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480" windowWidth="20010" windowHeight="7065"/>
  </bookViews>
  <sheets>
    <sheet name="Index" sheetId="22" r:id="rId1"/>
    <sheet name="Table 1" sheetId="1" r:id="rId2"/>
    <sheet name="Table 2" sheetId="2" r:id="rId3"/>
    <sheet name="Table 3" sheetId="26" r:id="rId4"/>
    <sheet name="Table 4" sheetId="4" r:id="rId5"/>
    <sheet name="Table 5" sheetId="5" r:id="rId6"/>
    <sheet name="Table 6" sheetId="6" r:id="rId7"/>
    <sheet name="Table 7" sheetId="25" r:id="rId8"/>
    <sheet name="Table 8" sheetId="8" r:id="rId9"/>
    <sheet name="Table 9" sheetId="9" r:id="rId10"/>
    <sheet name="Table 10" sheetId="10" r:id="rId11"/>
    <sheet name="Table C1" sheetId="11" r:id="rId12"/>
    <sheet name="Table C2 " sheetId="12" r:id="rId13"/>
    <sheet name="Table C3" sheetId="13" r:id="rId14"/>
    <sheet name="Table C4" sheetId="14" r:id="rId15"/>
    <sheet name="Table C5" sheetId="15" r:id="rId16"/>
    <sheet name="Table C6" sheetId="16" r:id="rId17"/>
    <sheet name="Table C7" sheetId="17" r:id="rId18"/>
    <sheet name="Table C8" sheetId="18" r:id="rId19"/>
    <sheet name="Table C9" sheetId="19" r:id="rId20"/>
    <sheet name="Table C10" sheetId="20" r:id="rId21"/>
    <sheet name="Table C11" sheetId="21" r:id="rId22"/>
  </sheets>
  <externalReferences>
    <externalReference r:id="rId23"/>
  </externalReferences>
  <definedNames>
    <definedName name="_xlnm._FilterDatabase" localSheetId="20" hidden="1">'Table C10'!$A$5:$Q$5</definedName>
    <definedName name="_xlnm._FilterDatabase" localSheetId="21" hidden="1">'Table C11'!$A$39:$C$39</definedName>
    <definedName name="agencycountry">'[1]Raw Table A4f'!$B$6:$V$150</definedName>
    <definedName name="common">[1]Commonwealth!$B$7:$W$167</definedName>
    <definedName name="country">'[1]RAW Table C8'!$B$7:$D$150</definedName>
    <definedName name="departbimult">'[1]RAW TABLE 10'!$B$53:$AR$75</definedName>
    <definedName name="OGD">'[1]RAW Table 3'!$B$8:$P$31</definedName>
    <definedName name="_xlnm.Print_Area" localSheetId="1">'Table 1'!$A$1:$I$23</definedName>
    <definedName name="_xlnm.Print_Area" localSheetId="10">'Table 10'!$A$1:$AD$59</definedName>
    <definedName name="_xlnm.Print_Area" localSheetId="2">'Table 2'!$A$1:$Q$26</definedName>
    <definedName name="_xlnm.Print_Area" localSheetId="4">'Table 4'!$A$1:$R$21</definedName>
    <definedName name="_xlnm.Print_Area" localSheetId="5">'Table 5'!$A$1:$V$33</definedName>
    <definedName name="_xlnm.Print_Area" localSheetId="6">'Table 6'!$A$1:$J$47</definedName>
    <definedName name="_xlnm.Print_Area" localSheetId="8">'Table 8'!$A$1:$L$23</definedName>
    <definedName name="_xlnm.Print_Area" localSheetId="9">'Table 9'!$A$1:$L$35</definedName>
    <definedName name="_xlnm.Print_Area" localSheetId="11">'Table C1'!$A$1:$F$63</definedName>
    <definedName name="_xlnm.Print_Area" localSheetId="20">'Table C10'!$A$1:$R$32</definedName>
    <definedName name="_xlnm.Print_Area" localSheetId="21">'Table C11'!$A$1:$E$67</definedName>
    <definedName name="_xlnm.Print_Area" localSheetId="12">'Table C2 '!$A$1:$F$21</definedName>
    <definedName name="_xlnm.Print_Area" localSheetId="13">'Table C3'!$A$1:$F$40</definedName>
    <definedName name="_xlnm.Print_Area" localSheetId="14">'Table C4'!$A$1:$F$38</definedName>
    <definedName name="_xlnm.Print_Area" localSheetId="15">'Table C5'!$A$1:$M$40</definedName>
    <definedName name="_xlnm.Print_Area" localSheetId="16">'Table C6'!$A$1:$D$28</definedName>
    <definedName name="_xlnm.Print_Area" localSheetId="17">'Table C7'!$A$1:$M$23</definedName>
    <definedName name="_xlnm.Print_Area" localSheetId="18">'Table C8'!$A$1:$H$150</definedName>
    <definedName name="_xlnm.Print_Area" localSheetId="19">'Table C9'!$A$1:$D$22</definedName>
    <definedName name="_xlnm.Print_Titles" localSheetId="18">'Table C8'!$4:$5</definedName>
    <definedName name="wales">'[1]RAW TABLE 10'!$B$76:$AR$76</definedName>
  </definedNames>
  <calcPr calcId="152511"/>
</workbook>
</file>

<file path=xl/calcChain.xml><?xml version="1.0" encoding="utf-8"?>
<calcChain xmlns="http://schemas.openxmlformats.org/spreadsheetml/2006/main">
  <c r="P31" i="26" l="1"/>
  <c r="P27" i="26"/>
  <c r="P26" i="26"/>
  <c r="P25" i="26"/>
  <c r="P24" i="26"/>
  <c r="P21" i="26"/>
  <c r="P12" i="26"/>
  <c r="P41" i="26" s="1"/>
  <c r="B6" i="17" l="1"/>
  <c r="J7" i="9" l="1"/>
</calcChain>
</file>

<file path=xl/sharedStrings.xml><?xml version="1.0" encoding="utf-8"?>
<sst xmlns="http://schemas.openxmlformats.org/spreadsheetml/2006/main" count="981" uniqueCount="512">
  <si>
    <t>The figures in this table are National Statistics</t>
  </si>
  <si>
    <t>Notes &amp; Definitions</t>
  </si>
  <si>
    <t xml:space="preserve">Email: statistics@dfid.gsx.gov.uk </t>
  </si>
  <si>
    <t xml:space="preserve">R Figures for 2014 have been revised - see note on revisions in this publication. </t>
  </si>
  <si>
    <t>and  maintenance of dwellings. More details can be found here</t>
  </si>
  <si>
    <t>2. Eurostat reservations are for the treatment of accounting items, including non-profit institutions serving households, vehicle registration tax, repairs</t>
  </si>
  <si>
    <t>and the OECD</t>
  </si>
  <si>
    <t>1. GNI data on the two different methodologies are produced by the ONS. Final ODA figures are provided by all ODA spending government departments, and are quality assured by DFID statisticians</t>
  </si>
  <si>
    <t>Next update: April 2017</t>
  </si>
  <si>
    <t>Last updated: 17 November 2016</t>
  </si>
  <si>
    <t>Source: Statistics for International Development and ONS</t>
  </si>
  <si>
    <r>
      <t xml:space="preserve">GNI (ESA95) </t>
    </r>
    <r>
      <rPr>
        <u/>
        <sz val="10"/>
        <color rgb="FF000000"/>
        <rFont val="Arial"/>
        <family val="2"/>
      </rPr>
      <t xml:space="preserve">unadjusted </t>
    </r>
    <r>
      <rPr>
        <sz val="10"/>
        <color rgb="FF000000"/>
        <rFont val="Arial"/>
        <family val="2"/>
      </rPr>
      <t>for (Eurostat) reservations</t>
    </r>
  </si>
  <si>
    <t>GNI (ESA 2010)</t>
  </si>
  <si>
    <t>ODA:GNI ratio (%)</t>
  </si>
  <si>
    <t>ODA</t>
  </si>
  <si>
    <t>GNI</t>
  </si>
  <si>
    <r>
      <t>ODA</t>
    </r>
    <r>
      <rPr>
        <b/>
        <vertAlign val="superscript"/>
        <sz val="10"/>
        <color rgb="FF000000"/>
        <rFont val="Arial"/>
        <family val="2"/>
      </rPr>
      <t>R</t>
    </r>
  </si>
  <si>
    <t>£ million</t>
  </si>
  <si>
    <r>
      <t xml:space="preserve">Table1: GNI estimates for 2014 and 2015  ODA:GNI ratios; Current Prices </t>
    </r>
    <r>
      <rPr>
        <b/>
        <vertAlign val="superscript"/>
        <sz val="11"/>
        <color rgb="FF000000"/>
        <rFont val="Arial"/>
        <family val="2"/>
      </rPr>
      <t>1, 2</t>
    </r>
  </si>
  <si>
    <t>Source: Statistics for International Development</t>
  </si>
  <si>
    <t>1. Figures may not sum to totals due to roundings.</t>
  </si>
  <si>
    <t>TOTAL ODA</t>
  </si>
  <si>
    <t>Loans</t>
  </si>
  <si>
    <t>of which:</t>
  </si>
  <si>
    <t xml:space="preserve">Total Multilateral ODA </t>
  </si>
  <si>
    <t>bilateral through multilateral</t>
  </si>
  <si>
    <t xml:space="preserve">Total Bilateral ODA </t>
  </si>
  <si>
    <t>%</t>
  </si>
  <si>
    <t>£m</t>
  </si>
  <si>
    <t>% total ODA</t>
  </si>
  <si>
    <t>Change since 2014</t>
  </si>
  <si>
    <t>Change since 2011</t>
  </si>
  <si>
    <r>
      <t>2014</t>
    </r>
    <r>
      <rPr>
        <b/>
        <vertAlign val="superscript"/>
        <sz val="10"/>
        <rFont val="Arial"/>
        <family val="2"/>
      </rPr>
      <t>R</t>
    </r>
  </si>
  <si>
    <t>2011, 2014 and 2015</t>
  </si>
  <si>
    <r>
      <t>Table 2. Total UK Net ODA: by Delivery Channel (Bilateral, Multilateral)</t>
    </r>
    <r>
      <rPr>
        <b/>
        <vertAlign val="superscript"/>
        <sz val="16"/>
        <rFont val="Arial"/>
        <family val="2"/>
      </rPr>
      <t>1</t>
    </r>
  </si>
  <si>
    <t xml:space="preserve">6. Prior to 2012 some official agencies listed above were categorised as 'miscellaneous' for the purposes of reporting to the OECD DAC. This does not include DFID spend. For 2011 it is currently not possible to identify individual agencies from the 'miscellaneous' category. </t>
  </si>
  <si>
    <t>5. CSSF/Conflict Pool includes the contribution to EU peacekeeping activities as the fund responsible for the spend.  This contribution is not counted in the EU attribution (non-DFID) figure to avoid double-counting.  The overall EU attribution figure has not changed.</t>
  </si>
  <si>
    <t>4. This figure now includes DFID's share of the Conflict Pool. See section 1.4 for more details.</t>
  </si>
  <si>
    <t>3. HM Treasury spent over £450,000 of ODA in 2015</t>
  </si>
  <si>
    <t>2. The total figure for DFID no longer includes DFID's share of the Conflict Pool. See section 1.4 for more details.</t>
  </si>
  <si>
    <t>Total UK Net ODA</t>
  </si>
  <si>
    <r>
      <t>Miscellaneous</t>
    </r>
    <r>
      <rPr>
        <vertAlign val="superscript"/>
        <sz val="10"/>
        <rFont val="Arial"/>
        <family val="2"/>
      </rPr>
      <t>6</t>
    </r>
  </si>
  <si>
    <t>Welsh Government</t>
  </si>
  <si>
    <t>Colonial Pensions administered by DFID</t>
  </si>
  <si>
    <t>Scottish Government</t>
  </si>
  <si>
    <t>BBC World Service</t>
  </si>
  <si>
    <t>Gift Aid</t>
  </si>
  <si>
    <t>IMF Poverty Reduction and Growth Trust (PRGT)</t>
  </si>
  <si>
    <t>Export Credits Guarantee Department</t>
  </si>
  <si>
    <r>
      <t>HM Treasury</t>
    </r>
    <r>
      <rPr>
        <vertAlign val="superscript"/>
        <sz val="10"/>
        <rFont val="Arial"/>
        <family val="2"/>
      </rPr>
      <t>3</t>
    </r>
  </si>
  <si>
    <t>Department for Culture, Media and Sports</t>
  </si>
  <si>
    <t>HM Revenue and Customs</t>
  </si>
  <si>
    <t>Department for Work and Pensions</t>
  </si>
  <si>
    <t>Ministry of Defence</t>
  </si>
  <si>
    <t xml:space="preserve">Department of Education </t>
  </si>
  <si>
    <t>Department of Health</t>
  </si>
  <si>
    <t>Department for Environment Food and Rural Affairs</t>
  </si>
  <si>
    <t>Department for Business, Innovation and Skills</t>
  </si>
  <si>
    <t>Home Office</t>
  </si>
  <si>
    <r>
      <t>Conflict, Stability and Security Fund (CSSF)/Conflict Pool</t>
    </r>
    <r>
      <rPr>
        <vertAlign val="superscript"/>
        <sz val="10"/>
        <rFont val="Arial"/>
        <family val="2"/>
      </rPr>
      <t>4,5</t>
    </r>
  </si>
  <si>
    <t>Department of Energy and Climate Change</t>
  </si>
  <si>
    <t>Foreign &amp; Commonwealth Office</t>
  </si>
  <si>
    <t>Of which:</t>
  </si>
  <si>
    <t>Total non-DFID</t>
  </si>
  <si>
    <r>
      <t>Department for International Development</t>
    </r>
    <r>
      <rPr>
        <b/>
        <vertAlign val="superscript"/>
        <sz val="10"/>
        <rFont val="Arial"/>
        <family val="2"/>
      </rPr>
      <t>2</t>
    </r>
  </si>
  <si>
    <t>% UK ODA</t>
  </si>
  <si>
    <r>
      <t>2014</t>
    </r>
    <r>
      <rPr>
        <vertAlign val="superscript"/>
        <sz val="10"/>
        <rFont val="Arial"/>
        <family val="2"/>
      </rPr>
      <t>R</t>
    </r>
  </si>
  <si>
    <t>.</t>
  </si>
  <si>
    <t>Crown Prosecution Service</t>
  </si>
  <si>
    <t>National Crime Agency</t>
  </si>
  <si>
    <t>Foreign and Commonwealth Office</t>
  </si>
  <si>
    <t>Department for International Development</t>
  </si>
  <si>
    <t>Change since 2012</t>
  </si>
  <si>
    <t>Next update: November 2017</t>
  </si>
  <si>
    <t xml:space="preserve">R Figures for  2013 and 2014 have been revised - see note on revisions in this publication. </t>
  </si>
  <si>
    <t>2. Totals contain region specific that do not have a specific recipicent country</t>
  </si>
  <si>
    <t>Pacific</t>
  </si>
  <si>
    <t>Europe</t>
  </si>
  <si>
    <t>Asia</t>
  </si>
  <si>
    <t>Americas</t>
  </si>
  <si>
    <t>Africa</t>
  </si>
  <si>
    <t>Non-DFID Country Specific Bilateral ODA</t>
  </si>
  <si>
    <t>DFID Country Specific Bilateral ODA</t>
  </si>
  <si>
    <t>Total Country Specific Bilateral ODA</t>
  </si>
  <si>
    <t>£</t>
  </si>
  <si>
    <r>
      <t>2014</t>
    </r>
    <r>
      <rPr>
        <b/>
        <vertAlign val="superscript"/>
        <sz val="8"/>
        <rFont val="Arial"/>
        <family val="2"/>
      </rPr>
      <t>R</t>
    </r>
  </si>
  <si>
    <r>
      <t>2013</t>
    </r>
    <r>
      <rPr>
        <b/>
        <vertAlign val="superscript"/>
        <sz val="8"/>
        <rFont val="Arial"/>
        <family val="2"/>
      </rPr>
      <t>R</t>
    </r>
  </si>
  <si>
    <t>£ millions</t>
  </si>
  <si>
    <t>2009 - 2015</t>
  </si>
  <si>
    <t xml:space="preserve">R Figures for  2014 have been revised - see note on revisions in this publication. </t>
  </si>
  <si>
    <t>Proportion of Top 20 to Least Developed and Low Income Countries</t>
  </si>
  <si>
    <t>Total: UK Bilateral ODA to Least Developed and Low Income Countries in Top 20</t>
  </si>
  <si>
    <t>Proportion of Total Country-Specific Bilateral to Top 20</t>
  </si>
  <si>
    <t>Total: UK Bilateral ODA to Top 20 Recipient Countries</t>
  </si>
  <si>
    <r>
      <t>Total: Country-Specific UK Bilateral ODA</t>
    </r>
    <r>
      <rPr>
        <b/>
        <vertAlign val="superscript"/>
        <sz val="8"/>
        <color indexed="8"/>
        <rFont val="Arial"/>
        <family val="2"/>
      </rPr>
      <t>3</t>
    </r>
  </si>
  <si>
    <t>Malawi</t>
  </si>
  <si>
    <t>Yemen</t>
  </si>
  <si>
    <t>South Sudan</t>
  </si>
  <si>
    <t>Nepal</t>
  </si>
  <si>
    <t>Uganda</t>
  </si>
  <si>
    <t>Zambia</t>
  </si>
  <si>
    <t>Zimbabwe</t>
  </si>
  <si>
    <t>West Bank &amp; Gaza Strip</t>
  </si>
  <si>
    <t>Lebanon</t>
  </si>
  <si>
    <t>Mozambique</t>
  </si>
  <si>
    <t>Rwanda</t>
  </si>
  <si>
    <t>Ghana</t>
  </si>
  <si>
    <t>Somalia</t>
  </si>
  <si>
    <t>Kenya</t>
  </si>
  <si>
    <t>Dem. Rep Congo</t>
  </si>
  <si>
    <t>Syria</t>
  </si>
  <si>
    <t>Bangladesh</t>
  </si>
  <si>
    <t>Tanzania</t>
  </si>
  <si>
    <t>Sudan</t>
  </si>
  <si>
    <t>India</t>
  </si>
  <si>
    <t>Afghanistan</t>
  </si>
  <si>
    <t>Nigeria</t>
  </si>
  <si>
    <t>Sierra Leone</t>
  </si>
  <si>
    <t>Pakistan</t>
  </si>
  <si>
    <t>Ethiopia</t>
  </si>
  <si>
    <t>£ m</t>
  </si>
  <si>
    <t>Country</t>
  </si>
  <si>
    <t>Rank</t>
  </si>
  <si>
    <r>
      <t xml:space="preserve">2014 </t>
    </r>
    <r>
      <rPr>
        <b/>
        <vertAlign val="superscript"/>
        <sz val="9"/>
        <rFont val="Arial"/>
        <family val="2"/>
      </rPr>
      <t>R</t>
    </r>
  </si>
  <si>
    <t>2011, 2014, 2015</t>
  </si>
  <si>
    <t xml:space="preserve">R2 Figures for  2014 have been revised - see note on revisions in this publication. </t>
  </si>
  <si>
    <t>R Figures for all years have been slighted adjusted this is due to a processing error found in the allocation of income groups</t>
  </si>
  <si>
    <t>Total</t>
  </si>
  <si>
    <t>Upper Middle Income Country</t>
  </si>
  <si>
    <t>Low Middle Income Country</t>
  </si>
  <si>
    <t>Other Low Income Country</t>
  </si>
  <si>
    <t>Least Developed Country</t>
  </si>
  <si>
    <t>£mil</t>
  </si>
  <si>
    <t>Non-DFID</t>
  </si>
  <si>
    <t>DFID</t>
  </si>
  <si>
    <r>
      <t>2014</t>
    </r>
    <r>
      <rPr>
        <b/>
        <vertAlign val="superscript"/>
        <sz val="9"/>
        <color theme="1"/>
        <rFont val="Arial"/>
        <family val="2"/>
      </rPr>
      <t>R2</t>
    </r>
  </si>
  <si>
    <r>
      <t>Table 7. Breakdown of Net Bilateral ODA by Income Group</t>
    </r>
    <r>
      <rPr>
        <b/>
        <vertAlign val="superscript"/>
        <sz val="16"/>
        <color indexed="8"/>
        <rFont val="Arial"/>
        <family val="2"/>
      </rPr>
      <t>R</t>
    </r>
  </si>
  <si>
    <t>Top 5 sectors' share of bilateral ODA</t>
  </si>
  <si>
    <t>Economic Infrastructure &amp; Services</t>
  </si>
  <si>
    <t>Education</t>
  </si>
  <si>
    <t>Health</t>
  </si>
  <si>
    <t>Government and Civil Society</t>
  </si>
  <si>
    <t>Multisector</t>
  </si>
  <si>
    <t>Multisector / Cross-cutting</t>
  </si>
  <si>
    <t>Humanitarian</t>
  </si>
  <si>
    <t>% Bilateral ODA</t>
  </si>
  <si>
    <t>Sector</t>
  </si>
  <si>
    <r>
      <t>2014</t>
    </r>
    <r>
      <rPr>
        <b/>
        <vertAlign val="superscript"/>
        <sz val="9"/>
        <rFont val="Arial"/>
        <family val="2"/>
      </rPr>
      <t>R</t>
    </r>
  </si>
  <si>
    <r>
      <t>Table 8. Top Five Sectors in Receipt of UK Net Bilateral ODA</t>
    </r>
    <r>
      <rPr>
        <b/>
        <vertAlign val="superscript"/>
        <sz val="16"/>
        <color indexed="8"/>
        <rFont val="Arial"/>
        <family val="2"/>
      </rPr>
      <t>1</t>
    </r>
  </si>
  <si>
    <t>2. Includes the International Development Assocaition - Multilateral Debt Relief Initiative</t>
  </si>
  <si>
    <t>United Nations Relief and Works Agency for Palestine Refugees in the Near East</t>
  </si>
  <si>
    <t>United Nations Office of the United Nations High Commissioner for Refugees</t>
  </si>
  <si>
    <t>CGIAR Fund</t>
  </si>
  <si>
    <t>UNITAID</t>
  </si>
  <si>
    <t>Advance Market Commitments</t>
  </si>
  <si>
    <t>United Nations Children’s Fund</t>
  </si>
  <si>
    <t>World Food Programme</t>
  </si>
  <si>
    <t>Asian Development Fund</t>
  </si>
  <si>
    <t>International Fund for Agricultural Development</t>
  </si>
  <si>
    <t>United Nations Development Programme</t>
  </si>
  <si>
    <t>Global Environment Facility Trust Fund</t>
  </si>
  <si>
    <t>Central Emergency Response Fund</t>
  </si>
  <si>
    <t>Strategic Climate Fund</t>
  </si>
  <si>
    <t>International Finance Facility for Immunisation</t>
  </si>
  <si>
    <t xml:space="preserve">Global Fund to Fight AIDS, Tuberculosis and Malaria </t>
  </si>
  <si>
    <t>Private Infrastructure Development Group</t>
  </si>
  <si>
    <t>International Monetary Fund - Poverty Reduction and Growth</t>
  </si>
  <si>
    <t>Clean Techology Fund</t>
  </si>
  <si>
    <t>Clean Technology Fund</t>
  </si>
  <si>
    <t>African Development Fund</t>
  </si>
  <si>
    <t>Global Alliance for Vaccines and Immunization</t>
  </si>
  <si>
    <t>Green Climate Fund</t>
  </si>
  <si>
    <t>Global Fund to Fight AIDS, Tuberculosis and Malaria</t>
  </si>
  <si>
    <t>European Commission - European Development Fund</t>
  </si>
  <si>
    <t xml:space="preserve">European Commission - European Development Fund </t>
  </si>
  <si>
    <t>European Commission - Development Share of Budget</t>
  </si>
  <si>
    <t>International Development Association</t>
  </si>
  <si>
    <r>
      <t xml:space="preserve">International Development Association </t>
    </r>
    <r>
      <rPr>
        <vertAlign val="superscript"/>
        <sz val="8"/>
        <color indexed="8"/>
        <rFont val="Arial"/>
        <family val="2"/>
      </rPr>
      <t>2</t>
    </r>
  </si>
  <si>
    <t>Multilateral ODA</t>
  </si>
  <si>
    <t>Multilateral</t>
  </si>
  <si>
    <t>% share of total</t>
  </si>
  <si>
    <t>2014, 2015</t>
  </si>
  <si>
    <r>
      <t>Table 9.  Top Twenty Recipients of UK core funding to Multilateral Organisations (Multilateral ODA)</t>
    </r>
    <r>
      <rPr>
        <b/>
        <vertAlign val="superscript"/>
        <sz val="16"/>
        <color indexed="8"/>
        <rFont val="Arial"/>
        <family val="2"/>
      </rPr>
      <t>1</t>
    </r>
  </si>
  <si>
    <t>Total ODA</t>
  </si>
  <si>
    <t>% ODA</t>
  </si>
  <si>
    <t>Other bilateral</t>
  </si>
  <si>
    <t>Bilateral through multilateral</t>
  </si>
  <si>
    <t xml:space="preserve">R Figures for 2013 and 2014 have been revised - see note on revisions in this publication. </t>
  </si>
  <si>
    <r>
      <t>2013</t>
    </r>
    <r>
      <rPr>
        <vertAlign val="superscript"/>
        <sz val="10"/>
        <rFont val="Arial"/>
        <family val="2"/>
      </rPr>
      <t>R</t>
    </r>
  </si>
  <si>
    <t>UK Net ODA, £m</t>
  </si>
  <si>
    <t>Year</t>
  </si>
  <si>
    <t>Table C1. UK Net ODA 1970-2015 (£ millions)</t>
  </si>
  <si>
    <t>ODA as % of ESA2010 GNI</t>
  </si>
  <si>
    <t>ODA as % ESA95 GNI (adjusted for reservations)</t>
  </si>
  <si>
    <t>ODA as % of ESA95 GNI (unadjusted for reservations)</t>
  </si>
  <si>
    <t>Table C2. UK Net ODA 2011-2015</t>
  </si>
  <si>
    <t>Source: Statistics for International Development. OECD DAC</t>
  </si>
  <si>
    <t>1 For all DAC donor countries except the UK, provisional 2015 ODA:GNI ratios, net ODA and proportion of bilateral and multilateral ODA were sourced from: OECD DAC website (http://stats.oecd.org/Index.aspx?datasetcode=TABLE1#), accessed on 01/11/16. UK 2015 data is based on final ODA outturn 2015.</t>
  </si>
  <si>
    <t>TOTAL</t>
  </si>
  <si>
    <t>USA</t>
  </si>
  <si>
    <t>United Kingdom</t>
  </si>
  <si>
    <t>Switzerland</t>
  </si>
  <si>
    <t>Sweden</t>
  </si>
  <si>
    <t>Spain</t>
  </si>
  <si>
    <t>Slovenia</t>
  </si>
  <si>
    <t>Slovak Republic</t>
  </si>
  <si>
    <t>Portugal</t>
  </si>
  <si>
    <t>Poland</t>
  </si>
  <si>
    <t>Norway</t>
  </si>
  <si>
    <t>New Zealand</t>
  </si>
  <si>
    <t>Netherlands</t>
  </si>
  <si>
    <t>Luxembourg</t>
  </si>
  <si>
    <t>Korea</t>
  </si>
  <si>
    <t>Japan</t>
  </si>
  <si>
    <t>Italy</t>
  </si>
  <si>
    <t>Ireland</t>
  </si>
  <si>
    <t>Iceland</t>
  </si>
  <si>
    <t>Greece</t>
  </si>
  <si>
    <t>Germany</t>
  </si>
  <si>
    <t>France</t>
  </si>
  <si>
    <t>Finland</t>
  </si>
  <si>
    <t>Denmark</t>
  </si>
  <si>
    <t>Czech Republic</t>
  </si>
  <si>
    <t>Canada</t>
  </si>
  <si>
    <t>Belgium</t>
  </si>
  <si>
    <t>Austria</t>
  </si>
  <si>
    <t>Australia</t>
  </si>
  <si>
    <t>Total ODA £m</t>
  </si>
  <si>
    <t>Multilateral ODA £m</t>
  </si>
  <si>
    <t>Bilateral ODA £m</t>
  </si>
  <si>
    <t>DAC Country</t>
  </si>
  <si>
    <r>
      <t>Table C3: Provisional Net ODA from DAC Donors, 2015 (£ millions)</t>
    </r>
    <r>
      <rPr>
        <b/>
        <vertAlign val="superscript"/>
        <sz val="16"/>
        <rFont val="Arial"/>
        <family val="2"/>
      </rPr>
      <t>1</t>
    </r>
  </si>
  <si>
    <t>1 For all DAC donor countries except the UK, provisional 2015 ODA/GNI ratios, net ODA and proportion of bilateral and multilateral ODA were sourced from: OECD DAC website (http://stats.oecd.org/Index.aspx?datasetcode=TABLE1#), accessed on 01/11/16. UK 2015 data is based on final ODA outturn 2015.</t>
  </si>
  <si>
    <t>United States</t>
  </si>
  <si>
    <t>*UK ODA:GNI based on ESA2010 GNI</t>
  </si>
  <si>
    <t>*UK ODA:GNI based on unadjusted ESA95 GNI</t>
  </si>
  <si>
    <t>*UK ODA:GNI based on adjusted ESA95 GNI</t>
  </si>
  <si>
    <t>0.7% UN Target</t>
  </si>
  <si>
    <t>2015 ODA/GNI (%)</t>
  </si>
  <si>
    <t>DAC Donor</t>
  </si>
  <si>
    <t>For all DAC donor countries except the UK, provisional 2015 ODA:GNI ratios, net ODA and proportion of bilateral and multilateral ODA were sourced from: OECD DAC website (http://stats.oecd.org/Index.aspx?datasetcode=TABLE1#), accessed on 01/11/16. UK 2015 data is based on final ODA outturn 2015.</t>
  </si>
  <si>
    <t xml:space="preserve">  USA</t>
  </si>
  <si>
    <t xml:space="preserve">  Australia</t>
  </si>
  <si>
    <t xml:space="preserve">  New Zealand</t>
  </si>
  <si>
    <t xml:space="preserve">  Germany</t>
  </si>
  <si>
    <t xml:space="preserve">  Iceland</t>
  </si>
  <si>
    <t xml:space="preserve">  Norway</t>
  </si>
  <si>
    <t xml:space="preserve">  Switzerland</t>
  </si>
  <si>
    <t xml:space="preserve">  Korea</t>
  </si>
  <si>
    <t xml:space="preserve">  Denmark</t>
  </si>
  <si>
    <t xml:space="preserve">  Netherlands</t>
  </si>
  <si>
    <t xml:space="preserve">  Canada</t>
  </si>
  <si>
    <t xml:space="preserve">  Luxembourg</t>
  </si>
  <si>
    <t xml:space="preserve">  Sweden</t>
  </si>
  <si>
    <t xml:space="preserve">  Japan</t>
  </si>
  <si>
    <t xml:space="preserve">  United Kingdom</t>
  </si>
  <si>
    <t xml:space="preserve">  Ireland</t>
  </si>
  <si>
    <t xml:space="preserve">  Belgium</t>
  </si>
  <si>
    <t xml:space="preserve">  France</t>
  </si>
  <si>
    <t xml:space="preserve">  Austria</t>
  </si>
  <si>
    <t xml:space="preserve">  Finland</t>
  </si>
  <si>
    <t xml:space="preserve">  Portugal</t>
  </si>
  <si>
    <t xml:space="preserve">  Italy</t>
  </si>
  <si>
    <t xml:space="preserve">  Greece</t>
  </si>
  <si>
    <t xml:space="preserve">  Slovenia</t>
  </si>
  <si>
    <t xml:space="preserve">  Spain</t>
  </si>
  <si>
    <t xml:space="preserve">  Czech Republic</t>
  </si>
  <si>
    <t xml:space="preserve">  Poland</t>
  </si>
  <si>
    <t xml:space="preserve">  Slovak Republic</t>
  </si>
  <si>
    <t>% Multilateral ODA</t>
  </si>
  <si>
    <t>Table C5: Bilateral and Multilateral ODA from DAC Donors as a Proportion of Provisional Net ODA, 2015</t>
  </si>
  <si>
    <t>Source:  OECD DAC</t>
  </si>
  <si>
    <t xml:space="preserve">      Democratic Republic of the Congo</t>
  </si>
  <si>
    <t xml:space="preserve">      Jordan</t>
  </si>
  <si>
    <t xml:space="preserve">      West Bank and Gaza Strip</t>
  </si>
  <si>
    <t xml:space="preserve">      Mozambique</t>
  </si>
  <si>
    <t xml:space="preserve">      Tanzania</t>
  </si>
  <si>
    <t xml:space="preserve">      Bangladesh</t>
  </si>
  <si>
    <t xml:space="preserve">      Syrian Arab Republic</t>
  </si>
  <si>
    <t xml:space="preserve">      Kenya</t>
  </si>
  <si>
    <t xml:space="preserve">      South Sudan</t>
  </si>
  <si>
    <t xml:space="preserve">      Pakistan</t>
  </si>
  <si>
    <t xml:space="preserve">      India</t>
  </si>
  <si>
    <t xml:space="preserve">      Ethiopia</t>
  </si>
  <si>
    <t xml:space="preserve">      Afghanistan</t>
  </si>
  <si>
    <t xml:space="preserve">UK </t>
  </si>
  <si>
    <t>DAC donors (without UK)</t>
  </si>
  <si>
    <t>Total net ODA 2014 (£m)</t>
  </si>
  <si>
    <t>Recipient</t>
  </si>
  <si>
    <t>£000s</t>
  </si>
  <si>
    <t>Region</t>
  </si>
  <si>
    <t>Table C7: Percentage Breakdown of Country or Region Specific Bilateral ODA by Region, 2015</t>
  </si>
  <si>
    <t>Vietnam</t>
  </si>
  <si>
    <t>Venezuela</t>
  </si>
  <si>
    <t>Vanuatu</t>
  </si>
  <si>
    <t>Uzbekistan</t>
  </si>
  <si>
    <t>Uruguay</t>
  </si>
  <si>
    <t>Ukraine</t>
  </si>
  <si>
    <t>Tuvalu</t>
  </si>
  <si>
    <t>Turkmenistan</t>
  </si>
  <si>
    <t>Turkey</t>
  </si>
  <si>
    <t>Tunisia</t>
  </si>
  <si>
    <t>Tonga</t>
  </si>
  <si>
    <t>Togo</t>
  </si>
  <si>
    <t>Timor-Leste</t>
  </si>
  <si>
    <t>Thailand</t>
  </si>
  <si>
    <t>Tajikistan</t>
  </si>
  <si>
    <t>Swaziland</t>
  </si>
  <si>
    <t>Suriname</t>
  </si>
  <si>
    <t>St.Vincent &amp; Grenadines</t>
  </si>
  <si>
    <t>St. Lucia</t>
  </si>
  <si>
    <t>St. Kitts-Nevis</t>
  </si>
  <si>
    <t>St. Helena</t>
  </si>
  <si>
    <t>Sri Lanka</t>
  </si>
  <si>
    <t>South Africa</t>
  </si>
  <si>
    <t>Solomon Islands</t>
  </si>
  <si>
    <t>Seychelles</t>
  </si>
  <si>
    <t>Serbia</t>
  </si>
  <si>
    <t>Senegal</t>
  </si>
  <si>
    <t>Samoa</t>
  </si>
  <si>
    <t>Philippines</t>
  </si>
  <si>
    <t>Peru</t>
  </si>
  <si>
    <t>Paraguay</t>
  </si>
  <si>
    <t>Papua New Guinea</t>
  </si>
  <si>
    <t>Panama</t>
  </si>
  <si>
    <t>Nicaragua</t>
  </si>
  <si>
    <t>Namibia</t>
  </si>
  <si>
    <t>Morocco</t>
  </si>
  <si>
    <t>Montserrat</t>
  </si>
  <si>
    <t>Montenegro</t>
  </si>
  <si>
    <t>Mongolia</t>
  </si>
  <si>
    <t>Moldova</t>
  </si>
  <si>
    <t>Mexico</t>
  </si>
  <si>
    <t>Mauritius</t>
  </si>
  <si>
    <t>Mauritania</t>
  </si>
  <si>
    <t>Marshall Islands</t>
  </si>
  <si>
    <t>Mali</t>
  </si>
  <si>
    <t>Maldives</t>
  </si>
  <si>
    <t>Malaysia</t>
  </si>
  <si>
    <t>Madagascar</t>
  </si>
  <si>
    <t>Libya</t>
  </si>
  <si>
    <t>Liberia</t>
  </si>
  <si>
    <t>Lesotho</t>
  </si>
  <si>
    <t>Laos</t>
  </si>
  <si>
    <t>Kyrgyz Republic</t>
  </si>
  <si>
    <t>Kosovo</t>
  </si>
  <si>
    <t>Korea, Dem. Rep.</t>
  </si>
  <si>
    <t>Kiribati</t>
  </si>
  <si>
    <t>Kazakhstan</t>
  </si>
  <si>
    <t>Jordan</t>
  </si>
  <si>
    <t>Jamaica</t>
  </si>
  <si>
    <t>Iraq</t>
  </si>
  <si>
    <t>Iran</t>
  </si>
  <si>
    <t>Indonesia</t>
  </si>
  <si>
    <t>Honduras</t>
  </si>
  <si>
    <t>Haiti</t>
  </si>
  <si>
    <t>Guyana</t>
  </si>
  <si>
    <t>Guinea-Bissau</t>
  </si>
  <si>
    <t>Guinea</t>
  </si>
  <si>
    <t>Guatemala</t>
  </si>
  <si>
    <t>Grenada</t>
  </si>
  <si>
    <t>Georgia</t>
  </si>
  <si>
    <t>Gambia</t>
  </si>
  <si>
    <t>Former Yugoslav Republic of Macedonia (FYROM)</t>
  </si>
  <si>
    <t>Fiji</t>
  </si>
  <si>
    <t>Eritrea</t>
  </si>
  <si>
    <t>El Salvador</t>
  </si>
  <si>
    <t>Egypt</t>
  </si>
  <si>
    <t>Ecuador</t>
  </si>
  <si>
    <t>Dominican Republic</t>
  </si>
  <si>
    <t>Dominica</t>
  </si>
  <si>
    <t>Djibouti</t>
  </si>
  <si>
    <t>Cuba</t>
  </si>
  <si>
    <t>Cote d'Ivoire</t>
  </si>
  <si>
    <t>Costa Rica</t>
  </si>
  <si>
    <t>Congo, Dem. Rep.</t>
  </si>
  <si>
    <t>Comoros</t>
  </si>
  <si>
    <t>Colombia</t>
  </si>
  <si>
    <t>China</t>
  </si>
  <si>
    <t>Chile</t>
  </si>
  <si>
    <t>Chad</t>
  </si>
  <si>
    <t>Central African Rep.</t>
  </si>
  <si>
    <t>Cape Verde</t>
  </si>
  <si>
    <t>Cameroon</t>
  </si>
  <si>
    <t>Cambodia</t>
  </si>
  <si>
    <t>Burundi</t>
  </si>
  <si>
    <t>Burkina Faso</t>
  </si>
  <si>
    <t>Brazil</t>
  </si>
  <si>
    <t>Botswana</t>
  </si>
  <si>
    <t>Bosnia-Herzegovina</t>
  </si>
  <si>
    <t>Bolivia</t>
  </si>
  <si>
    <t>Bhutan</t>
  </si>
  <si>
    <t>Belize</t>
  </si>
  <si>
    <t>Belarus</t>
  </si>
  <si>
    <t>Azerbaijan</t>
  </si>
  <si>
    <t>Armenia</t>
  </si>
  <si>
    <t>Argentina</t>
  </si>
  <si>
    <t>Antigua and Barbuda</t>
  </si>
  <si>
    <t>Anguilla</t>
  </si>
  <si>
    <t>Angola</t>
  </si>
  <si>
    <t>Algeria</t>
  </si>
  <si>
    <t>Albania</t>
  </si>
  <si>
    <t>Other</t>
  </si>
  <si>
    <t>In-donor expenditure</t>
  </si>
  <si>
    <t>Core support to NGOs &amp; other private bodies</t>
  </si>
  <si>
    <t>Project-type interventions (incl multi-region/ centrally managed programmes)</t>
  </si>
  <si>
    <t>Specific programmes / funds managed by international organisations</t>
  </si>
  <si>
    <t>Country/region unspecified</t>
  </si>
  <si>
    <t>Country/ region specific</t>
  </si>
  <si>
    <t>% of UK Bilateral ODA</t>
  </si>
  <si>
    <t>Table C9:  Breakdown of UK Bilateral ODA, 2015</t>
  </si>
  <si>
    <t>Total Bilateral ODA</t>
  </si>
  <si>
    <t>Action Relating to Debt</t>
  </si>
  <si>
    <t>Commodity and General Programme Assistance</t>
  </si>
  <si>
    <t>Unallocated / Unspecified</t>
  </si>
  <si>
    <t>Water Supply and Sanitation</t>
  </si>
  <si>
    <t>Refugees in Donor Countries</t>
  </si>
  <si>
    <t>Other Social Infrastructure and Services</t>
  </si>
  <si>
    <t>Administrative Costs of Donors</t>
  </si>
  <si>
    <t>Production Sectors</t>
  </si>
  <si>
    <t>Economic Infrastructure and Services</t>
  </si>
  <si>
    <t>Multisector / Cross-Cutting</t>
  </si>
  <si>
    <t>Humanitarian Aid</t>
  </si>
  <si>
    <t>Broad Sector</t>
  </si>
  <si>
    <t>Ordered by 2015 ODA</t>
  </si>
  <si>
    <r>
      <t>Table C10. Broad Sector Breakdown of UK Bilateral ODA</t>
    </r>
    <r>
      <rPr>
        <b/>
        <vertAlign val="superscript"/>
        <sz val="16"/>
        <rFont val="Arial"/>
        <family val="2"/>
      </rPr>
      <t>1</t>
    </r>
  </si>
  <si>
    <t>Total Non-DFID Bilateral ODA</t>
  </si>
  <si>
    <t>Action relating to debt</t>
  </si>
  <si>
    <t>Commodity &amp; General Programme Assistance</t>
  </si>
  <si>
    <t>Water supply and sanitation</t>
  </si>
  <si>
    <t>Unallocated /  Unspecified</t>
  </si>
  <si>
    <t>Other social infrastructure &amp; services</t>
  </si>
  <si>
    <t>Humanitarian aid</t>
  </si>
  <si>
    <t>Non-DFID Sector Specific Bilateral ODA</t>
  </si>
  <si>
    <t>Total DFID Bilateral ODA</t>
  </si>
  <si>
    <t>DFID Sector Specific Bilateral ODA</t>
  </si>
  <si>
    <t>£ thousands</t>
  </si>
  <si>
    <t>Total Sector Specific Bilateral ODA</t>
  </si>
  <si>
    <t>Table C11. Total UK Bilateral ODA by Sector</t>
  </si>
  <si>
    <t>Tables Index</t>
  </si>
  <si>
    <t>Table</t>
  </si>
  <si>
    <t>Description</t>
  </si>
  <si>
    <t xml:space="preserve">Table 1 </t>
  </si>
  <si>
    <t>GNI estimates for 2015 and implied ODA:GNI ratios; current prices, £m</t>
  </si>
  <si>
    <t>Table 2</t>
  </si>
  <si>
    <t>Total UK Net ODA: by Delivery Channel (Bilateral, Multilateral) (2011, 2014, 2015)</t>
  </si>
  <si>
    <t>Table 3</t>
  </si>
  <si>
    <t>Table 4</t>
  </si>
  <si>
    <t>Table 5</t>
  </si>
  <si>
    <t>Table 6</t>
  </si>
  <si>
    <t>Top 20 Country Recipients of UK Bilateral ODA (2011, 2014, 2015)</t>
  </si>
  <si>
    <t>Table 7</t>
  </si>
  <si>
    <t>Table 8</t>
  </si>
  <si>
    <t>Top Five Sectors in Receipt of UK Net Bilateral ODA (2011, 2014, 2015)</t>
  </si>
  <si>
    <t>Table 9</t>
  </si>
  <si>
    <t>Top 20 Recipients of UK core funding to Multilateral Organisations (Multilateral ODA) (2014, 2015)</t>
  </si>
  <si>
    <t>Table 10</t>
  </si>
  <si>
    <t>Tables containing data underlying charts</t>
  </si>
  <si>
    <t>Table C1</t>
  </si>
  <si>
    <t>UK Net ODA 1970-2015 (£ millions)</t>
  </si>
  <si>
    <t>Table C2</t>
  </si>
  <si>
    <t>UK Net ODA 2011-2015</t>
  </si>
  <si>
    <t>Table C3</t>
  </si>
  <si>
    <t>Provisional Net ODA from DAC Donors, 2015 (£ millions)</t>
  </si>
  <si>
    <t>Table C4</t>
  </si>
  <si>
    <t>Provisional Net ODA:GNI Ratios from DAC Donors, 2015</t>
  </si>
  <si>
    <t>Table C5</t>
  </si>
  <si>
    <t>Bilateral and Multilateral ODA from DAC Donors as a Proportion of Provisional Net ODA, 2015</t>
  </si>
  <si>
    <t>Table C6</t>
  </si>
  <si>
    <t>Table C7</t>
  </si>
  <si>
    <t>Percentage Breakdown of Country or Region Specific Bilateral ODA by Region, 2015</t>
  </si>
  <si>
    <t>Table C8</t>
  </si>
  <si>
    <t>Table C9</t>
  </si>
  <si>
    <t xml:space="preserve"> Breakdown of UK Bilateral ODA, 2015</t>
  </si>
  <si>
    <t>Table C10</t>
  </si>
  <si>
    <t>Broad Sector Breakdown of UK Bilateral ODA (2011, 2014, 2015)</t>
  </si>
  <si>
    <t>Table C11</t>
  </si>
  <si>
    <t>Total UK Bilateral ODA by Sector, 2015</t>
  </si>
  <si>
    <t xml:space="preserve">      Vietnam</t>
  </si>
  <si>
    <t>Top 15 recipient countries of DAC ODA, 2014</t>
  </si>
  <si>
    <r>
      <t>Table 6. Top 20 Country Recipients of UK Bilateral ODA</t>
    </r>
    <r>
      <rPr>
        <b/>
        <vertAlign val="superscript"/>
        <sz val="16"/>
        <color indexed="8"/>
        <rFont val="Arial"/>
        <family val="2"/>
      </rPr>
      <t>1</t>
    </r>
  </si>
  <si>
    <t>millions</t>
  </si>
  <si>
    <t xml:space="preserve">2 For the UK, ODA:GNI ratios are shown on the basis of the ESA95, updated ESA95 and ESA2010 GNI methodologies. Provisional ODA:GNI ratio for Japan is provided according to SNA93, equivalent to ESA95. For all other DAC donor countries, ODA:GNI ratios are based on ESA2010 GNI methodology. </t>
  </si>
  <si>
    <r>
      <t>Table C4: Provisional Net ODA:GNI Ratios from DAC Donors, 2015</t>
    </r>
    <r>
      <rPr>
        <b/>
        <vertAlign val="superscript"/>
        <sz val="16"/>
        <color theme="1"/>
        <rFont val="Arial"/>
        <family val="2"/>
      </rPr>
      <t>1,2</t>
    </r>
  </si>
  <si>
    <t>Burma</t>
  </si>
  <si>
    <t xml:space="preserve">      Burma</t>
  </si>
  <si>
    <t>Breakdown of Bilateral Net ODA by Income Group  (2011, 2014, 2015)</t>
  </si>
  <si>
    <r>
      <t>Table C6:  Top 15 recipient countries of DAC ODA, 2014</t>
    </r>
    <r>
      <rPr>
        <b/>
        <vertAlign val="superscript"/>
        <sz val="16"/>
        <color theme="1"/>
        <rFont val="Arial"/>
        <family val="2"/>
      </rPr>
      <t>1</t>
    </r>
  </si>
  <si>
    <r>
      <rPr>
        <vertAlign val="superscript"/>
        <sz val="8"/>
        <color theme="1"/>
        <rFont val="Arial"/>
        <family val="2"/>
      </rPr>
      <t>1</t>
    </r>
    <r>
      <rPr>
        <sz val="8"/>
        <color theme="1"/>
        <rFont val="Arial"/>
        <family val="2"/>
      </rPr>
      <t>The latest avilable data for total DAC ODA by recipient region and country is for 2014. UK ODA data by recipient region and country used here is also for 2014 for comparison. Total DAC and UK ODA data were sourced from the OECD DAC website (http://stats.oecd.org/Index.aspx?datasetcode=TABLE2A , accessed on 03/11/2016).</t>
    </r>
  </si>
  <si>
    <t>% Conflict Pool/ CSSF ODA</t>
  </si>
  <si>
    <t>Total CSSF/Conflict Pool Net ODA</t>
  </si>
  <si>
    <t>2. Conflict, Stability and Security Fund (CSSF)</t>
  </si>
  <si>
    <t>Other contributors of UK ODA</t>
  </si>
  <si>
    <r>
      <t>Table 5. Total UK Net Country-Specific Bilateral ODA: by DFID and non DFID , Region</t>
    </r>
    <r>
      <rPr>
        <b/>
        <vertAlign val="superscript"/>
        <sz val="16"/>
        <rFont val="Arial"/>
        <family val="2"/>
      </rPr>
      <t>1,2</t>
    </r>
  </si>
  <si>
    <t>Total UK Net Country-Specific Bilateral ODA: by DFID and non DFID , Region</t>
  </si>
  <si>
    <t>Table C8.  Total Country Specific Bilateral ODA, 2015: DFID and all Other Contributors of UK ODA</t>
  </si>
  <si>
    <t>All Other Contributors of UK ODA</t>
  </si>
  <si>
    <t>Breakdown of UK Net ODA: by Government Department and Other Contributors of UK ODA (2011, 2014, 2015)</t>
  </si>
  <si>
    <t>Total Country Specific Bilateral ODA, 2015: DFID and All Other Contributors of UK ODA</t>
  </si>
  <si>
    <r>
      <t>Table 4. Breakdown of Conflict Pool/CSSF Net ODA: by Government Department</t>
    </r>
    <r>
      <rPr>
        <b/>
        <vertAlign val="superscript"/>
        <sz val="16"/>
        <rFont val="Arial"/>
        <family val="2"/>
      </rPr>
      <t>2</t>
    </r>
  </si>
  <si>
    <t>Breakdown of Conflict Pool Net ODA by Government Department</t>
  </si>
  <si>
    <t>Breakdown of UK Net ODA: by Government Department and Other Contributors and delivery channel</t>
  </si>
  <si>
    <t>EU Attribution</t>
  </si>
  <si>
    <r>
      <t>EU Attribution (non - DFID)</t>
    </r>
    <r>
      <rPr>
        <vertAlign val="superscript"/>
        <sz val="10"/>
        <rFont val="Arial"/>
        <family val="2"/>
      </rPr>
      <t>5</t>
    </r>
  </si>
  <si>
    <r>
      <t>Table 3. Breakdown of UK Net ODA: by Government Department and Other Contributors of UK ODA</t>
    </r>
    <r>
      <rPr>
        <b/>
        <vertAlign val="superscript"/>
        <sz val="16"/>
        <rFont val="Arial"/>
        <family val="2"/>
      </rPr>
      <t>1,8</t>
    </r>
  </si>
  <si>
    <t xml:space="preserve">8. The table is presented on the basis of the departments that existed in 2015. </t>
  </si>
  <si>
    <r>
      <t>CDC Capital Partners PLC</t>
    </r>
    <r>
      <rPr>
        <vertAlign val="superscript"/>
        <sz val="10"/>
        <rFont val="Arial"/>
        <family val="2"/>
      </rPr>
      <t>7</t>
    </r>
  </si>
  <si>
    <r>
      <t>Table 10. Breakdown of UK Net ODA: by Government Department and Other Contributors and delivery channel</t>
    </r>
    <r>
      <rPr>
        <b/>
        <vertAlign val="superscript"/>
        <sz val="16"/>
        <rFont val="Arial"/>
        <family val="2"/>
      </rPr>
      <t>1,8</t>
    </r>
  </si>
  <si>
    <t>7. This figure represents equity investment inflows and outflows from CDC. From 2015 onwards, additional capital from the UK Government to CDC is recorded as ODA instead of CDC's net investment outflows, and this figure is included in DFID's ODA statistics rather than CDC’s.</t>
  </si>
  <si>
    <t xml:space="preserve"> In 2015, this figure was £450m. See Background note in the publication.</t>
  </si>
  <si>
    <r>
      <t>Ordered by 2015 ODA</t>
    </r>
    <r>
      <rPr>
        <i/>
        <vertAlign val="superscript"/>
        <sz val="11"/>
        <color theme="1"/>
        <rFont val="Calibri"/>
        <family val="2"/>
        <scheme val="minor"/>
      </rPr>
      <t>8</t>
    </r>
  </si>
  <si>
    <r>
      <t>Sorted by total 2015 ODA</t>
    </r>
    <r>
      <rPr>
        <i/>
        <vertAlign val="superscript"/>
        <sz val="11"/>
        <color theme="1"/>
        <rFont val="Arial"/>
        <family val="2"/>
      </rPr>
      <t>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</si>
</sst>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0.00_-;\-&quot;£&quot;* #,##0.00_-;_-&quot;£&quot;* &quot;-&quot;??_-;_-@_-"/>
    <numFmt numFmtId="43" formatCode="_-* #,##0.00_-;\-* #,##0.00_-;_-* &quot;-&quot;??_-;_-@_-"/>
    <numFmt numFmtId="164" formatCode="0.000%"/>
    <numFmt numFmtId="165" formatCode="_(* #,##0.00_);_(* \(#,##0.00\);_(* &quot;-&quot;??_);_(@_)"/>
    <numFmt numFmtId="166" formatCode="_(&quot;£&quot;* #,##0.00_);_(&quot;£&quot;* \(#,##0.00\);_(&quot;£&quot;* &quot;-&quot;??_);_(@_)"/>
    <numFmt numFmtId="167" formatCode="0.0%"/>
    <numFmt numFmtId="168" formatCode="##\ ##0"/>
    <numFmt numFmtId="169" formatCode="#,##0.0000000000"/>
    <numFmt numFmtId="170" formatCode="0.0000000"/>
    <numFmt numFmtId="171" formatCode="0.00000000%"/>
    <numFmt numFmtId="172" formatCode="0.00000000"/>
    <numFmt numFmtId="173" formatCode="_-* #\ ###\ ##0_-;\-* #\ ###\ ##0_-;_-* &quot;-&quot;_-;_-@_-"/>
    <numFmt numFmtId="174" formatCode="_-* #,##0_-;\-* #,##0_-;_-* &quot;-&quot;??_-;_-@_-"/>
    <numFmt numFmtId="175" formatCode="_-* #\ ##0_-;\-* #\ ##0_-;_-* &quot;-&quot;_-;_-@_-"/>
    <numFmt numFmtId="176" formatCode="&quot;£&quot;#,##0"/>
    <numFmt numFmtId="177" formatCode="0.00000%"/>
    <numFmt numFmtId="178" formatCode="#,##0.0000000"/>
    <numFmt numFmtId="179" formatCode="#,##0.0000"/>
    <numFmt numFmtId="180" formatCode="#,##0.00000000"/>
    <numFmt numFmtId="181" formatCode="_-* #,##0.0_-;\-* #,##0.0_-;_-* &quot;-&quot;??_-;_-@_-"/>
    <numFmt numFmtId="182" formatCode="#,##0.0"/>
    <numFmt numFmtId="183" formatCode="0.0"/>
    <numFmt numFmtId="184" formatCode="0.0000000000"/>
    <numFmt numFmtId="185" formatCode="###0.0%"/>
    <numFmt numFmtId="186" formatCode="0.0000%"/>
    <numFmt numFmtId="187" formatCode="0.000"/>
    <numFmt numFmtId="188" formatCode="#,##0.0000000000000"/>
  </numFmts>
  <fonts count="78"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8"/>
      <color rgb="FF000000"/>
      <name val="Arial"/>
      <family val="2"/>
    </font>
    <font>
      <u/>
      <sz val="10"/>
      <color rgb="FF0000FF"/>
      <name val="Arial"/>
      <family val="2"/>
    </font>
    <font>
      <u/>
      <sz val="8"/>
      <color rgb="FF0000FF"/>
      <name val="Arial"/>
      <family val="2"/>
    </font>
    <font>
      <sz val="8"/>
      <name val="Arial"/>
      <family val="2"/>
    </font>
    <font>
      <sz val="8"/>
      <color theme="1"/>
      <name val="Arial"/>
      <family val="2"/>
    </font>
    <font>
      <b/>
      <sz val="10"/>
      <name val="Arial"/>
      <family val="2"/>
    </font>
    <font>
      <sz val="11"/>
      <color rgb="FF000000"/>
      <name val="Arial"/>
      <family val="2"/>
    </font>
    <font>
      <sz val="10"/>
      <color rgb="FF000000"/>
      <name val="Arial"/>
      <family val="2"/>
    </font>
    <font>
      <u/>
      <sz val="10"/>
      <color rgb="FF000000"/>
      <name val="Arial"/>
      <family val="2"/>
    </font>
    <font>
      <b/>
      <sz val="10"/>
      <color rgb="FF000000"/>
      <name val="Arial"/>
      <family val="2"/>
    </font>
    <font>
      <b/>
      <vertAlign val="superscript"/>
      <sz val="10"/>
      <color rgb="FF000000"/>
      <name val="Arial"/>
      <family val="2"/>
    </font>
    <font>
      <b/>
      <sz val="10"/>
      <color theme="1"/>
      <name val="Arial"/>
      <family val="2"/>
    </font>
    <font>
      <sz val="11"/>
      <color theme="1"/>
      <name val="Arial"/>
      <family val="2"/>
    </font>
    <font>
      <b/>
      <sz val="11"/>
      <color rgb="FF000000"/>
      <name val="Arial"/>
      <family val="2"/>
    </font>
    <font>
      <b/>
      <sz val="16"/>
      <name val="Arial"/>
      <family val="2"/>
    </font>
    <font>
      <b/>
      <vertAlign val="superscript"/>
      <sz val="11"/>
      <color rgb="FF000000"/>
      <name val="Arial"/>
      <family val="2"/>
    </font>
    <font>
      <sz val="8"/>
      <name val="Times"/>
    </font>
    <font>
      <sz val="10"/>
      <name val="Arial"/>
      <family val="2"/>
    </font>
    <font>
      <u/>
      <sz val="10"/>
      <color indexed="12"/>
      <name val="Arial"/>
      <family val="2"/>
    </font>
    <font>
      <sz val="10"/>
      <color theme="1"/>
      <name val="Arial"/>
      <family val="2"/>
    </font>
    <font>
      <sz val="8"/>
      <color theme="1"/>
      <name val="Calibri"/>
      <family val="2"/>
      <scheme val="minor"/>
    </font>
    <font>
      <sz val="8"/>
      <color theme="1"/>
      <name val="Verdana"/>
      <family val="2"/>
    </font>
    <font>
      <sz val="10"/>
      <name val="Calibri"/>
      <family val="2"/>
      <scheme val="minor"/>
    </font>
    <font>
      <sz val="10"/>
      <name val="Times"/>
    </font>
    <font>
      <i/>
      <sz val="10"/>
      <name val="Arial"/>
      <family val="2"/>
    </font>
    <font>
      <b/>
      <vertAlign val="superscript"/>
      <sz val="10"/>
      <name val="Arial"/>
      <family val="2"/>
    </font>
    <font>
      <b/>
      <sz val="10"/>
      <color indexed="18"/>
      <name val="Arial"/>
      <family val="2"/>
    </font>
    <font>
      <b/>
      <sz val="8"/>
      <name val="Arial"/>
      <family val="2"/>
    </font>
    <font>
      <b/>
      <vertAlign val="superscript"/>
      <sz val="16"/>
      <name val="Arial"/>
      <family val="2"/>
    </font>
    <font>
      <vertAlign val="superscript"/>
      <sz val="10"/>
      <name val="Arial"/>
      <family val="2"/>
    </font>
    <font>
      <i/>
      <sz val="11"/>
      <color theme="1"/>
      <name val="Calibri"/>
      <family val="2"/>
      <scheme val="minor"/>
    </font>
    <font>
      <i/>
      <vertAlign val="superscript"/>
      <sz val="11"/>
      <color theme="1"/>
      <name val="Calibri"/>
      <family val="2"/>
      <scheme val="minor"/>
    </font>
    <font>
      <sz val="11"/>
      <color theme="0" tint="-0.34998626667073579"/>
      <name val="Calibri"/>
      <family val="2"/>
      <scheme val="minor"/>
    </font>
    <font>
      <sz val="8"/>
      <color theme="0" tint="-0.34998626667073579"/>
      <name val="Arial"/>
      <family val="2"/>
    </font>
    <font>
      <b/>
      <sz val="8"/>
      <color theme="0" tint="-0.34998626667073579"/>
      <name val="Arial"/>
      <family val="2"/>
    </font>
    <font>
      <sz val="11"/>
      <name val="Calibri"/>
      <family val="2"/>
      <scheme val="minor"/>
    </font>
    <font>
      <b/>
      <vertAlign val="superscript"/>
      <sz val="8"/>
      <name val="Arial"/>
      <family val="2"/>
    </font>
    <font>
      <b/>
      <sz val="8"/>
      <color indexed="8"/>
      <name val="Arial"/>
      <family val="2"/>
    </font>
    <font>
      <b/>
      <sz val="10"/>
      <color indexed="8"/>
      <name val="Arial"/>
      <family val="2"/>
    </font>
    <font>
      <b/>
      <sz val="9"/>
      <color indexed="8"/>
      <name val="Arial"/>
      <family val="2"/>
    </font>
    <font>
      <i/>
      <sz val="8"/>
      <color indexed="8"/>
      <name val="Arial"/>
      <family val="2"/>
    </font>
    <font>
      <b/>
      <vertAlign val="superscript"/>
      <sz val="8"/>
      <color indexed="8"/>
      <name val="Arial"/>
      <family val="2"/>
    </font>
    <font>
      <sz val="8"/>
      <color indexed="8"/>
      <name val="Arial"/>
      <family val="2"/>
    </font>
    <font>
      <sz val="9"/>
      <color indexed="8"/>
      <name val="Arial"/>
      <family val="2"/>
    </font>
    <font>
      <sz val="9"/>
      <name val="Arial"/>
      <family val="2"/>
    </font>
    <font>
      <sz val="9"/>
      <color theme="0"/>
      <name val="Arial"/>
      <family val="2"/>
    </font>
    <font>
      <b/>
      <sz val="9"/>
      <name val="Arial"/>
      <family val="2"/>
    </font>
    <font>
      <b/>
      <vertAlign val="superscript"/>
      <sz val="9"/>
      <name val="Arial"/>
      <family val="2"/>
    </font>
    <font>
      <sz val="10"/>
      <color indexed="8"/>
      <name val="Arial"/>
      <family val="2"/>
    </font>
    <font>
      <b/>
      <sz val="14"/>
      <color indexed="8"/>
      <name val="Arial"/>
      <family val="2"/>
    </font>
    <font>
      <sz val="14"/>
      <color indexed="8"/>
      <name val="Arial"/>
      <family val="2"/>
    </font>
    <font>
      <b/>
      <sz val="16"/>
      <color indexed="8"/>
      <name val="Arial"/>
      <family val="2"/>
    </font>
    <font>
      <b/>
      <vertAlign val="superscript"/>
      <sz val="16"/>
      <color indexed="8"/>
      <name val="Arial"/>
      <family val="2"/>
    </font>
    <font>
      <b/>
      <sz val="9"/>
      <color theme="1"/>
      <name val="Arial"/>
      <family val="2"/>
    </font>
    <font>
      <sz val="9"/>
      <color theme="1"/>
      <name val="Arial"/>
      <family val="2"/>
    </font>
    <font>
      <b/>
      <vertAlign val="superscript"/>
      <sz val="9"/>
      <color theme="1"/>
      <name val="Arial"/>
      <family val="2"/>
    </font>
    <font>
      <vertAlign val="superscript"/>
      <sz val="8"/>
      <color indexed="8"/>
      <name val="Arial"/>
      <family val="2"/>
    </font>
    <font>
      <i/>
      <sz val="9"/>
      <color theme="1"/>
      <name val="Arial"/>
      <family val="2"/>
    </font>
    <font>
      <i/>
      <sz val="9"/>
      <name val="Arial"/>
      <family val="2"/>
    </font>
    <font>
      <sz val="8"/>
      <color rgb="FFFF0000"/>
      <name val="Arial"/>
      <family val="2"/>
    </font>
    <font>
      <sz val="10"/>
      <color theme="1"/>
      <name val="Calibri"/>
      <family val="2"/>
      <scheme val="minor"/>
    </font>
    <font>
      <i/>
      <sz val="11"/>
      <color theme="1"/>
      <name val="Arial"/>
      <family val="2"/>
    </font>
    <font>
      <i/>
      <vertAlign val="superscript"/>
      <sz val="11"/>
      <color theme="1"/>
      <name val="Arial"/>
      <family val="2"/>
    </font>
    <font>
      <b/>
      <sz val="14"/>
      <color theme="1"/>
      <name val="Arial"/>
      <family val="2"/>
    </font>
    <font>
      <sz val="8"/>
      <name val="Calibri"/>
      <family val="2"/>
      <scheme val="minor"/>
    </font>
    <font>
      <b/>
      <sz val="16"/>
      <color theme="1"/>
      <name val="Arial"/>
      <family val="2"/>
    </font>
    <font>
      <sz val="14"/>
      <color theme="1"/>
      <name val="Arial"/>
      <family val="2"/>
    </font>
    <font>
      <i/>
      <sz val="9"/>
      <color indexed="8"/>
      <name val="Arial"/>
      <family val="2"/>
    </font>
    <font>
      <b/>
      <sz val="16"/>
      <color theme="1"/>
      <name val="Calibri"/>
      <family val="2"/>
      <scheme val="minor"/>
    </font>
    <font>
      <i/>
      <sz val="10"/>
      <color theme="1"/>
      <name val="Arial"/>
      <family val="2"/>
    </font>
    <font>
      <b/>
      <sz val="12"/>
      <color theme="3" tint="0.39997558519241921"/>
      <name val="Arial"/>
      <family val="2"/>
    </font>
    <font>
      <b/>
      <sz val="12"/>
      <color indexed="57"/>
      <name val="Arial"/>
      <family val="2"/>
    </font>
    <font>
      <b/>
      <vertAlign val="superscript"/>
      <sz val="16"/>
      <color theme="1"/>
      <name val="Arial"/>
      <family val="2"/>
    </font>
    <font>
      <vertAlign val="superscript"/>
      <sz val="8"/>
      <color theme="1"/>
      <name val="Arial"/>
      <family val="2"/>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FFF"/>
        <bgColor rgb="FFFFFFFF"/>
      </patternFill>
    </fill>
    <fill>
      <patternFill patternType="solid">
        <fgColor rgb="FF95B3D7"/>
        <bgColor indexed="64"/>
      </patternFill>
    </fill>
    <fill>
      <patternFill patternType="solid">
        <fgColor rgb="FFB8CC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92D050"/>
        <bgColor indexed="64"/>
      </patternFill>
    </fill>
  </fills>
  <borders count="12">
    <border>
      <left/>
      <right/>
      <top/>
      <bottom/>
      <diagonal/>
    </border>
    <border>
      <left/>
      <right/>
      <top/>
      <bottom style="thin">
        <color auto="1"/>
      </bottom>
      <diagonal/>
    </border>
    <border>
      <left/>
      <right/>
      <top style="thin">
        <color auto="1"/>
      </top>
      <bottom/>
      <diagonal/>
    </border>
    <border>
      <left/>
      <right/>
      <top/>
      <bottom style="medium">
        <color indexed="64"/>
      </bottom>
      <diagonal/>
    </border>
    <border>
      <left/>
      <right/>
      <top style="thin">
        <color auto="1"/>
      </top>
      <bottom style="thin">
        <color indexed="64"/>
      </bottom>
      <diagonal/>
    </border>
    <border>
      <left/>
      <right/>
      <top style="thin">
        <color auto="1"/>
      </top>
      <bottom style="thin">
        <color indexed="9"/>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0" fontId="20" fillId="0" borderId="0"/>
    <xf numFmtId="0" fontId="2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166" fontId="21" fillId="0" borderId="0" applyFont="0" applyFill="0" applyBorder="0" applyAlignment="0" applyProtection="0"/>
    <xf numFmtId="0" fontId="22" fillId="0" borderId="0" applyNumberFormat="0" applyFill="0" applyBorder="0" applyAlignment="0" applyProtection="0">
      <alignment vertical="top"/>
      <protection locked="0"/>
    </xf>
    <xf numFmtId="0" fontId="21" fillId="0" borderId="0"/>
    <xf numFmtId="0" fontId="1" fillId="0" borderId="0"/>
    <xf numFmtId="0" fontId="21" fillId="0" borderId="0"/>
    <xf numFmtId="0" fontId="1" fillId="0" borderId="0"/>
    <xf numFmtId="0" fontId="1" fillId="0" borderId="0"/>
    <xf numFmtId="0" fontId="1" fillId="0" borderId="0"/>
    <xf numFmtId="0" fontId="23" fillId="0" borderId="0"/>
    <xf numFmtId="0" fontId="23" fillId="0" borderId="0"/>
    <xf numFmtId="0" fontId="21" fillId="0" borderId="0"/>
    <xf numFmtId="0" fontId="24" fillId="0" borderId="0"/>
    <xf numFmtId="0" fontId="21" fillId="0" borderId="0"/>
    <xf numFmtId="0" fontId="25" fillId="0" borderId="0"/>
    <xf numFmtId="0" fontId="25"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0" fontId="21" fillId="0" borderId="0"/>
    <xf numFmtId="165" fontId="1" fillId="0" borderId="0" applyFont="0" applyFill="0" applyBorder="0" applyAlignment="0" applyProtection="0"/>
  </cellStyleXfs>
  <cellXfs count="527">
    <xf numFmtId="0" fontId="0" fillId="0" borderId="0" xfId="0"/>
    <xf numFmtId="0" fontId="0" fillId="3" borderId="0" xfId="0" applyFill="1"/>
    <xf numFmtId="0" fontId="4" fillId="4" borderId="0" xfId="0" applyFont="1" applyFill="1"/>
    <xf numFmtId="0" fontId="6" fillId="4" borderId="0" xfId="4" applyFont="1" applyFill="1" applyAlignment="1"/>
    <xf numFmtId="0" fontId="7" fillId="3" borderId="0" xfId="0" applyFont="1" applyFill="1" applyBorder="1" applyAlignment="1">
      <alignment vertical="center"/>
    </xf>
    <xf numFmtId="0" fontId="8" fillId="3" borderId="0" xfId="0" applyFont="1" applyFill="1" applyBorder="1" applyAlignment="1">
      <alignment vertical="center"/>
    </xf>
    <xf numFmtId="0" fontId="0" fillId="3" borderId="0" xfId="0" applyFill="1" applyBorder="1"/>
    <xf numFmtId="164" fontId="0" fillId="3" borderId="0" xfId="2" applyNumberFormat="1" applyFont="1" applyFill="1" applyBorder="1"/>
    <xf numFmtId="3" fontId="9" fillId="3" borderId="0" xfId="0" applyNumberFormat="1" applyFont="1" applyFill="1" applyBorder="1" applyAlignment="1">
      <alignment vertical="center"/>
    </xf>
    <xf numFmtId="10" fontId="0" fillId="3" borderId="0" xfId="2" applyNumberFormat="1" applyFont="1" applyFill="1" applyBorder="1"/>
    <xf numFmtId="0" fontId="8" fillId="3" borderId="0" xfId="0" applyFont="1" applyFill="1"/>
    <xf numFmtId="17" fontId="4" fillId="4" borderId="0" xfId="0" applyNumberFormat="1" applyFont="1" applyFill="1" applyAlignment="1">
      <alignment horizontal="right"/>
    </xf>
    <xf numFmtId="15" fontId="4" fillId="4" borderId="0" xfId="0" applyNumberFormat="1" applyFont="1" applyFill="1" applyAlignment="1">
      <alignment horizontal="right"/>
    </xf>
    <xf numFmtId="0" fontId="4" fillId="4" borderId="0" xfId="0" applyFont="1" applyFill="1" applyAlignment="1">
      <alignment horizontal="right"/>
    </xf>
    <xf numFmtId="0" fontId="10" fillId="3" borderId="0" xfId="0" applyFont="1" applyFill="1" applyBorder="1"/>
    <xf numFmtId="10" fontId="11" fillId="3" borderId="1" xfId="2" applyNumberFormat="1" applyFont="1" applyFill="1" applyBorder="1" applyAlignment="1">
      <alignment horizontal="center" vertical="center"/>
    </xf>
    <xf numFmtId="3" fontId="11" fillId="3" borderId="1" xfId="5" applyNumberFormat="1" applyFont="1" applyFill="1" applyBorder="1" applyAlignment="1">
      <alignment horizontal="center" vertical="center"/>
    </xf>
    <xf numFmtId="10" fontId="11" fillId="3" borderId="1" xfId="2" quotePrefix="1" applyNumberFormat="1" applyFont="1" applyFill="1" applyBorder="1" applyAlignment="1">
      <alignment horizontal="center" vertical="center"/>
    </xf>
    <xf numFmtId="0" fontId="11" fillId="3" borderId="1" xfId="0" applyFont="1" applyFill="1" applyBorder="1" applyAlignment="1">
      <alignment horizontal="left" wrapText="1"/>
    </xf>
    <xf numFmtId="0" fontId="0" fillId="3" borderId="0" xfId="0" applyFill="1" applyAlignment="1">
      <alignment vertical="center"/>
    </xf>
    <xf numFmtId="10" fontId="11" fillId="3" borderId="0" xfId="2" applyNumberFormat="1" applyFont="1" applyFill="1" applyBorder="1" applyAlignment="1">
      <alignment horizontal="center"/>
    </xf>
    <xf numFmtId="3" fontId="11" fillId="3" borderId="0" xfId="5" applyNumberFormat="1" applyFont="1" applyFill="1" applyBorder="1" applyAlignment="1">
      <alignment horizontal="center"/>
    </xf>
    <xf numFmtId="10" fontId="11" fillId="3" borderId="0" xfId="5" applyNumberFormat="1" applyFont="1" applyFill="1" applyBorder="1" applyAlignment="1">
      <alignment horizontal="center" vertical="center"/>
    </xf>
    <xf numFmtId="3" fontId="11" fillId="3" borderId="0" xfId="5" applyNumberFormat="1" applyFont="1" applyFill="1" applyBorder="1" applyAlignment="1">
      <alignment horizontal="center" vertical="center"/>
    </xf>
    <xf numFmtId="0" fontId="11" fillId="3" borderId="0" xfId="0" applyFont="1" applyFill="1" applyBorder="1" applyAlignment="1">
      <alignment vertical="top" wrapText="1"/>
    </xf>
    <xf numFmtId="0" fontId="13" fillId="3" borderId="1" xfId="0" applyFont="1" applyFill="1" applyBorder="1" applyAlignment="1">
      <alignment horizontal="righ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1" fillId="3" borderId="1" xfId="0" applyFont="1" applyFill="1" applyBorder="1"/>
    <xf numFmtId="0" fontId="11" fillId="3" borderId="2" xfId="0" applyFont="1" applyFill="1" applyBorder="1"/>
    <xf numFmtId="0" fontId="16" fillId="3" borderId="0" xfId="0" applyFont="1" applyFill="1" applyAlignment="1">
      <alignment horizontal="right"/>
    </xf>
    <xf numFmtId="0" fontId="17" fillId="3" borderId="0" xfId="0" applyFont="1" applyFill="1" applyBorder="1" applyAlignment="1">
      <alignment vertical="center"/>
    </xf>
    <xf numFmtId="0" fontId="18" fillId="3" borderId="0" xfId="0" applyFont="1" applyFill="1" applyBorder="1" applyAlignment="1" applyProtection="1">
      <alignment horizontal="left" vertical="center"/>
    </xf>
    <xf numFmtId="3" fontId="0" fillId="3" borderId="0" xfId="0" applyNumberFormat="1" applyFill="1"/>
    <xf numFmtId="0" fontId="20" fillId="3" borderId="0" xfId="0" applyFont="1" applyFill="1" applyBorder="1"/>
    <xf numFmtId="3" fontId="7" fillId="3" borderId="0" xfId="0" applyNumberFormat="1" applyFont="1" applyFill="1" applyBorder="1" applyAlignment="1">
      <alignment vertical="center"/>
    </xf>
    <xf numFmtId="167" fontId="9" fillId="5" borderId="3" xfId="0" applyNumberFormat="1" applyFont="1" applyFill="1" applyBorder="1" applyAlignment="1">
      <alignment vertical="center"/>
    </xf>
    <xf numFmtId="3" fontId="9" fillId="5" borderId="3" xfId="0" applyNumberFormat="1" applyFont="1" applyFill="1" applyBorder="1" applyAlignment="1">
      <alignment vertical="center"/>
    </xf>
    <xf numFmtId="168" fontId="21" fillId="5" borderId="3" xfId="0" applyNumberFormat="1" applyFont="1" applyFill="1" applyBorder="1" applyAlignment="1">
      <alignment vertical="center"/>
    </xf>
    <xf numFmtId="0" fontId="21" fillId="5" borderId="3" xfId="0" applyFont="1" applyFill="1" applyBorder="1" applyAlignment="1" applyProtection="1">
      <alignment horizontal="left" vertical="center"/>
    </xf>
    <xf numFmtId="0" fontId="9" fillId="5" borderId="3" xfId="0" applyFont="1" applyFill="1" applyBorder="1" applyAlignment="1" applyProtection="1">
      <alignment horizontal="left" vertical="center"/>
    </xf>
    <xf numFmtId="167" fontId="9" fillId="6" borderId="0" xfId="0" applyNumberFormat="1" applyFont="1" applyFill="1" applyBorder="1" applyAlignment="1">
      <alignment vertical="center"/>
    </xf>
    <xf numFmtId="3" fontId="26" fillId="6" borderId="0" xfId="0" applyNumberFormat="1" applyFont="1" applyFill="1" applyBorder="1"/>
    <xf numFmtId="3" fontId="27" fillId="6" borderId="0" xfId="0" applyNumberFormat="1" applyFont="1" applyFill="1" applyBorder="1" applyAlignment="1"/>
    <xf numFmtId="167" fontId="21" fillId="6" borderId="0" xfId="0" applyNumberFormat="1" applyFont="1" applyFill="1" applyBorder="1" applyAlignment="1">
      <alignment vertical="center"/>
    </xf>
    <xf numFmtId="3" fontId="27" fillId="3" borderId="0" xfId="0" applyNumberFormat="1" applyFont="1" applyFill="1" applyBorder="1"/>
    <xf numFmtId="167" fontId="27" fillId="3" borderId="0" xfId="0" applyNumberFormat="1" applyFont="1" applyFill="1" applyBorder="1"/>
    <xf numFmtId="0" fontId="27" fillId="3" borderId="0" xfId="0" applyFont="1" applyFill="1" applyBorder="1"/>
    <xf numFmtId="0" fontId="28" fillId="3" borderId="0" xfId="0" applyFont="1" applyFill="1" applyBorder="1" applyAlignment="1" applyProtection="1">
      <alignment horizontal="left" vertical="center"/>
    </xf>
    <xf numFmtId="3" fontId="21" fillId="6" borderId="0" xfId="0" applyNumberFormat="1" applyFont="1" applyFill="1" applyBorder="1" applyAlignment="1">
      <alignment vertical="center"/>
    </xf>
    <xf numFmtId="3" fontId="9" fillId="6" borderId="0" xfId="0" applyNumberFormat="1" applyFont="1" applyFill="1" applyBorder="1" applyAlignment="1">
      <alignment vertical="center"/>
    </xf>
    <xf numFmtId="167" fontId="9" fillId="3" borderId="0" xfId="0" applyNumberFormat="1" applyFont="1" applyFill="1" applyBorder="1" applyAlignment="1">
      <alignment vertical="center"/>
    </xf>
    <xf numFmtId="167" fontId="21" fillId="3" borderId="0" xfId="0" applyNumberFormat="1" applyFont="1" applyFill="1" applyBorder="1" applyAlignment="1">
      <alignment vertical="center"/>
    </xf>
    <xf numFmtId="3" fontId="21" fillId="3" borderId="0" xfId="0" applyNumberFormat="1" applyFont="1" applyFill="1" applyBorder="1" applyAlignment="1">
      <alignment vertical="center"/>
    </xf>
    <xf numFmtId="168" fontId="21" fillId="3" borderId="0" xfId="0" applyNumberFormat="1" applyFont="1" applyFill="1" applyBorder="1" applyAlignment="1">
      <alignment vertical="center"/>
    </xf>
    <xf numFmtId="0" fontId="28" fillId="3" borderId="0" xfId="0" applyFont="1" applyFill="1" applyBorder="1" applyAlignment="1" applyProtection="1">
      <alignment horizontal="right" vertical="center"/>
    </xf>
    <xf numFmtId="0" fontId="21"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167" fontId="26" fillId="6" borderId="0" xfId="0" applyNumberFormat="1" applyFont="1" applyFill="1" applyBorder="1"/>
    <xf numFmtId="3" fontId="27" fillId="6" borderId="0" xfId="0" applyNumberFormat="1" applyFont="1" applyFill="1" applyBorder="1"/>
    <xf numFmtId="3" fontId="28" fillId="6" borderId="0" xfId="0" applyNumberFormat="1" applyFont="1" applyFill="1" applyBorder="1" applyAlignment="1">
      <alignment vertical="center"/>
    </xf>
    <xf numFmtId="9" fontId="21" fillId="6" borderId="0" xfId="0" applyNumberFormat="1" applyFont="1" applyFill="1" applyBorder="1" applyAlignment="1">
      <alignment vertical="center"/>
    </xf>
    <xf numFmtId="3" fontId="28" fillId="3" borderId="0" xfId="0" applyNumberFormat="1" applyFont="1" applyFill="1" applyBorder="1" applyAlignment="1">
      <alignment vertical="center"/>
    </xf>
    <xf numFmtId="0" fontId="26" fillId="6" borderId="0" xfId="0" applyFont="1" applyFill="1" applyBorder="1"/>
    <xf numFmtId="0" fontId="21" fillId="3" borderId="0" xfId="0" applyFont="1" applyFill="1" applyBorder="1" applyAlignment="1">
      <alignment horizontal="right" vertical="center"/>
    </xf>
    <xf numFmtId="0" fontId="21" fillId="3" borderId="0" xfId="0" applyFont="1" applyFill="1" applyBorder="1" applyAlignment="1">
      <alignment vertical="center"/>
    </xf>
    <xf numFmtId="0" fontId="21" fillId="6" borderId="3" xfId="0" applyFont="1" applyFill="1" applyBorder="1" applyAlignment="1">
      <alignment horizontal="right" vertical="center"/>
    </xf>
    <xf numFmtId="0" fontId="21" fillId="6" borderId="3" xfId="0" applyFont="1" applyFill="1" applyBorder="1" applyAlignment="1">
      <alignment horizontal="right"/>
    </xf>
    <xf numFmtId="0" fontId="21" fillId="3" borderId="3" xfId="0" applyFont="1" applyFill="1" applyBorder="1" applyAlignment="1">
      <alignment horizontal="right" vertical="center"/>
    </xf>
    <xf numFmtId="0" fontId="21" fillId="6" borderId="2" xfId="0" applyFont="1" applyFill="1" applyBorder="1"/>
    <xf numFmtId="0" fontId="21"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2" xfId="0" applyFont="1" applyFill="1" applyBorder="1"/>
    <xf numFmtId="0" fontId="21" fillId="3" borderId="2" xfId="0" applyFont="1" applyFill="1" applyBorder="1" applyAlignment="1">
      <alignment vertical="center"/>
    </xf>
    <xf numFmtId="0" fontId="30" fillId="3" borderId="0" xfId="0" applyFont="1" applyFill="1" applyBorder="1" applyAlignment="1">
      <alignment horizontal="right" vertical="center"/>
    </xf>
    <xf numFmtId="0" fontId="31" fillId="3" borderId="0" xfId="0" applyFont="1" applyFill="1" applyBorder="1" applyAlignment="1">
      <alignment vertical="center"/>
    </xf>
    <xf numFmtId="0" fontId="7" fillId="3" borderId="0" xfId="0" applyFont="1" applyFill="1" applyBorder="1" applyAlignment="1">
      <alignment horizontal="left" wrapText="1"/>
    </xf>
    <xf numFmtId="0" fontId="7" fillId="3" borderId="0" xfId="0" applyFont="1" applyFill="1" applyBorder="1" applyAlignment="1">
      <alignment horizontal="left"/>
    </xf>
    <xf numFmtId="0" fontId="21" fillId="3" borderId="0" xfId="0" applyFont="1" applyFill="1" applyBorder="1"/>
    <xf numFmtId="3" fontId="21" fillId="3" borderId="0" xfId="0" applyNumberFormat="1" applyFont="1" applyFill="1" applyBorder="1"/>
    <xf numFmtId="169" fontId="21" fillId="3" borderId="0" xfId="0" applyNumberFormat="1" applyFont="1" applyFill="1" applyBorder="1"/>
    <xf numFmtId="168" fontId="9" fillId="3" borderId="0" xfId="0" applyNumberFormat="1" applyFont="1" applyFill="1" applyBorder="1" applyAlignment="1">
      <alignment vertical="center"/>
    </xf>
    <xf numFmtId="167" fontId="9" fillId="3" borderId="0" xfId="0" applyNumberFormat="1" applyFont="1" applyFill="1" applyBorder="1" applyAlignment="1" applyProtection="1">
      <alignment horizontal="right" vertical="center"/>
    </xf>
    <xf numFmtId="3" fontId="9" fillId="3" borderId="0" xfId="0" applyNumberFormat="1" applyFont="1" applyFill="1" applyBorder="1" applyAlignment="1" applyProtection="1">
      <alignment horizontal="right" vertical="center"/>
    </xf>
    <xf numFmtId="10" fontId="9" fillId="3" borderId="0" xfId="0" applyNumberFormat="1" applyFont="1" applyFill="1" applyBorder="1" applyAlignment="1" applyProtection="1">
      <alignment horizontal="right" vertical="center"/>
    </xf>
    <xf numFmtId="167" fontId="9" fillId="7" borderId="3" xfId="0" applyNumberFormat="1" applyFont="1" applyFill="1" applyBorder="1" applyAlignment="1">
      <alignment vertical="center"/>
    </xf>
    <xf numFmtId="3" fontId="9" fillId="3" borderId="3" xfId="0" applyNumberFormat="1" applyFont="1" applyFill="1" applyBorder="1" applyAlignment="1">
      <alignment vertical="center"/>
    </xf>
    <xf numFmtId="168" fontId="9" fillId="3" borderId="3" xfId="0" applyNumberFormat="1" applyFont="1" applyFill="1" applyBorder="1" applyAlignment="1">
      <alignment vertical="center"/>
    </xf>
    <xf numFmtId="3" fontId="9" fillId="0" borderId="3" xfId="0" applyNumberFormat="1" applyFont="1" applyFill="1" applyBorder="1" applyAlignment="1">
      <alignment vertical="center"/>
    </xf>
    <xf numFmtId="0" fontId="9" fillId="3" borderId="3" xfId="0" applyFont="1" applyFill="1" applyBorder="1" applyAlignment="1" applyProtection="1">
      <alignment horizontal="left" vertical="center"/>
    </xf>
    <xf numFmtId="167" fontId="9" fillId="3" borderId="3" xfId="0" applyNumberFormat="1" applyFont="1" applyFill="1" applyBorder="1" applyAlignment="1" applyProtection="1">
      <alignment horizontal="right" vertical="center"/>
    </xf>
    <xf numFmtId="3" fontId="9" fillId="3" borderId="3" xfId="0" applyNumberFormat="1" applyFont="1" applyFill="1" applyBorder="1" applyAlignment="1" applyProtection="1">
      <alignment horizontal="right" vertical="center"/>
    </xf>
    <xf numFmtId="10" fontId="9" fillId="3" borderId="3" xfId="0" applyNumberFormat="1" applyFont="1" applyFill="1" applyBorder="1" applyAlignment="1" applyProtection="1">
      <alignment horizontal="right" vertical="center"/>
    </xf>
    <xf numFmtId="0" fontId="0" fillId="3" borderId="3" xfId="0" applyFill="1" applyBorder="1"/>
    <xf numFmtId="167" fontId="21" fillId="7" borderId="0" xfId="0" applyNumberFormat="1" applyFont="1" applyFill="1" applyBorder="1" applyAlignment="1">
      <alignment vertical="center"/>
    </xf>
    <xf numFmtId="167" fontId="21" fillId="3" borderId="0" xfId="0" applyNumberFormat="1" applyFont="1" applyFill="1" applyBorder="1" applyAlignment="1">
      <alignment horizontal="right"/>
    </xf>
    <xf numFmtId="3" fontId="21" fillId="3" borderId="0" xfId="0" applyNumberFormat="1" applyFont="1" applyFill="1" applyBorder="1" applyAlignment="1">
      <alignment horizontal="right"/>
    </xf>
    <xf numFmtId="0" fontId="21" fillId="3" borderId="0" xfId="0" applyFont="1" applyFill="1" applyBorder="1" applyAlignment="1">
      <alignment horizontal="right"/>
    </xf>
    <xf numFmtId="167" fontId="21" fillId="3" borderId="0" xfId="0" applyNumberFormat="1" applyFont="1" applyFill="1" applyBorder="1" applyAlignment="1" applyProtection="1">
      <alignment horizontal="right" vertical="center"/>
    </xf>
    <xf numFmtId="167" fontId="21" fillId="8" borderId="0" xfId="0" applyNumberFormat="1" applyFont="1" applyFill="1" applyBorder="1" applyAlignment="1">
      <alignment horizontal="right"/>
    </xf>
    <xf numFmtId="3" fontId="21" fillId="8" borderId="0" xfId="0" applyNumberFormat="1" applyFont="1" applyFill="1" applyBorder="1" applyAlignment="1">
      <alignment horizontal="right"/>
    </xf>
    <xf numFmtId="167" fontId="21" fillId="3" borderId="0" xfId="2" applyNumberFormat="1" applyFont="1" applyFill="1" applyBorder="1" applyAlignment="1" applyProtection="1">
      <alignment horizontal="right" vertical="center"/>
    </xf>
    <xf numFmtId="167" fontId="0" fillId="3" borderId="0" xfId="2" applyNumberFormat="1" applyFont="1" applyFill="1"/>
    <xf numFmtId="167" fontId="21" fillId="8" borderId="0" xfId="0" applyNumberFormat="1" applyFont="1" applyFill="1" applyBorder="1" applyAlignment="1">
      <alignment vertical="center"/>
    </xf>
    <xf numFmtId="3" fontId="21" fillId="8" borderId="0" xfId="0" applyNumberFormat="1" applyFont="1" applyFill="1" applyBorder="1" applyAlignment="1">
      <alignment vertical="center"/>
    </xf>
    <xf numFmtId="170" fontId="0" fillId="3" borderId="0" xfId="0" applyNumberFormat="1" applyFill="1"/>
    <xf numFmtId="167" fontId="21" fillId="8" borderId="0" xfId="0" applyNumberFormat="1" applyFont="1" applyFill="1" applyBorder="1"/>
    <xf numFmtId="3" fontId="21" fillId="8" borderId="0" xfId="0" applyNumberFormat="1" applyFont="1" applyFill="1" applyBorder="1"/>
    <xf numFmtId="0" fontId="28" fillId="3" borderId="0" xfId="0" applyFont="1" applyFill="1" applyBorder="1"/>
    <xf numFmtId="167" fontId="28" fillId="3" borderId="0" xfId="0" applyNumberFormat="1" applyFont="1" applyFill="1" applyBorder="1" applyAlignment="1">
      <alignment horizontal="right"/>
    </xf>
    <xf numFmtId="3" fontId="28" fillId="3" borderId="0" xfId="0" applyNumberFormat="1" applyFont="1" applyFill="1" applyBorder="1" applyAlignment="1">
      <alignment horizontal="right"/>
    </xf>
    <xf numFmtId="0" fontId="28" fillId="3" borderId="0" xfId="0" applyFont="1" applyFill="1" applyBorder="1" applyAlignment="1">
      <alignment horizontal="right"/>
    </xf>
    <xf numFmtId="0" fontId="28" fillId="0" borderId="0" xfId="0" applyFont="1" applyFill="1"/>
    <xf numFmtId="167" fontId="21" fillId="3" borderId="0" xfId="0" applyNumberFormat="1" applyFont="1" applyFill="1" applyBorder="1"/>
    <xf numFmtId="3" fontId="21" fillId="9" borderId="0" xfId="0" applyNumberFormat="1" applyFont="1" applyFill="1" applyBorder="1" applyAlignment="1" applyProtection="1">
      <alignment horizontal="right" vertical="center"/>
    </xf>
    <xf numFmtId="168" fontId="21" fillId="9" borderId="0" xfId="0" applyNumberFormat="1" applyFont="1" applyFill="1" applyBorder="1" applyAlignment="1">
      <alignment vertical="center"/>
    </xf>
    <xf numFmtId="3" fontId="21" fillId="9" borderId="0" xfId="0" applyNumberFormat="1" applyFont="1" applyFill="1" applyBorder="1" applyAlignment="1">
      <alignment vertical="center"/>
    </xf>
    <xf numFmtId="3" fontId="21" fillId="9" borderId="0" xfId="0" applyNumberFormat="1" applyFont="1" applyFill="1" applyBorder="1" applyAlignment="1" applyProtection="1">
      <alignment horizontal="left" vertical="center"/>
    </xf>
    <xf numFmtId="167" fontId="21" fillId="9" borderId="0" xfId="0" applyNumberFormat="1" applyFont="1" applyFill="1" applyBorder="1" applyAlignment="1" applyProtection="1">
      <alignment horizontal="right" vertical="center"/>
    </xf>
    <xf numFmtId="10" fontId="21" fillId="9" borderId="0" xfId="0" applyNumberFormat="1" applyFont="1" applyFill="1" applyBorder="1" applyAlignment="1" applyProtection="1">
      <alignment horizontal="right" vertical="center"/>
    </xf>
    <xf numFmtId="3" fontId="9" fillId="9" borderId="0" xfId="0" applyNumberFormat="1" applyFont="1" applyFill="1" applyBorder="1" applyAlignment="1" applyProtection="1">
      <alignment horizontal="left" vertical="center"/>
    </xf>
    <xf numFmtId="167" fontId="21" fillId="7" borderId="0" xfId="0" applyNumberFormat="1" applyFont="1" applyFill="1" applyBorder="1"/>
    <xf numFmtId="3" fontId="21" fillId="3" borderId="0" xfId="0" applyNumberFormat="1" applyFont="1" applyFill="1" applyBorder="1" applyAlignment="1" applyProtection="1">
      <alignment horizontal="right" vertical="center"/>
    </xf>
    <xf numFmtId="3" fontId="21" fillId="0" borderId="0" xfId="0" applyNumberFormat="1" applyFont="1" applyFill="1" applyBorder="1" applyAlignment="1">
      <alignment horizontal="right"/>
    </xf>
    <xf numFmtId="10" fontId="21" fillId="3" borderId="0" xfId="0" applyNumberFormat="1" applyFont="1" applyFill="1" applyBorder="1" applyAlignment="1" applyProtection="1">
      <alignment horizontal="left" vertical="center"/>
    </xf>
    <xf numFmtId="0" fontId="21" fillId="0" borderId="0" xfId="0" applyFont="1" applyFill="1" applyBorder="1"/>
    <xf numFmtId="10" fontId="9" fillId="3" borderId="0" xfId="0" applyNumberFormat="1" applyFont="1" applyFill="1" applyBorder="1" applyAlignment="1" applyProtection="1">
      <alignment horizontal="left" vertical="center"/>
    </xf>
    <xf numFmtId="10" fontId="21" fillId="3" borderId="0" xfId="0" applyNumberFormat="1" applyFont="1" applyFill="1" applyBorder="1" applyAlignment="1" applyProtection="1">
      <alignment horizontal="right" vertical="center"/>
    </xf>
    <xf numFmtId="10" fontId="21" fillId="9" borderId="0" xfId="0" applyNumberFormat="1" applyFont="1" applyFill="1" applyBorder="1" applyAlignment="1" applyProtection="1">
      <alignment horizontal="left" vertical="center"/>
    </xf>
    <xf numFmtId="10" fontId="9" fillId="9" borderId="0" xfId="0" applyNumberFormat="1" applyFont="1" applyFill="1" applyBorder="1" applyAlignment="1" applyProtection="1">
      <alignment horizontal="left" vertical="center"/>
    </xf>
    <xf numFmtId="0" fontId="21" fillId="7" borderId="0" xfId="0" applyFont="1" applyFill="1" applyBorder="1"/>
    <xf numFmtId="0" fontId="28" fillId="3" borderId="0" xfId="0" applyFont="1" applyFill="1" applyBorder="1" applyAlignment="1">
      <alignment vertical="center"/>
    </xf>
    <xf numFmtId="0" fontId="21" fillId="7" borderId="3" xfId="0" applyFont="1" applyFill="1" applyBorder="1" applyAlignment="1">
      <alignment horizontal="right" vertical="center"/>
    </xf>
    <xf numFmtId="0" fontId="21" fillId="0" borderId="3" xfId="0" applyFont="1" applyFill="1" applyBorder="1" applyAlignment="1">
      <alignment horizontal="right" vertical="center"/>
    </xf>
    <xf numFmtId="0" fontId="21" fillId="3" borderId="3" xfId="0" applyFont="1" applyFill="1" applyBorder="1" applyAlignment="1">
      <alignment horizontal="right"/>
    </xf>
    <xf numFmtId="0" fontId="21" fillId="3" borderId="2" xfId="0" applyFont="1" applyFill="1" applyBorder="1" applyAlignment="1">
      <alignment horizontal="center" vertical="center"/>
    </xf>
    <xf numFmtId="0" fontId="16" fillId="3" borderId="0" xfId="0" applyFont="1" applyFill="1" applyBorder="1" applyAlignment="1"/>
    <xf numFmtId="0" fontId="0" fillId="3" borderId="0" xfId="0" applyFill="1" applyBorder="1" applyAlignment="1"/>
    <xf numFmtId="0" fontId="34" fillId="3" borderId="0" xfId="0" applyFont="1" applyFill="1" applyBorder="1" applyAlignment="1">
      <alignment horizontal="right"/>
    </xf>
    <xf numFmtId="0" fontId="18" fillId="3" borderId="0" xfId="0" applyFont="1" applyFill="1" applyBorder="1" applyAlignment="1" applyProtection="1">
      <alignment vertical="center"/>
    </xf>
    <xf numFmtId="167" fontId="9" fillId="6" borderId="3" xfId="0" applyNumberFormat="1" applyFont="1" applyFill="1" applyBorder="1" applyAlignment="1">
      <alignment vertical="center"/>
    </xf>
    <xf numFmtId="9" fontId="0" fillId="3" borderId="0" xfId="2" applyFont="1" applyFill="1"/>
    <xf numFmtId="3" fontId="21" fillId="3" borderId="0" xfId="0" applyNumberFormat="1" applyFont="1" applyFill="1" applyBorder="1" applyAlignment="1" applyProtection="1">
      <alignment horizontal="left" vertical="center"/>
    </xf>
    <xf numFmtId="0" fontId="21" fillId="6" borderId="0" xfId="0" applyFont="1" applyFill="1" applyBorder="1"/>
    <xf numFmtId="0" fontId="21" fillId="3" borderId="3" xfId="0" applyFont="1" applyFill="1" applyBorder="1" applyAlignment="1">
      <alignment horizontal="right" vertical="center" wrapText="1"/>
    </xf>
    <xf numFmtId="0" fontId="21" fillId="3" borderId="3" xfId="0" applyFont="1" applyFill="1" applyBorder="1" applyAlignment="1">
      <alignment vertical="center"/>
    </xf>
    <xf numFmtId="0" fontId="21" fillId="3" borderId="0" xfId="0" applyFont="1" applyFill="1" applyBorder="1" applyAlignment="1">
      <alignment horizontal="center" vertical="center"/>
    </xf>
    <xf numFmtId="0" fontId="0" fillId="3" borderId="1" xfId="0" applyFill="1" applyBorder="1" applyAlignment="1"/>
    <xf numFmtId="171" fontId="0" fillId="3" borderId="0" xfId="0" applyNumberFormat="1" applyFill="1"/>
    <xf numFmtId="171" fontId="0" fillId="3" borderId="0" xfId="2" applyNumberFormat="1" applyFont="1" applyFill="1"/>
    <xf numFmtId="172" fontId="0" fillId="3" borderId="0" xfId="2" applyNumberFormat="1" applyFont="1" applyFill="1"/>
    <xf numFmtId="0" fontId="36" fillId="3" borderId="0" xfId="0" applyFont="1" applyFill="1" applyBorder="1"/>
    <xf numFmtId="3" fontId="36" fillId="3" borderId="0" xfId="0" applyNumberFormat="1" applyFont="1" applyFill="1"/>
    <xf numFmtId="167" fontId="7" fillId="7" borderId="1" xfId="0" applyNumberFormat="1" applyFont="1" applyFill="1" applyBorder="1" applyAlignment="1">
      <alignment vertical="center"/>
    </xf>
    <xf numFmtId="3" fontId="7" fillId="7" borderId="1" xfId="0" applyNumberFormat="1" applyFont="1" applyFill="1" applyBorder="1" applyAlignment="1">
      <alignment vertical="center"/>
    </xf>
    <xf numFmtId="167" fontId="37" fillId="3" borderId="1" xfId="2" applyNumberFormat="1" applyFont="1" applyFill="1" applyBorder="1" applyAlignment="1">
      <alignment vertical="center"/>
    </xf>
    <xf numFmtId="3" fontId="7" fillId="3" borderId="1" xfId="0" applyNumberFormat="1" applyFont="1" applyFill="1" applyBorder="1" applyAlignment="1">
      <alignment vertical="center"/>
    </xf>
    <xf numFmtId="0" fontId="0" fillId="3" borderId="1" xfId="0" applyFill="1" applyBorder="1"/>
    <xf numFmtId="0" fontId="8" fillId="3" borderId="1" xfId="0" applyFont="1" applyFill="1" applyBorder="1"/>
    <xf numFmtId="167" fontId="7" fillId="7" borderId="0" xfId="0" applyNumberFormat="1" applyFont="1" applyFill="1" applyBorder="1" applyAlignment="1">
      <alignment vertical="center"/>
    </xf>
    <xf numFmtId="3" fontId="7" fillId="7" borderId="0" xfId="0" applyNumberFormat="1" applyFont="1" applyFill="1" applyBorder="1" applyAlignment="1">
      <alignment vertical="center"/>
    </xf>
    <xf numFmtId="167" fontId="37" fillId="3" borderId="0" xfId="2" applyNumberFormat="1" applyFont="1" applyFill="1" applyBorder="1" applyAlignment="1">
      <alignment vertical="center"/>
    </xf>
    <xf numFmtId="0" fontId="8" fillId="3" borderId="0" xfId="0" applyFont="1" applyFill="1" applyBorder="1"/>
    <xf numFmtId="0" fontId="7" fillId="3" borderId="0" xfId="0" applyFont="1" applyFill="1" applyBorder="1" applyAlignment="1" applyProtection="1">
      <alignment horizontal="left" vertical="center"/>
    </xf>
    <xf numFmtId="167" fontId="31" fillId="7" borderId="1" xfId="0" applyNumberFormat="1" applyFont="1" applyFill="1" applyBorder="1" applyAlignment="1">
      <alignment vertical="center"/>
    </xf>
    <xf numFmtId="3" fontId="31" fillId="7" borderId="1" xfId="0" applyNumberFormat="1" applyFont="1" applyFill="1" applyBorder="1" applyAlignment="1">
      <alignment vertical="center"/>
    </xf>
    <xf numFmtId="168" fontId="38" fillId="3" borderId="1" xfId="0" applyNumberFormat="1" applyFont="1" applyFill="1" applyBorder="1" applyAlignment="1">
      <alignment vertical="center"/>
    </xf>
    <xf numFmtId="3" fontId="31" fillId="3" borderId="1" xfId="0" applyNumberFormat="1" applyFont="1" applyFill="1" applyBorder="1" applyAlignment="1">
      <alignment vertical="center"/>
    </xf>
    <xf numFmtId="0" fontId="31" fillId="3" borderId="1" xfId="0" applyFont="1" applyFill="1" applyBorder="1" applyAlignment="1" applyProtection="1">
      <alignment horizontal="left" vertical="center"/>
    </xf>
    <xf numFmtId="0" fontId="7" fillId="3" borderId="0" xfId="0" applyFont="1" applyFill="1" applyBorder="1"/>
    <xf numFmtId="167" fontId="39" fillId="7" borderId="0" xfId="0" applyNumberFormat="1" applyFont="1" applyFill="1"/>
    <xf numFmtId="3" fontId="39" fillId="7" borderId="0" xfId="0" applyNumberFormat="1" applyFont="1" applyFill="1"/>
    <xf numFmtId="0" fontId="36" fillId="3" borderId="0" xfId="0" applyFont="1" applyFill="1"/>
    <xf numFmtId="3" fontId="39" fillId="3" borderId="0" xfId="0" applyNumberFormat="1" applyFont="1" applyFill="1"/>
    <xf numFmtId="0" fontId="39" fillId="3" borderId="0" xfId="0" applyFont="1" applyFill="1"/>
    <xf numFmtId="0" fontId="7" fillId="3" borderId="0" xfId="0" applyFont="1" applyFill="1"/>
    <xf numFmtId="168" fontId="31" fillId="3" borderId="1" xfId="0" applyNumberFormat="1" applyFont="1" applyFill="1" applyBorder="1" applyAlignment="1">
      <alignment vertical="center"/>
    </xf>
    <xf numFmtId="0" fontId="21" fillId="3" borderId="0" xfId="0" applyFont="1" applyFill="1"/>
    <xf numFmtId="167" fontId="31" fillId="7" borderId="0" xfId="0" applyNumberFormat="1" applyFont="1" applyFill="1" applyBorder="1" applyAlignment="1">
      <alignment vertical="center"/>
    </xf>
    <xf numFmtId="168" fontId="7" fillId="3" borderId="0" xfId="0" applyNumberFormat="1" applyFont="1" applyFill="1" applyBorder="1" applyAlignment="1">
      <alignment vertical="center"/>
    </xf>
    <xf numFmtId="3" fontId="31" fillId="5" borderId="0" xfId="0" applyNumberFormat="1" applyFont="1" applyFill="1" applyBorder="1" applyAlignment="1">
      <alignment vertical="center"/>
    </xf>
    <xf numFmtId="168" fontId="31" fillId="5" borderId="0" xfId="0" applyNumberFormat="1" applyFont="1" applyFill="1" applyBorder="1" applyAlignment="1">
      <alignment vertical="center"/>
    </xf>
    <xf numFmtId="3" fontId="7" fillId="5" borderId="0" xfId="0" applyNumberFormat="1" applyFont="1" applyFill="1" applyBorder="1" applyAlignment="1">
      <alignment vertical="center"/>
    </xf>
    <xf numFmtId="0" fontId="0" fillId="5" borderId="0" xfId="0" applyFill="1"/>
    <xf numFmtId="0" fontId="31" fillId="5" borderId="0" xfId="0" applyFont="1" applyFill="1" applyBorder="1" applyAlignment="1" applyProtection="1">
      <alignment horizontal="left" vertical="center"/>
    </xf>
    <xf numFmtId="0" fontId="7" fillId="7" borderId="3" xfId="0" applyFont="1" applyFill="1" applyBorder="1" applyAlignment="1">
      <alignment horizontal="right" vertical="center"/>
    </xf>
    <xf numFmtId="0" fontId="21" fillId="7" borderId="3" xfId="0" applyFont="1" applyFill="1" applyBorder="1"/>
    <xf numFmtId="0" fontId="21" fillId="3" borderId="3" xfId="0" applyFont="1" applyFill="1" applyBorder="1"/>
    <xf numFmtId="0" fontId="31" fillId="3" borderId="3" xfId="0" applyFont="1" applyFill="1" applyBorder="1" applyAlignment="1">
      <alignment horizontal="right" vertical="center"/>
    </xf>
    <xf numFmtId="0" fontId="21" fillId="7" borderId="2" xfId="0" applyFont="1" applyFill="1" applyBorder="1"/>
    <xf numFmtId="0" fontId="31" fillId="3" borderId="5" xfId="0" applyFont="1" applyFill="1" applyBorder="1" applyAlignment="1">
      <alignment vertical="center"/>
    </xf>
    <xf numFmtId="0" fontId="31" fillId="3" borderId="2" xfId="0" applyFont="1" applyFill="1" applyBorder="1" applyAlignment="1">
      <alignment vertical="center"/>
    </xf>
    <xf numFmtId="173" fontId="21" fillId="3" borderId="1" xfId="0" applyNumberFormat="1" applyFont="1" applyFill="1" applyBorder="1" applyAlignment="1">
      <alignment horizontal="right"/>
    </xf>
    <xf numFmtId="0" fontId="0" fillId="3" borderId="0" xfId="0" applyFill="1" applyAlignment="1"/>
    <xf numFmtId="0" fontId="21" fillId="3" borderId="0" xfId="35" applyFill="1" applyBorder="1" applyAlignment="1"/>
    <xf numFmtId="0" fontId="21" fillId="3" borderId="0" xfId="35" applyFill="1" applyBorder="1"/>
    <xf numFmtId="167" fontId="41" fillId="3" borderId="0" xfId="35" applyNumberFormat="1" applyFont="1" applyFill="1" applyBorder="1"/>
    <xf numFmtId="167" fontId="42" fillId="3" borderId="0" xfId="35" applyNumberFormat="1" applyFont="1" applyFill="1" applyBorder="1"/>
    <xf numFmtId="0" fontId="42" fillId="3" borderId="0" xfId="35" applyFont="1" applyFill="1"/>
    <xf numFmtId="0" fontId="43" fillId="3" borderId="0" xfId="35" applyFont="1" applyFill="1"/>
    <xf numFmtId="9" fontId="44" fillId="6" borderId="0" xfId="2" applyFont="1" applyFill="1" applyBorder="1"/>
    <xf numFmtId="0" fontId="44" fillId="6" borderId="0" xfId="35" applyFont="1" applyFill="1" applyBorder="1" applyAlignment="1">
      <alignment horizontal="right"/>
    </xf>
    <xf numFmtId="0" fontId="44" fillId="6" borderId="0" xfId="35" applyFont="1" applyFill="1" applyBorder="1" applyAlignment="1">
      <alignment horizontal="right" wrapText="1"/>
    </xf>
    <xf numFmtId="167" fontId="44" fillId="6" borderId="0" xfId="2" applyNumberFormat="1" applyFont="1" applyFill="1" applyBorder="1"/>
    <xf numFmtId="174" fontId="41" fillId="6" borderId="0" xfId="1" applyNumberFormat="1" applyFont="1" applyFill="1" applyBorder="1" applyAlignment="1">
      <alignment horizontal="right" wrapText="1"/>
    </xf>
    <xf numFmtId="175" fontId="41" fillId="6" borderId="0" xfId="35" applyNumberFormat="1" applyFont="1" applyFill="1" applyBorder="1"/>
    <xf numFmtId="0" fontId="42" fillId="6" borderId="0" xfId="35" applyFont="1" applyFill="1" applyBorder="1"/>
    <xf numFmtId="167" fontId="44" fillId="6" borderId="0" xfId="2" applyNumberFormat="1" applyFont="1" applyFill="1" applyBorder="1" applyAlignment="1">
      <alignment horizontal="right" wrapText="1"/>
    </xf>
    <xf numFmtId="9" fontId="44" fillId="6" borderId="0" xfId="2" applyFont="1" applyFill="1" applyBorder="1" applyAlignment="1">
      <alignment horizontal="right" wrapText="1"/>
    </xf>
    <xf numFmtId="0" fontId="41" fillId="6" borderId="0" xfId="35" applyFont="1" applyFill="1" applyBorder="1"/>
    <xf numFmtId="175" fontId="41" fillId="6" borderId="0" xfId="35" applyNumberFormat="1" applyFont="1" applyFill="1" applyBorder="1" applyAlignment="1"/>
    <xf numFmtId="0" fontId="41" fillId="6" borderId="0" xfId="35" applyFont="1" applyFill="1" applyBorder="1" applyAlignment="1"/>
    <xf numFmtId="175" fontId="41" fillId="6" borderId="0" xfId="5" applyNumberFormat="1" applyFont="1" applyFill="1" applyAlignment="1">
      <alignment horizontal="right" wrapText="1"/>
    </xf>
    <xf numFmtId="175" fontId="45" fillId="6" borderId="0" xfId="5" applyNumberFormat="1" applyFont="1" applyFill="1" applyAlignment="1">
      <alignment horizontal="left" vertical="top"/>
    </xf>
    <xf numFmtId="175" fontId="41" fillId="6" borderId="0" xfId="5" applyNumberFormat="1" applyFont="1" applyFill="1" applyBorder="1" applyAlignment="1">
      <alignment horizontal="right" wrapText="1"/>
    </xf>
    <xf numFmtId="1" fontId="46" fillId="3" borderId="0" xfId="35" applyNumberFormat="1" applyFont="1" applyFill="1" applyBorder="1"/>
    <xf numFmtId="1" fontId="46" fillId="3" borderId="0" xfId="35" applyNumberFormat="1" applyFont="1" applyFill="1" applyBorder="1" applyAlignment="1"/>
    <xf numFmtId="0" fontId="46" fillId="3" borderId="0" xfId="35" applyFont="1" applyFill="1"/>
    <xf numFmtId="0" fontId="48" fillId="3" borderId="0" xfId="34" applyFont="1" applyFill="1" applyBorder="1" applyAlignment="1">
      <alignment horizontal="left" vertical="top" wrapText="1"/>
    </xf>
    <xf numFmtId="0" fontId="48" fillId="3" borderId="0" xfId="34" applyFont="1" applyFill="1" applyBorder="1" applyAlignment="1">
      <alignment horizontal="left" vertical="top"/>
    </xf>
    <xf numFmtId="0" fontId="41" fillId="3" borderId="0" xfId="35" applyFont="1" applyFill="1"/>
    <xf numFmtId="0" fontId="49" fillId="3" borderId="0" xfId="34" applyFont="1" applyFill="1" applyBorder="1" applyAlignment="1">
      <alignment horizontal="left" vertical="top"/>
    </xf>
    <xf numFmtId="0" fontId="48" fillId="3" borderId="0" xfId="34" applyFont="1" applyFill="1" applyBorder="1" applyAlignment="1">
      <alignment horizontal="left" vertical="center" wrapText="1"/>
    </xf>
    <xf numFmtId="0" fontId="48" fillId="3" borderId="0" xfId="34" applyFont="1" applyFill="1" applyBorder="1" applyAlignment="1">
      <alignment horizontal="left" vertical="center"/>
    </xf>
    <xf numFmtId="0" fontId="46" fillId="3" borderId="0" xfId="35" applyFont="1" applyFill="1" applyAlignment="1">
      <alignment vertical="center"/>
    </xf>
    <xf numFmtId="0" fontId="41" fillId="3" borderId="0" xfId="35" applyFont="1" applyFill="1" applyAlignment="1">
      <alignment vertical="center"/>
    </xf>
    <xf numFmtId="1" fontId="50" fillId="3" borderId="0" xfId="35" applyNumberFormat="1" applyFont="1" applyFill="1" applyAlignment="1">
      <alignment vertical="center"/>
    </xf>
    <xf numFmtId="0" fontId="41" fillId="3" borderId="0" xfId="35" applyFont="1" applyFill="1" applyBorder="1" applyAlignment="1">
      <alignment vertical="center"/>
    </xf>
    <xf numFmtId="0" fontId="46" fillId="3" borderId="0" xfId="35" applyFont="1" applyFill="1" applyBorder="1"/>
    <xf numFmtId="0" fontId="46" fillId="3" borderId="0" xfId="35" applyFont="1" applyFill="1" applyBorder="1" applyAlignment="1"/>
    <xf numFmtId="1" fontId="50" fillId="3" borderId="0" xfId="35" applyNumberFormat="1" applyFont="1" applyFill="1" applyBorder="1" applyAlignment="1">
      <alignment horizontal="right"/>
    </xf>
    <xf numFmtId="0" fontId="50" fillId="3" borderId="0" xfId="35" applyFont="1" applyFill="1" applyBorder="1"/>
    <xf numFmtId="0" fontId="9" fillId="3" borderId="0" xfId="35" applyFont="1" applyFill="1" applyBorder="1"/>
    <xf numFmtId="0" fontId="50" fillId="3" borderId="0" xfId="35" applyFont="1" applyFill="1" applyBorder="1" applyAlignment="1"/>
    <xf numFmtId="0" fontId="50" fillId="3" borderId="0" xfId="35" applyFont="1" applyFill="1" applyBorder="1" applyAlignment="1">
      <alignment horizontal="right"/>
    </xf>
    <xf numFmtId="1" fontId="31" fillId="3" borderId="0" xfId="35" applyNumberFormat="1" applyFont="1" applyFill="1" applyBorder="1"/>
    <xf numFmtId="0" fontId="31" fillId="3" borderId="0" xfId="35" applyFont="1" applyFill="1" applyBorder="1"/>
    <xf numFmtId="0" fontId="9" fillId="3" borderId="0" xfId="35" applyFont="1" applyFill="1"/>
    <xf numFmtId="0" fontId="31" fillId="3" borderId="0" xfId="35" applyFont="1" applyFill="1" applyBorder="1" applyAlignment="1"/>
    <xf numFmtId="0" fontId="21" fillId="3" borderId="0" xfId="35" applyFont="1" applyFill="1" applyBorder="1"/>
    <xf numFmtId="1" fontId="21" fillId="3" borderId="1" xfId="35" applyNumberFormat="1" applyFont="1" applyFill="1" applyBorder="1"/>
    <xf numFmtId="0" fontId="21" fillId="3" borderId="1" xfId="35" applyFont="1" applyFill="1" applyBorder="1"/>
    <xf numFmtId="0" fontId="9" fillId="3" borderId="1" xfId="35" applyFont="1" applyFill="1" applyBorder="1"/>
    <xf numFmtId="0" fontId="21" fillId="3" borderId="1" xfId="35" applyFont="1" applyFill="1" applyBorder="1" applyAlignment="1"/>
    <xf numFmtId="0" fontId="48" fillId="3" borderId="1" xfId="35" applyFont="1" applyFill="1" applyBorder="1"/>
    <xf numFmtId="1" fontId="52" fillId="3" borderId="0" xfId="35" applyNumberFormat="1" applyFont="1" applyFill="1" applyBorder="1"/>
    <xf numFmtId="0" fontId="52" fillId="3" borderId="0" xfId="35" applyFont="1" applyFill="1" applyBorder="1" applyAlignment="1"/>
    <xf numFmtId="0" fontId="52" fillId="3" borderId="0" xfId="35" applyFont="1" applyFill="1" applyBorder="1"/>
    <xf numFmtId="49" fontId="52" fillId="3" borderId="0" xfId="35" applyNumberFormat="1" applyFont="1" applyFill="1" applyBorder="1"/>
    <xf numFmtId="0" fontId="53" fillId="3" borderId="0" xfId="35" applyFont="1" applyFill="1"/>
    <xf numFmtId="1" fontId="53" fillId="3" borderId="0" xfId="35" applyNumberFormat="1" applyFont="1" applyFill="1"/>
    <xf numFmtId="0" fontId="54" fillId="3" borderId="0" xfId="35" applyFont="1" applyFill="1" applyAlignment="1"/>
    <xf numFmtId="0" fontId="55" fillId="3" borderId="0" xfId="35" applyFont="1" applyFill="1"/>
    <xf numFmtId="167" fontId="57" fillId="3" borderId="3" xfId="0" applyNumberFormat="1" applyFont="1" applyFill="1" applyBorder="1"/>
    <xf numFmtId="176" fontId="57" fillId="3" borderId="3" xfId="0" applyNumberFormat="1" applyFont="1" applyFill="1" applyBorder="1"/>
    <xf numFmtId="0" fontId="3" fillId="3" borderId="3" xfId="0" applyFont="1" applyFill="1" applyBorder="1"/>
    <xf numFmtId="167" fontId="58" fillId="3" borderId="0" xfId="0" applyNumberFormat="1" applyFont="1" applyFill="1" applyBorder="1"/>
    <xf numFmtId="176" fontId="58" fillId="3" borderId="0" xfId="0" applyNumberFormat="1" applyFont="1" applyFill="1" applyBorder="1"/>
    <xf numFmtId="0" fontId="0" fillId="3" borderId="0" xfId="0" applyFont="1" applyFill="1" applyBorder="1"/>
    <xf numFmtId="0" fontId="23" fillId="3" borderId="0" xfId="0" applyFont="1" applyFill="1" applyBorder="1"/>
    <xf numFmtId="0" fontId="50" fillId="3" borderId="0" xfId="0" applyFont="1" applyFill="1" applyBorder="1" applyAlignment="1" applyProtection="1">
      <alignment horizontal="right" vertical="center"/>
    </xf>
    <xf numFmtId="0" fontId="0" fillId="3" borderId="0" xfId="0" applyFont="1" applyFill="1" applyAlignment="1">
      <alignment horizontal="right"/>
    </xf>
    <xf numFmtId="0" fontId="50" fillId="3" borderId="3" xfId="0" applyFont="1" applyFill="1" applyBorder="1" applyAlignment="1" applyProtection="1">
      <alignment horizontal="right" vertical="center"/>
    </xf>
    <xf numFmtId="0" fontId="0" fillId="3" borderId="0" xfId="0" applyFont="1" applyFill="1" applyBorder="1" applyAlignment="1">
      <alignment horizontal="right"/>
    </xf>
    <xf numFmtId="0" fontId="57" fillId="10" borderId="0" xfId="0" applyFont="1" applyFill="1" applyBorder="1" applyAlignment="1">
      <alignment horizontal="center" wrapText="1"/>
    </xf>
    <xf numFmtId="0" fontId="57" fillId="0" borderId="0" xfId="0" applyFont="1" applyFill="1" applyBorder="1" applyAlignment="1">
      <alignment horizontal="center"/>
    </xf>
    <xf numFmtId="0" fontId="57" fillId="3" borderId="0" xfId="0" applyFont="1" applyFill="1" applyBorder="1" applyAlignment="1">
      <alignment horizontal="center"/>
    </xf>
    <xf numFmtId="0" fontId="55" fillId="0" borderId="0" xfId="35" applyFont="1" applyFill="1"/>
    <xf numFmtId="10" fontId="0" fillId="3" borderId="0" xfId="0" applyNumberFormat="1" applyFill="1"/>
    <xf numFmtId="167" fontId="42" fillId="5" borderId="1" xfId="35" applyNumberFormat="1" applyFont="1" applyFill="1" applyBorder="1"/>
    <xf numFmtId="175" fontId="42" fillId="5" borderId="1" xfId="35" applyNumberFormat="1" applyFont="1" applyFill="1" applyBorder="1"/>
    <xf numFmtId="0" fontId="42" fillId="5" borderId="1" xfId="35" applyFont="1" applyFill="1" applyBorder="1"/>
    <xf numFmtId="9" fontId="42" fillId="5" borderId="1" xfId="35" applyNumberFormat="1" applyFont="1" applyFill="1" applyBorder="1"/>
    <xf numFmtId="1" fontId="7" fillId="3" borderId="0" xfId="35" applyNumberFormat="1" applyFont="1" applyFill="1" applyAlignment="1"/>
    <xf numFmtId="0" fontId="46" fillId="3" borderId="0" xfId="35" applyFont="1" applyFill="1" applyAlignment="1"/>
    <xf numFmtId="1" fontId="42" fillId="3" borderId="0" xfId="35" applyNumberFormat="1" applyFont="1" applyFill="1"/>
    <xf numFmtId="174" fontId="7" fillId="3" borderId="0" xfId="35" applyNumberFormat="1" applyFont="1" applyFill="1" applyAlignment="1"/>
    <xf numFmtId="174" fontId="7" fillId="3" borderId="0" xfId="35" applyNumberFormat="1" applyFont="1" applyFill="1" applyAlignment="1">
      <alignment horizontal="left"/>
    </xf>
    <xf numFmtId="177" fontId="0" fillId="3" borderId="0" xfId="0" applyNumberFormat="1" applyFill="1"/>
    <xf numFmtId="167" fontId="52" fillId="3" borderId="0" xfId="35" applyNumberFormat="1" applyFont="1" applyFill="1"/>
    <xf numFmtId="49" fontId="52" fillId="3" borderId="0" xfId="35" applyNumberFormat="1" applyFont="1" applyFill="1"/>
    <xf numFmtId="1" fontId="9" fillId="3" borderId="0" xfId="35" applyNumberFormat="1" applyFont="1" applyFill="1"/>
    <xf numFmtId="0" fontId="52" fillId="3" borderId="0" xfId="35" applyNumberFormat="1" applyFont="1" applyFill="1"/>
    <xf numFmtId="0" fontId="41" fillId="3" borderId="0" xfId="35" applyFont="1" applyFill="1" applyBorder="1"/>
    <xf numFmtId="1" fontId="50" fillId="3" borderId="0" xfId="35" applyNumberFormat="1" applyFont="1" applyFill="1" applyBorder="1" applyAlignment="1">
      <alignment horizontal="right" wrapText="1"/>
    </xf>
    <xf numFmtId="0" fontId="9" fillId="3" borderId="6" xfId="35" applyFont="1" applyFill="1" applyBorder="1"/>
    <xf numFmtId="0" fontId="21" fillId="3" borderId="2" xfId="35" applyFont="1" applyFill="1" applyBorder="1"/>
    <xf numFmtId="0" fontId="9" fillId="3" borderId="2" xfId="35" applyFont="1" applyFill="1" applyBorder="1"/>
    <xf numFmtId="0" fontId="18" fillId="3" borderId="0" xfId="23" applyFont="1" applyFill="1" applyAlignment="1"/>
    <xf numFmtId="3" fontId="7" fillId="3" borderId="0" xfId="35" applyNumberFormat="1" applyFont="1" applyFill="1" applyBorder="1" applyAlignment="1">
      <alignment horizontal="right"/>
    </xf>
    <xf numFmtId="0" fontId="8" fillId="3" borderId="0" xfId="0" applyFont="1" applyFill="1" applyBorder="1" applyAlignment="1">
      <alignment horizontal="left" vertical="top"/>
    </xf>
    <xf numFmtId="167" fontId="7" fillId="3" borderId="0" xfId="2" applyNumberFormat="1" applyFont="1" applyFill="1" applyAlignment="1">
      <alignment horizontal="right"/>
    </xf>
    <xf numFmtId="3" fontId="7" fillId="3" borderId="0" xfId="35" applyNumberFormat="1" applyFont="1" applyFill="1" applyAlignment="1">
      <alignment horizontal="right"/>
    </xf>
    <xf numFmtId="167" fontId="7" fillId="3" borderId="3" xfId="2" applyNumberFormat="1" applyFont="1" applyFill="1" applyBorder="1" applyAlignment="1">
      <alignment horizontal="right"/>
    </xf>
    <xf numFmtId="3" fontId="7" fillId="3" borderId="3" xfId="35" applyNumberFormat="1" applyFont="1" applyFill="1" applyBorder="1" applyAlignment="1">
      <alignment horizontal="right"/>
    </xf>
    <xf numFmtId="3" fontId="46" fillId="3" borderId="3" xfId="35" applyNumberFormat="1" applyFont="1" applyFill="1" applyBorder="1" applyAlignment="1">
      <alignment horizontal="left"/>
    </xf>
    <xf numFmtId="0" fontId="41" fillId="3" borderId="3" xfId="35" applyFont="1" applyFill="1" applyBorder="1"/>
    <xf numFmtId="0" fontId="46" fillId="3" borderId="3" xfId="35" applyFont="1" applyFill="1" applyBorder="1"/>
    <xf numFmtId="3" fontId="46" fillId="3" borderId="0" xfId="35" applyNumberFormat="1" applyFont="1" applyFill="1" applyAlignment="1">
      <alignment horizontal="left"/>
    </xf>
    <xf numFmtId="167" fontId="7" fillId="3" borderId="0" xfId="2" applyNumberFormat="1" applyFont="1" applyFill="1" applyBorder="1" applyAlignment="1">
      <alignment horizontal="right"/>
    </xf>
    <xf numFmtId="3" fontId="46" fillId="3" borderId="0" xfId="35" applyNumberFormat="1" applyFont="1" applyFill="1" applyBorder="1" applyAlignment="1">
      <alignment horizontal="left"/>
    </xf>
    <xf numFmtId="3" fontId="7" fillId="3" borderId="0" xfId="35" applyNumberFormat="1" applyFont="1" applyFill="1" applyAlignment="1">
      <alignment horizontal="left"/>
    </xf>
    <xf numFmtId="3" fontId="46" fillId="3" borderId="0" xfId="35" applyNumberFormat="1" applyFont="1" applyFill="1" applyAlignment="1">
      <alignment horizontal="right"/>
    </xf>
    <xf numFmtId="0" fontId="50" fillId="3" borderId="3" xfId="35" applyFont="1" applyFill="1" applyBorder="1" applyAlignment="1">
      <alignment horizontal="right" wrapText="1"/>
    </xf>
    <xf numFmtId="0" fontId="50" fillId="3" borderId="3" xfId="35" applyFont="1" applyFill="1" applyBorder="1" applyAlignment="1">
      <alignment wrapText="1"/>
    </xf>
    <xf numFmtId="0" fontId="62" fillId="3" borderId="0" xfId="35" applyFont="1" applyFill="1" applyBorder="1" applyAlignment="1">
      <alignment horizontal="center" wrapText="1"/>
    </xf>
    <xf numFmtId="0" fontId="50" fillId="3" borderId="3" xfId="35" applyFont="1" applyFill="1" applyBorder="1"/>
    <xf numFmtId="0" fontId="7" fillId="3" borderId="3" xfId="35" applyFont="1" applyFill="1" applyBorder="1"/>
    <xf numFmtId="0" fontId="50" fillId="3" borderId="1" xfId="35" applyNumberFormat="1" applyFont="1" applyFill="1" applyBorder="1" applyAlignment="1">
      <alignment horizontal="right"/>
    </xf>
    <xf numFmtId="0" fontId="31" fillId="3" borderId="1" xfId="35" applyFont="1" applyFill="1" applyBorder="1"/>
    <xf numFmtId="0" fontId="50" fillId="3" borderId="1" xfId="35" applyNumberFormat="1" applyFont="1" applyFill="1" applyBorder="1" applyAlignment="1">
      <alignment horizontal="center"/>
    </xf>
    <xf numFmtId="0" fontId="50" fillId="3" borderId="1" xfId="35" applyFont="1" applyFill="1" applyBorder="1"/>
    <xf numFmtId="0" fontId="39" fillId="3" borderId="1" xfId="0" applyFont="1" applyFill="1" applyBorder="1"/>
    <xf numFmtId="0" fontId="53" fillId="3" borderId="0" xfId="35" applyFont="1" applyFill="1" applyAlignment="1">
      <alignment horizontal="right"/>
    </xf>
    <xf numFmtId="3" fontId="63" fillId="3" borderId="0" xfId="35" applyNumberFormat="1" applyFont="1" applyFill="1" applyAlignment="1">
      <alignment horizontal="right"/>
    </xf>
    <xf numFmtId="178" fontId="0" fillId="3" borderId="0" xfId="0" applyNumberFormat="1" applyFill="1" applyBorder="1"/>
    <xf numFmtId="179" fontId="21" fillId="3" borderId="0" xfId="23" applyNumberFormat="1" applyFont="1" applyFill="1" applyBorder="1"/>
    <xf numFmtId="180" fontId="0" fillId="3" borderId="0" xfId="0" applyNumberFormat="1" applyFill="1"/>
    <xf numFmtId="0" fontId="3" fillId="3" borderId="0" xfId="0" applyFont="1" applyFill="1"/>
    <xf numFmtId="167" fontId="9" fillId="3" borderId="1" xfId="0" applyNumberFormat="1" applyFont="1" applyFill="1" applyBorder="1" applyAlignment="1" applyProtection="1">
      <alignment horizontal="right" vertical="center"/>
    </xf>
    <xf numFmtId="3" fontId="9" fillId="3" borderId="1" xfId="0" applyNumberFormat="1" applyFont="1" applyFill="1" applyBorder="1" applyAlignment="1" applyProtection="1">
      <alignment horizontal="right" vertical="center"/>
    </xf>
    <xf numFmtId="3" fontId="9" fillId="3" borderId="1" xfId="0" applyNumberFormat="1" applyFont="1" applyFill="1" applyBorder="1" applyAlignment="1">
      <alignment horizontal="right"/>
    </xf>
    <xf numFmtId="0" fontId="9" fillId="3" borderId="1" xfId="0" applyFont="1" applyFill="1" applyBorder="1" applyAlignment="1" applyProtection="1">
      <alignment horizontal="left" vertical="center"/>
    </xf>
    <xf numFmtId="167" fontId="21" fillId="3" borderId="0" xfId="0" applyNumberFormat="1" applyFont="1" applyFill="1" applyAlignment="1">
      <alignment horizontal="right"/>
    </xf>
    <xf numFmtId="3" fontId="21" fillId="3" borderId="0" xfId="0" applyNumberFormat="1" applyFont="1" applyFill="1" applyAlignment="1">
      <alignment horizontal="right"/>
    </xf>
    <xf numFmtId="167" fontId="28" fillId="3" borderId="0" xfId="0" applyNumberFormat="1" applyFont="1" applyFill="1" applyAlignment="1">
      <alignment horizontal="right"/>
    </xf>
    <xf numFmtId="0" fontId="28" fillId="3" borderId="0" xfId="0" applyFont="1" applyFill="1"/>
    <xf numFmtId="3" fontId="28" fillId="3" borderId="0" xfId="0" applyNumberFormat="1" applyFont="1" applyFill="1" applyAlignment="1">
      <alignment horizontal="right"/>
    </xf>
    <xf numFmtId="0" fontId="28" fillId="3" borderId="0" xfId="0" applyFont="1" applyFill="1" applyAlignment="1">
      <alignment horizontal="right"/>
    </xf>
    <xf numFmtId="167" fontId="21" fillId="6" borderId="0" xfId="0" applyNumberFormat="1" applyFont="1" applyFill="1" applyBorder="1" applyAlignment="1" applyProtection="1">
      <alignment horizontal="right" vertical="center"/>
    </xf>
    <xf numFmtId="3" fontId="21" fillId="6" borderId="0" xfId="0" applyNumberFormat="1" applyFont="1" applyFill="1" applyBorder="1" applyAlignment="1" applyProtection="1">
      <alignment horizontal="right" vertical="center"/>
    </xf>
    <xf numFmtId="3" fontId="21" fillId="6" borderId="0" xfId="0" applyNumberFormat="1" applyFont="1" applyFill="1" applyBorder="1" applyAlignment="1" applyProtection="1">
      <alignment horizontal="left" vertical="center"/>
    </xf>
    <xf numFmtId="3" fontId="9" fillId="6" borderId="0" xfId="0" applyNumberFormat="1" applyFont="1" applyFill="1" applyBorder="1" applyAlignment="1" applyProtection="1">
      <alignment horizontal="left" vertical="center"/>
    </xf>
    <xf numFmtId="10" fontId="21" fillId="6" borderId="0" xfId="0" applyNumberFormat="1" applyFont="1" applyFill="1" applyBorder="1" applyAlignment="1" applyProtection="1">
      <alignment horizontal="left" vertical="center"/>
    </xf>
    <xf numFmtId="10" fontId="9" fillId="6" borderId="0" xfId="0" applyNumberFormat="1" applyFont="1" applyFill="1" applyBorder="1" applyAlignment="1" applyProtection="1">
      <alignment horizontal="left" vertical="center"/>
    </xf>
    <xf numFmtId="0" fontId="21" fillId="3" borderId="0" xfId="0" applyFont="1" applyFill="1" applyBorder="1" applyAlignment="1">
      <alignment horizontal="center" vertical="center" wrapText="1"/>
    </xf>
    <xf numFmtId="0" fontId="26" fillId="3" borderId="0" xfId="0" applyFont="1" applyFill="1"/>
    <xf numFmtId="0" fontId="26" fillId="3" borderId="2" xfId="0" applyFont="1" applyFill="1" applyBorder="1" applyAlignment="1">
      <alignment wrapText="1"/>
    </xf>
    <xf numFmtId="0" fontId="23" fillId="3" borderId="0" xfId="0" applyFont="1" applyFill="1"/>
    <xf numFmtId="0" fontId="64" fillId="3" borderId="0" xfId="0" applyFont="1" applyFill="1"/>
    <xf numFmtId="0" fontId="64" fillId="3" borderId="0" xfId="0" applyFont="1" applyFill="1" applyAlignment="1"/>
    <xf numFmtId="0" fontId="65" fillId="3" borderId="0" xfId="0" applyFont="1" applyFill="1" applyAlignment="1">
      <alignment horizontal="right"/>
    </xf>
    <xf numFmtId="3" fontId="21" fillId="3" borderId="7" xfId="0" applyNumberFormat="1" applyFont="1" applyFill="1" applyBorder="1"/>
    <xf numFmtId="0" fontId="21" fillId="3" borderId="7" xfId="0" applyFont="1" applyFill="1" applyBorder="1"/>
    <xf numFmtId="0" fontId="21" fillId="3" borderId="7" xfId="0" applyFont="1" applyFill="1" applyBorder="1" applyAlignment="1">
      <alignment horizontal="right"/>
    </xf>
    <xf numFmtId="178" fontId="0" fillId="3" borderId="0" xfId="0" applyNumberFormat="1" applyFill="1"/>
    <xf numFmtId="3" fontId="9" fillId="6" borderId="7" xfId="0" applyNumberFormat="1" applyFont="1" applyFill="1" applyBorder="1" applyAlignment="1" applyProtection="1">
      <alignment horizontal="center" vertical="center"/>
    </xf>
    <xf numFmtId="0" fontId="67" fillId="3" borderId="0" xfId="0" applyFont="1" applyFill="1"/>
    <xf numFmtId="2" fontId="21" fillId="3" borderId="0" xfId="0" applyNumberFormat="1" applyFont="1" applyFill="1" applyBorder="1"/>
    <xf numFmtId="2" fontId="0" fillId="3" borderId="0" xfId="0" applyNumberFormat="1" applyFill="1" applyBorder="1"/>
    <xf numFmtId="2" fontId="21" fillId="0" borderId="7" xfId="0" applyNumberFormat="1" applyFont="1" applyFill="1" applyBorder="1"/>
    <xf numFmtId="2" fontId="21" fillId="11" borderId="7" xfId="0" applyNumberFormat="1" applyFont="1" applyFill="1" applyBorder="1"/>
    <xf numFmtId="2" fontId="0" fillId="0" borderId="7" xfId="0" applyNumberFormat="1" applyBorder="1"/>
    <xf numFmtId="3" fontId="21" fillId="0" borderId="7" xfId="0" applyNumberFormat="1" applyFont="1" applyFill="1" applyBorder="1"/>
    <xf numFmtId="0" fontId="21" fillId="0" borderId="7" xfId="0" applyFont="1" applyFill="1" applyBorder="1"/>
    <xf numFmtId="0" fontId="21" fillId="0" borderId="8" xfId="0" applyFont="1" applyFill="1" applyBorder="1"/>
    <xf numFmtId="0" fontId="21" fillId="11" borderId="8" xfId="0" applyFont="1" applyFill="1" applyBorder="1"/>
    <xf numFmtId="3" fontId="21" fillId="0" borderId="8" xfId="0" applyNumberFormat="1" applyFont="1" applyFill="1" applyBorder="1"/>
    <xf numFmtId="3" fontId="9" fillId="9" borderId="7" xfId="0" applyNumberFormat="1" applyFont="1" applyFill="1" applyBorder="1" applyAlignment="1" applyProtection="1">
      <alignment horizontal="center" vertical="center" wrapText="1"/>
    </xf>
    <xf numFmtId="3" fontId="9" fillId="9" borderId="7" xfId="0" applyNumberFormat="1" applyFont="1" applyFill="1" applyBorder="1" applyAlignment="1" applyProtection="1">
      <alignment horizontal="center" vertical="center"/>
    </xf>
    <xf numFmtId="181" fontId="0" fillId="3" borderId="0" xfId="0" applyNumberFormat="1" applyFill="1"/>
    <xf numFmtId="4" fontId="0" fillId="3" borderId="7" xfId="0" applyNumberFormat="1" applyFill="1" applyBorder="1"/>
    <xf numFmtId="182" fontId="0" fillId="3" borderId="7" xfId="0" applyNumberFormat="1" applyFill="1" applyBorder="1"/>
    <xf numFmtId="0" fontId="0" fillId="3" borderId="7" xfId="0" applyFill="1" applyBorder="1"/>
    <xf numFmtId="181" fontId="0" fillId="3" borderId="7" xfId="10" applyNumberFormat="1" applyFont="1" applyFill="1" applyBorder="1" applyAlignment="1">
      <alignment horizontal="right"/>
    </xf>
    <xf numFmtId="181" fontId="0" fillId="12" borderId="7" xfId="10" applyNumberFormat="1" applyFont="1" applyFill="1" applyBorder="1" applyAlignment="1">
      <alignment horizontal="right"/>
    </xf>
    <xf numFmtId="3" fontId="0" fillId="12" borderId="7" xfId="0" applyNumberFormat="1" applyFill="1" applyBorder="1"/>
    <xf numFmtId="0" fontId="0" fillId="12" borderId="7" xfId="0" applyFill="1" applyBorder="1"/>
    <xf numFmtId="0" fontId="0" fillId="3" borderId="7" xfId="0" applyFont="1" applyFill="1" applyBorder="1"/>
    <xf numFmtId="0" fontId="0" fillId="3" borderId="0" xfId="0" applyFill="1" applyAlignment="1">
      <alignment wrapText="1"/>
    </xf>
    <xf numFmtId="0" fontId="7" fillId="3" borderId="0" xfId="33" applyNumberFormat="1" applyFont="1" applyFill="1" applyBorder="1" applyAlignment="1">
      <alignment horizontal="right" wrapText="1"/>
    </xf>
    <xf numFmtId="0" fontId="0" fillId="3" borderId="7" xfId="0" applyFill="1" applyBorder="1" applyAlignment="1">
      <alignment wrapText="1"/>
    </xf>
    <xf numFmtId="2" fontId="0" fillId="3" borderId="7" xfId="0" applyNumberFormat="1" applyFill="1" applyBorder="1" applyAlignment="1">
      <alignment wrapText="1"/>
    </xf>
    <xf numFmtId="0" fontId="39" fillId="3" borderId="7" xfId="33" applyFont="1" applyFill="1" applyBorder="1" applyAlignment="1">
      <alignment vertical="top" wrapText="1"/>
    </xf>
    <xf numFmtId="2" fontId="0" fillId="12" borderId="7" xfId="0" applyNumberFormat="1" applyFill="1" applyBorder="1" applyAlignment="1">
      <alignment wrapText="1"/>
    </xf>
    <xf numFmtId="0" fontId="0" fillId="12" borderId="7" xfId="0" applyFill="1" applyBorder="1" applyAlignment="1">
      <alignment wrapText="1"/>
    </xf>
    <xf numFmtId="0" fontId="39" fillId="12" borderId="7" xfId="33" applyFont="1" applyFill="1" applyBorder="1" applyAlignment="1">
      <alignment vertical="top" wrapText="1"/>
    </xf>
    <xf numFmtId="3" fontId="9" fillId="6" borderId="7" xfId="0" applyNumberFormat="1" applyFont="1" applyFill="1" applyBorder="1" applyAlignment="1" applyProtection="1">
      <alignment horizontal="center" vertical="center" wrapText="1"/>
    </xf>
    <xf numFmtId="167" fontId="0" fillId="3" borderId="0" xfId="0" applyNumberFormat="1" applyFill="1"/>
    <xf numFmtId="167" fontId="0" fillId="3" borderId="7" xfId="0" applyNumberFormat="1" applyFill="1" applyBorder="1"/>
    <xf numFmtId="167" fontId="0" fillId="12" borderId="7" xfId="0" applyNumberFormat="1" applyFill="1" applyBorder="1"/>
    <xf numFmtId="0" fontId="69" fillId="3" borderId="0" xfId="0" applyFont="1" applyFill="1"/>
    <xf numFmtId="17" fontId="4" fillId="3" borderId="0" xfId="0" applyNumberFormat="1" applyFont="1" applyFill="1" applyBorder="1" applyAlignment="1">
      <alignment horizontal="right"/>
    </xf>
    <xf numFmtId="15" fontId="4" fillId="3" borderId="0" xfId="0" applyNumberFormat="1" applyFont="1" applyFill="1" applyBorder="1" applyAlignment="1">
      <alignment horizontal="right"/>
    </xf>
    <xf numFmtId="0" fontId="4" fillId="3" borderId="0" xfId="0" applyFont="1" applyFill="1" applyBorder="1" applyAlignment="1">
      <alignment horizontal="right"/>
    </xf>
    <xf numFmtId="2" fontId="0" fillId="3" borderId="0" xfId="0" applyNumberFormat="1" applyFill="1" applyBorder="1" applyAlignment="1">
      <alignment horizontal="right"/>
    </xf>
    <xf numFmtId="0" fontId="3" fillId="6" borderId="7" xfId="0" applyFont="1" applyFill="1" applyBorder="1" applyAlignment="1">
      <alignment horizontal="right"/>
    </xf>
    <xf numFmtId="183" fontId="3" fillId="6" borderId="7" xfId="0" applyNumberFormat="1" applyFont="1" applyFill="1" applyBorder="1" applyAlignment="1">
      <alignment horizontal="center"/>
    </xf>
    <xf numFmtId="0" fontId="4" fillId="3" borderId="0" xfId="0" applyFont="1" applyFill="1" applyBorder="1"/>
    <xf numFmtId="0" fontId="6" fillId="3" borderId="0" xfId="4" applyFont="1" applyFill="1" applyBorder="1" applyAlignment="1"/>
    <xf numFmtId="184" fontId="0" fillId="3" borderId="0" xfId="0" applyNumberFormat="1" applyFill="1"/>
    <xf numFmtId="3" fontId="36" fillId="3" borderId="0" xfId="0" applyNumberFormat="1" applyFont="1" applyFill="1" applyBorder="1"/>
    <xf numFmtId="167" fontId="0" fillId="3" borderId="7" xfId="0" applyNumberFormat="1" applyFont="1" applyFill="1" applyBorder="1"/>
    <xf numFmtId="3" fontId="9" fillId="3" borderId="0" xfId="0" applyNumberFormat="1" applyFont="1" applyFill="1" applyBorder="1" applyAlignment="1" applyProtection="1">
      <alignment horizontal="center" vertical="center"/>
    </xf>
    <xf numFmtId="3" fontId="28" fillId="6" borderId="7" xfId="0" applyNumberFormat="1" applyFont="1" applyFill="1" applyBorder="1" applyAlignment="1" applyProtection="1">
      <alignment horizontal="center" vertical="center"/>
    </xf>
    <xf numFmtId="0" fontId="70" fillId="3" borderId="0" xfId="0" applyFont="1" applyFill="1"/>
    <xf numFmtId="174" fontId="0" fillId="3" borderId="0" xfId="5" applyNumberFormat="1" applyFont="1" applyFill="1"/>
    <xf numFmtId="3" fontId="0" fillId="3" borderId="7" xfId="5" applyNumberFormat="1" applyFont="1" applyFill="1" applyBorder="1"/>
    <xf numFmtId="174" fontId="9" fillId="6" borderId="7" xfId="5" applyNumberFormat="1" applyFont="1" applyFill="1" applyBorder="1" applyAlignment="1" applyProtection="1">
      <alignment horizontal="center" vertical="center" wrapText="1"/>
    </xf>
    <xf numFmtId="0" fontId="9" fillId="6" borderId="7" xfId="0" applyNumberFormat="1" applyFont="1" applyFill="1" applyBorder="1" applyAlignment="1" applyProtection="1">
      <alignment horizontal="center" vertical="center" wrapText="1"/>
    </xf>
    <xf numFmtId="185" fontId="47" fillId="3" borderId="1" xfId="34" applyNumberFormat="1" applyFont="1" applyFill="1" applyBorder="1" applyAlignment="1">
      <alignment horizontal="right" vertical="center"/>
    </xf>
    <xf numFmtId="0" fontId="71" fillId="3" borderId="1" xfId="34" applyFont="1" applyFill="1" applyBorder="1" applyAlignment="1">
      <alignment horizontal="left" vertical="top" wrapText="1"/>
    </xf>
    <xf numFmtId="185" fontId="47" fillId="3" borderId="0" xfId="34" applyNumberFormat="1" applyFont="1" applyFill="1" applyBorder="1" applyAlignment="1">
      <alignment horizontal="right" vertical="center"/>
    </xf>
    <xf numFmtId="0" fontId="71" fillId="3" borderId="0" xfId="34" applyFont="1" applyFill="1" applyBorder="1" applyAlignment="1">
      <alignment horizontal="left" vertical="top" wrapText="1"/>
    </xf>
    <xf numFmtId="0" fontId="21" fillId="6" borderId="0" xfId="0" applyFont="1" applyFill="1" applyBorder="1" applyAlignment="1" applyProtection="1">
      <alignment horizontal="left" vertical="center" wrapText="1"/>
    </xf>
    <xf numFmtId="0" fontId="9" fillId="3" borderId="6" xfId="0" applyNumberFormat="1" applyFont="1" applyFill="1" applyBorder="1" applyAlignment="1" applyProtection="1">
      <alignment horizontal="center" vertical="center" wrapText="1"/>
    </xf>
    <xf numFmtId="0" fontId="9" fillId="3" borderId="2" xfId="0" applyNumberFormat="1" applyFont="1" applyFill="1" applyBorder="1" applyAlignment="1" applyProtection="1">
      <alignment horizontal="left" vertical="center" wrapText="1"/>
    </xf>
    <xf numFmtId="0" fontId="72" fillId="3" borderId="0" xfId="0" applyFont="1" applyFill="1" applyAlignment="1">
      <alignment wrapText="1"/>
    </xf>
    <xf numFmtId="177" fontId="0" fillId="3" borderId="0" xfId="2" applyNumberFormat="1" applyFont="1" applyFill="1"/>
    <xf numFmtId="3" fontId="21" fillId="3" borderId="0" xfId="23" applyNumberFormat="1" applyFont="1" applyFill="1" applyBorder="1" applyAlignment="1">
      <alignment horizontal="right"/>
    </xf>
    <xf numFmtId="0" fontId="21" fillId="3" borderId="0" xfId="23" applyFont="1" applyFill="1" applyBorder="1" applyAlignment="1">
      <alignment horizontal="right"/>
    </xf>
    <xf numFmtId="0" fontId="21" fillId="3" borderId="0" xfId="23" applyFont="1" applyFill="1" applyBorder="1"/>
    <xf numFmtId="3" fontId="21" fillId="3" borderId="0" xfId="23" applyNumberFormat="1" applyFont="1" applyFill="1" applyBorder="1"/>
    <xf numFmtId="0" fontId="7" fillId="3" borderId="0" xfId="23" applyFont="1" applyFill="1" applyBorder="1"/>
    <xf numFmtId="167" fontId="9" fillId="6" borderId="1" xfId="0" applyNumberFormat="1" applyFont="1" applyFill="1" applyBorder="1"/>
    <xf numFmtId="3" fontId="9" fillId="6" borderId="1" xfId="0" applyNumberFormat="1" applyFont="1" applyFill="1" applyBorder="1"/>
    <xf numFmtId="0" fontId="9" fillId="3" borderId="1" xfId="0" applyFont="1" applyFill="1" applyBorder="1"/>
    <xf numFmtId="167" fontId="9" fillId="3" borderId="1" xfId="23" applyNumberFormat="1" applyFont="1" applyFill="1" applyBorder="1" applyAlignment="1">
      <alignment horizontal="right"/>
    </xf>
    <xf numFmtId="3" fontId="9" fillId="3" borderId="1" xfId="23" applyNumberFormat="1" applyFont="1" applyFill="1" applyBorder="1" applyAlignment="1">
      <alignment horizontal="right"/>
    </xf>
    <xf numFmtId="0" fontId="9" fillId="3" borderId="1" xfId="23" applyFont="1" applyFill="1" applyBorder="1" applyAlignment="1">
      <alignment horizontal="right"/>
    </xf>
    <xf numFmtId="9" fontId="9" fillId="3" borderId="1" xfId="23" applyNumberFormat="1" applyFont="1" applyFill="1" applyBorder="1"/>
    <xf numFmtId="3" fontId="9" fillId="3" borderId="1" xfId="23" applyNumberFormat="1" applyFont="1" applyFill="1" applyBorder="1"/>
    <xf numFmtId="0" fontId="9" fillId="3" borderId="1" xfId="23" applyFont="1" applyFill="1" applyBorder="1"/>
    <xf numFmtId="167" fontId="21" fillId="6" borderId="0" xfId="0" applyNumberFormat="1" applyFont="1" applyFill="1" applyBorder="1"/>
    <xf numFmtId="3" fontId="21" fillId="6" borderId="0" xfId="0" applyNumberFormat="1" applyFont="1" applyFill="1" applyBorder="1"/>
    <xf numFmtId="167" fontId="21" fillId="3" borderId="0" xfId="23" applyNumberFormat="1" applyFont="1" applyFill="1" applyBorder="1" applyAlignment="1">
      <alignment horizontal="right"/>
    </xf>
    <xf numFmtId="49" fontId="21" fillId="3" borderId="0" xfId="23" applyNumberFormat="1" applyFont="1" applyFill="1" applyBorder="1" applyAlignment="1">
      <alignment horizontal="left"/>
    </xf>
    <xf numFmtId="186" fontId="21" fillId="3" borderId="0" xfId="23" applyNumberFormat="1" applyFont="1" applyFill="1" applyBorder="1" applyAlignment="1">
      <alignment horizontal="right"/>
    </xf>
    <xf numFmtId="0" fontId="21" fillId="6" borderId="3" xfId="23" applyFont="1" applyFill="1" applyBorder="1" applyAlignment="1">
      <alignment horizontal="right" vertical="center" wrapText="1"/>
    </xf>
    <xf numFmtId="0" fontId="21" fillId="3" borderId="3" xfId="23" applyFont="1" applyFill="1" applyBorder="1" applyAlignment="1">
      <alignment horizontal="right" vertical="center" wrapText="1"/>
    </xf>
    <xf numFmtId="0" fontId="21" fillId="3" borderId="3" xfId="23" applyFont="1" applyFill="1" applyBorder="1" applyAlignment="1">
      <alignment vertical="center" wrapText="1"/>
    </xf>
    <xf numFmtId="0" fontId="21" fillId="3" borderId="3" xfId="23" applyFont="1" applyFill="1" applyBorder="1"/>
    <xf numFmtId="0" fontId="21" fillId="3" borderId="0" xfId="23" applyFont="1" applyFill="1" applyBorder="1" applyAlignment="1">
      <alignment horizontal="center" vertical="center" wrapText="1"/>
    </xf>
    <xf numFmtId="0" fontId="21" fillId="3" borderId="0" xfId="23" applyFont="1" applyFill="1" applyBorder="1" applyAlignment="1">
      <alignment horizontal="right" vertical="center" wrapText="1"/>
    </xf>
    <xf numFmtId="0" fontId="21" fillId="3" borderId="1" xfId="23" applyFont="1" applyFill="1" applyBorder="1" applyAlignment="1">
      <alignment horizontal="right"/>
    </xf>
    <xf numFmtId="0" fontId="21" fillId="3" borderId="1" xfId="0" applyFont="1" applyFill="1" applyBorder="1"/>
    <xf numFmtId="0" fontId="21" fillId="3" borderId="1" xfId="23" applyFont="1" applyFill="1" applyBorder="1" applyAlignment="1"/>
    <xf numFmtId="0" fontId="21" fillId="3" borderId="1" xfId="23" applyFont="1" applyFill="1" applyBorder="1"/>
    <xf numFmtId="0" fontId="73" fillId="3" borderId="0" xfId="0" applyFont="1" applyFill="1" applyAlignment="1">
      <alignment horizontal="right"/>
    </xf>
    <xf numFmtId="187" fontId="18" fillId="3" borderId="0" xfId="23" applyNumberFormat="1" applyFont="1" applyFill="1" applyAlignment="1"/>
    <xf numFmtId="0" fontId="7" fillId="0" borderId="0" xfId="0" applyFont="1" applyFill="1" applyBorder="1" applyAlignment="1">
      <alignment vertical="center"/>
    </xf>
    <xf numFmtId="0" fontId="31" fillId="3" borderId="1" xfId="0" applyFont="1" applyFill="1" applyBorder="1"/>
    <xf numFmtId="0" fontId="31" fillId="6" borderId="0" xfId="0" applyFont="1" applyFill="1" applyBorder="1" applyAlignment="1" applyProtection="1">
      <alignment horizontal="left" vertical="center"/>
    </xf>
    <xf numFmtId="0" fontId="7" fillId="6" borderId="0" xfId="0" applyFont="1" applyFill="1" applyBorder="1"/>
    <xf numFmtId="3" fontId="7" fillId="3" borderId="0" xfId="0" applyNumberFormat="1" applyFont="1" applyFill="1"/>
    <xf numFmtId="3" fontId="31" fillId="3" borderId="0" xfId="0" applyNumberFormat="1" applyFont="1" applyFill="1" applyBorder="1" applyAlignment="1">
      <alignment vertical="center"/>
    </xf>
    <xf numFmtId="0" fontId="31" fillId="3" borderId="0" xfId="0" applyFont="1" applyFill="1"/>
    <xf numFmtId="3" fontId="31" fillId="3" borderId="0" xfId="0" applyNumberFormat="1" applyFont="1" applyFill="1"/>
    <xf numFmtId="188" fontId="0" fillId="3" borderId="0" xfId="0" applyNumberFormat="1" applyFill="1"/>
    <xf numFmtId="3" fontId="31" fillId="3" borderId="0" xfId="0" applyNumberFormat="1" applyFont="1" applyFill="1" applyBorder="1" applyAlignment="1">
      <alignment horizontal="right" vertical="center"/>
    </xf>
    <xf numFmtId="0" fontId="31" fillId="3" borderId="0" xfId="0" applyFont="1" applyFill="1" applyBorder="1" applyAlignment="1" applyProtection="1">
      <alignment horizontal="left" vertical="center"/>
    </xf>
    <xf numFmtId="0" fontId="31" fillId="3" borderId="6" xfId="0" applyFont="1" applyFill="1" applyBorder="1" applyAlignment="1">
      <alignment vertical="center"/>
    </xf>
    <xf numFmtId="2" fontId="23" fillId="3" borderId="7" xfId="0" applyNumberFormat="1" applyFont="1" applyFill="1" applyBorder="1"/>
    <xf numFmtId="2" fontId="23" fillId="3" borderId="7" xfId="0" applyNumberFormat="1" applyFont="1" applyFill="1" applyBorder="1" applyAlignment="1">
      <alignment horizontal="right"/>
    </xf>
    <xf numFmtId="0" fontId="23" fillId="3" borderId="7" xfId="0" applyFont="1" applyFill="1" applyBorder="1"/>
    <xf numFmtId="0" fontId="0" fillId="0" borderId="0" xfId="0"/>
    <xf numFmtId="0" fontId="0" fillId="3" borderId="0" xfId="0" applyFill="1"/>
    <xf numFmtId="0" fontId="74" fillId="3" borderId="0" xfId="19" applyFont="1" applyFill="1"/>
    <xf numFmtId="0" fontId="21" fillId="3" borderId="0" xfId="19" applyFont="1" applyFill="1"/>
    <xf numFmtId="0" fontId="75" fillId="3" borderId="1" xfId="19" applyFont="1" applyFill="1" applyBorder="1"/>
    <xf numFmtId="0" fontId="21" fillId="3" borderId="1" xfId="19" applyFont="1" applyFill="1" applyBorder="1"/>
    <xf numFmtId="0" fontId="75" fillId="3" borderId="0" xfId="19" applyFont="1" applyFill="1"/>
    <xf numFmtId="0" fontId="21" fillId="3" borderId="0" xfId="19" applyFill="1"/>
    <xf numFmtId="4" fontId="20" fillId="3" borderId="0" xfId="0" applyNumberFormat="1" applyFont="1" applyFill="1" applyBorder="1"/>
    <xf numFmtId="0" fontId="23" fillId="3" borderId="0" xfId="0" applyFont="1" applyFill="1" applyBorder="1" applyAlignment="1"/>
    <xf numFmtId="167" fontId="7" fillId="7" borderId="0" xfId="2" applyNumberFormat="1" applyFont="1" applyFill="1" applyBorder="1" applyAlignment="1">
      <alignment vertical="center"/>
    </xf>
    <xf numFmtId="167" fontId="7" fillId="3" borderId="0" xfId="2" applyNumberFormat="1" applyFont="1" applyFill="1" applyBorder="1" applyAlignment="1">
      <alignment vertical="center"/>
    </xf>
    <xf numFmtId="167" fontId="7" fillId="7" borderId="1" xfId="2" applyNumberFormat="1" applyFont="1" applyFill="1" applyBorder="1" applyAlignment="1">
      <alignment vertical="center"/>
    </xf>
    <xf numFmtId="174" fontId="0" fillId="3" borderId="0" xfId="0" applyNumberFormat="1" applyFill="1"/>
    <xf numFmtId="1" fontId="48" fillId="3" borderId="0" xfId="35" applyNumberFormat="1" applyFont="1" applyFill="1" applyAlignment="1">
      <alignment vertical="center"/>
    </xf>
    <xf numFmtId="0" fontId="50" fillId="3" borderId="0" xfId="35" applyFont="1" applyFill="1" applyAlignment="1">
      <alignment vertical="center"/>
    </xf>
    <xf numFmtId="3" fontId="48" fillId="3" borderId="0" xfId="34" applyNumberFormat="1" applyFont="1" applyFill="1" applyBorder="1" applyAlignment="1">
      <alignment horizontal="right" vertical="center"/>
    </xf>
    <xf numFmtId="1" fontId="48" fillId="3" borderId="0" xfId="35" applyNumberFormat="1" applyFont="1" applyFill="1"/>
    <xf numFmtId="0" fontId="48" fillId="3" borderId="0" xfId="35" applyFont="1" applyFill="1" applyAlignment="1"/>
    <xf numFmtId="1" fontId="48" fillId="3" borderId="0" xfId="35" applyNumberFormat="1" applyFont="1" applyFill="1" applyAlignment="1"/>
    <xf numFmtId="1" fontId="50" fillId="3" borderId="0" xfId="35" applyNumberFormat="1" applyFont="1" applyFill="1"/>
    <xf numFmtId="0" fontId="50" fillId="3" borderId="0" xfId="35" applyFont="1" applyFill="1"/>
    <xf numFmtId="1" fontId="7" fillId="3" borderId="0" xfId="35" applyNumberFormat="1" applyFont="1" applyFill="1" applyBorder="1"/>
    <xf numFmtId="0" fontId="23" fillId="3" borderId="0" xfId="0" applyFont="1" applyFill="1" applyAlignment="1">
      <alignment horizontal="right"/>
    </xf>
    <xf numFmtId="174" fontId="0" fillId="3" borderId="7" xfId="1" applyNumberFormat="1" applyFont="1" applyFill="1" applyBorder="1"/>
    <xf numFmtId="0" fontId="7" fillId="3" borderId="0" xfId="0" applyFont="1" applyFill="1" applyBorder="1" applyAlignment="1">
      <alignment horizontal="left" wrapText="1"/>
    </xf>
    <xf numFmtId="0" fontId="21" fillId="3" borderId="2" xfId="0" applyFont="1" applyFill="1" applyBorder="1" applyAlignment="1">
      <alignment horizontal="center" vertical="center"/>
    </xf>
    <xf numFmtId="0" fontId="7" fillId="3" borderId="0" xfId="0" applyFont="1" applyFill="1" applyBorder="1" applyAlignment="1">
      <alignment horizontal="left" wrapText="1"/>
    </xf>
    <xf numFmtId="167" fontId="31" fillId="5" borderId="0" xfId="2" applyNumberFormat="1" applyFont="1" applyFill="1" applyBorder="1" applyAlignment="1">
      <alignment vertical="center"/>
    </xf>
    <xf numFmtId="167" fontId="31" fillId="10" borderId="0" xfId="0" applyNumberFormat="1" applyFont="1" applyFill="1" applyBorder="1" applyAlignment="1">
      <alignment vertical="center"/>
    </xf>
    <xf numFmtId="0" fontId="13" fillId="3" borderId="2" xfId="0" applyFont="1" applyFill="1" applyBorder="1" applyAlignment="1">
      <alignment horizontal="center" vertical="center"/>
    </xf>
    <xf numFmtId="0" fontId="15" fillId="3" borderId="2" xfId="0" applyFont="1" applyFill="1" applyBorder="1" applyAlignment="1">
      <alignment horizontal="center"/>
    </xf>
    <xf numFmtId="0" fontId="9" fillId="3"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7" fillId="3" borderId="0" xfId="0" applyFont="1" applyFill="1" applyBorder="1" applyAlignment="1">
      <alignment horizontal="left" wrapText="1"/>
    </xf>
    <xf numFmtId="0" fontId="21" fillId="3" borderId="2" xfId="0" applyFont="1" applyFill="1" applyBorder="1" applyAlignment="1">
      <alignment horizontal="center" vertical="center"/>
    </xf>
    <xf numFmtId="0" fontId="21" fillId="7" borderId="2" xfId="0" applyFont="1" applyFill="1" applyBorder="1" applyAlignment="1">
      <alignment horizontal="center" vertical="center"/>
    </xf>
    <xf numFmtId="0" fontId="21" fillId="3" borderId="4" xfId="0" applyFont="1" applyFill="1" applyBorder="1" applyAlignment="1">
      <alignment horizontal="center" vertical="center"/>
    </xf>
    <xf numFmtId="0" fontId="21" fillId="6" borderId="4" xfId="0" applyFont="1" applyFill="1" applyBorder="1" applyAlignment="1">
      <alignment horizontal="center" vertical="center"/>
    </xf>
    <xf numFmtId="0" fontId="31" fillId="7" borderId="2" xfId="0" applyFont="1" applyFill="1" applyBorder="1" applyAlignment="1">
      <alignment horizontal="center" vertical="center"/>
    </xf>
    <xf numFmtId="0" fontId="44" fillId="6" borderId="0" xfId="35" applyFont="1" applyFill="1" applyBorder="1" applyAlignment="1">
      <alignment horizontal="right"/>
    </xf>
    <xf numFmtId="0" fontId="41" fillId="3" borderId="0" xfId="35" applyFont="1" applyFill="1" applyBorder="1" applyAlignment="1">
      <alignment horizontal="left" wrapText="1"/>
    </xf>
    <xf numFmtId="0" fontId="50" fillId="3" borderId="0" xfId="35" applyNumberFormat="1" applyFont="1" applyFill="1" applyBorder="1" applyAlignment="1">
      <alignment horizontal="center"/>
    </xf>
    <xf numFmtId="0" fontId="41" fillId="6" borderId="0" xfId="35" applyFont="1" applyFill="1" applyBorder="1" applyAlignment="1">
      <alignment horizontal="left" wrapText="1"/>
    </xf>
    <xf numFmtId="0" fontId="44" fillId="6" borderId="0" xfId="35" applyFont="1" applyFill="1" applyBorder="1" applyAlignment="1">
      <alignment horizontal="right" wrapText="1"/>
    </xf>
    <xf numFmtId="0" fontId="41" fillId="6" borderId="0" xfId="35" applyFont="1" applyFill="1" applyBorder="1" applyAlignment="1">
      <alignment horizontal="left"/>
    </xf>
    <xf numFmtId="0" fontId="57" fillId="3" borderId="0" xfId="0" applyFont="1" applyFill="1" applyBorder="1" applyAlignment="1">
      <alignment horizontal="center"/>
    </xf>
    <xf numFmtId="0" fontId="57" fillId="10" borderId="0" xfId="0" applyFont="1" applyFill="1" applyBorder="1" applyAlignment="1">
      <alignment horizontal="center" wrapText="1"/>
    </xf>
    <xf numFmtId="0" fontId="57" fillId="10" borderId="0" xfId="0" applyFont="1" applyFill="1" applyBorder="1" applyAlignment="1">
      <alignment horizontal="center"/>
    </xf>
    <xf numFmtId="0" fontId="50" fillId="3" borderId="6" xfId="35" applyNumberFormat="1" applyFont="1" applyFill="1" applyBorder="1" applyAlignment="1">
      <alignment horizontal="center"/>
    </xf>
    <xf numFmtId="0" fontId="50" fillId="3" borderId="2" xfId="35" applyFont="1" applyFill="1" applyBorder="1" applyAlignment="1">
      <alignment horizontal="center"/>
    </xf>
    <xf numFmtId="0" fontId="61" fillId="3" borderId="2" xfId="0" applyFont="1" applyFill="1" applyBorder="1" applyAlignment="1">
      <alignment horizontal="center" wrapText="1"/>
    </xf>
    <xf numFmtId="0" fontId="61" fillId="3" borderId="3" xfId="0" applyFont="1" applyFill="1" applyBorder="1" applyAlignment="1">
      <alignment horizontal="center" wrapText="1"/>
    </xf>
    <xf numFmtId="0" fontId="21" fillId="3" borderId="4" xfId="0" applyFont="1" applyFill="1" applyBorder="1" applyAlignment="1">
      <alignment horizontal="center" vertical="center" wrapText="1"/>
    </xf>
    <xf numFmtId="0" fontId="24" fillId="3" borderId="0" xfId="0" applyFont="1" applyFill="1" applyAlignment="1">
      <alignment horizontal="left" wrapText="1"/>
    </xf>
    <xf numFmtId="0" fontId="69" fillId="3" borderId="0" xfId="0" applyFont="1" applyFill="1" applyAlignment="1">
      <alignment horizontal="left" vertical="top" wrapText="1"/>
    </xf>
    <xf numFmtId="0" fontId="69" fillId="3" borderId="1" xfId="0" applyFont="1" applyFill="1" applyBorder="1" applyAlignment="1">
      <alignment horizontal="left" vertical="top" wrapText="1"/>
    </xf>
    <xf numFmtId="0" fontId="24" fillId="3" borderId="0" xfId="3" applyFont="1" applyFill="1" applyBorder="1" applyAlignment="1">
      <alignment horizontal="left" vertical="top" wrapText="1"/>
    </xf>
    <xf numFmtId="0" fontId="68" fillId="3" borderId="0" xfId="3" applyFont="1" applyFill="1" applyAlignment="1">
      <alignment horizontal="left" vertical="top" wrapText="1"/>
    </xf>
    <xf numFmtId="3" fontId="9" fillId="6" borderId="9" xfId="0" applyNumberFormat="1" applyFont="1" applyFill="1" applyBorder="1" applyAlignment="1" applyProtection="1">
      <alignment horizontal="center" vertical="center"/>
    </xf>
    <xf numFmtId="3" fontId="9" fillId="6" borderId="8" xfId="0" applyNumberFormat="1" applyFont="1" applyFill="1" applyBorder="1" applyAlignment="1" applyProtection="1">
      <alignment horizontal="center" vertical="center"/>
    </xf>
    <xf numFmtId="3" fontId="9" fillId="6" borderId="7" xfId="0" applyNumberFormat="1" applyFont="1" applyFill="1" applyBorder="1" applyAlignment="1" applyProtection="1">
      <alignment horizontal="center" vertical="center"/>
    </xf>
    <xf numFmtId="0" fontId="8" fillId="3" borderId="0" xfId="0" applyFont="1" applyFill="1" applyAlignment="1">
      <alignment horizontal="left" vertical="center" wrapText="1"/>
    </xf>
    <xf numFmtId="0" fontId="24" fillId="3" borderId="0" xfId="0" applyFont="1" applyFill="1" applyAlignment="1">
      <alignment horizontal="left" vertical="center" wrapText="1"/>
    </xf>
    <xf numFmtId="0" fontId="9" fillId="6" borderId="9" xfId="0" applyNumberFormat="1" applyFont="1" applyFill="1" applyBorder="1" applyAlignment="1" applyProtection="1">
      <alignment horizontal="center" vertical="center"/>
    </xf>
    <xf numFmtId="0" fontId="9" fillId="6" borderId="8" xfId="0" applyNumberFormat="1" applyFont="1" applyFill="1" applyBorder="1" applyAlignment="1" applyProtection="1">
      <alignment horizontal="center" vertical="center"/>
    </xf>
    <xf numFmtId="0" fontId="9" fillId="6" borderId="11" xfId="0" applyNumberFormat="1" applyFont="1" applyFill="1" applyBorder="1" applyAlignment="1" applyProtection="1">
      <alignment horizontal="center" vertical="center"/>
    </xf>
    <xf numFmtId="0" fontId="9" fillId="6" borderId="10" xfId="0" applyNumberFormat="1" applyFont="1" applyFill="1" applyBorder="1" applyAlignment="1" applyProtection="1">
      <alignment horizontal="center" vertical="center"/>
    </xf>
    <xf numFmtId="0" fontId="21" fillId="3" borderId="1" xfId="23" applyFont="1" applyFill="1" applyBorder="1" applyAlignment="1">
      <alignment horizontal="center" vertical="center" wrapText="1"/>
    </xf>
    <xf numFmtId="0" fontId="21" fillId="3" borderId="4" xfId="23" applyFont="1" applyFill="1" applyBorder="1" applyAlignment="1">
      <alignment horizontal="center" vertical="center" wrapText="1"/>
    </xf>
    <xf numFmtId="0" fontId="21" fillId="6" borderId="0" xfId="0" applyFont="1" applyFill="1" applyBorder="1" applyAlignment="1">
      <alignment horizontal="center" vertical="center"/>
    </xf>
  </cellXfs>
  <cellStyles count="39">
    <cellStyle name="AFE" xfId="6"/>
    <cellStyle name="AFE 2" xfId="7"/>
    <cellStyle name="Bad" xfId="3" builtinId="27"/>
    <cellStyle name="Comma" xfId="1" builtinId="3"/>
    <cellStyle name="Comma 2" xfId="5"/>
    <cellStyle name="Comma 2 2" xfId="8"/>
    <cellStyle name="Comma 3" xfId="9"/>
    <cellStyle name="Comma 3 2" xfId="10"/>
    <cellStyle name="Comma 3 2 2" xfId="11"/>
    <cellStyle name="Comma 3 3" xfId="12"/>
    <cellStyle name="Comma 4" xfId="13"/>
    <cellStyle name="Comma 4 2" xfId="14"/>
    <cellStyle name="Comma 4 3" xfId="15"/>
    <cellStyle name="Comma 4 4" xfId="38"/>
    <cellStyle name="Currency 2" xfId="16"/>
    <cellStyle name="Currency 2 2" xfId="17"/>
    <cellStyle name="Hyperlink" xfId="4"/>
    <cellStyle name="Hyperlink 2" xfId="18"/>
    <cellStyle name="Normal" xfId="0" builtinId="0"/>
    <cellStyle name="Normal 2" xfId="19"/>
    <cellStyle name="Normal 2 2" xfId="20"/>
    <cellStyle name="Normal 2 2 2" xfId="21"/>
    <cellStyle name="Normal 2_Table 2" xfId="22"/>
    <cellStyle name="Normal 3" xfId="23"/>
    <cellStyle name="Normal 3 2" xfId="24"/>
    <cellStyle name="Normal 3 2 2" xfId="25"/>
    <cellStyle name="Normal 3 3" xfId="26"/>
    <cellStyle name="Normal 4" xfId="27"/>
    <cellStyle name="Normal 5" xfId="28"/>
    <cellStyle name="Normal 5 2" xfId="29"/>
    <cellStyle name="Normal 5 2 2" xfId="30"/>
    <cellStyle name="Normal 5 3" xfId="31"/>
    <cellStyle name="Normal 6" xfId="32"/>
    <cellStyle name="Normal 7" xfId="33"/>
    <cellStyle name="Normal_SPSS tables" xfId="34"/>
    <cellStyle name="Normal_Table 10" xfId="35"/>
    <cellStyle name="Percent" xfId="2" builtinId="5"/>
    <cellStyle name="Percent 2" xfId="36"/>
    <cellStyle name="Standard_crs++_debtDR_VOR"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vault.dfid.gov.uk/otcsdav/nodes/1543545/SID%202016%20Tables%20-%20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Table_1"/>
      <sheetName val="RAW_Table_2"/>
      <sheetName val="Table_2"/>
      <sheetName val="RAW_Table_3"/>
      <sheetName val="Table_3"/>
      <sheetName val="RAW_Table_4"/>
      <sheetName val="Table_4"/>
      <sheetName val="RAW_Table_5"/>
      <sheetName val="Table_5"/>
      <sheetName val="RAW_Table_6"/>
      <sheetName val="SPSS_table_6"/>
      <sheetName val="Table_6"/>
      <sheetName val="RAW_TABLE_7"/>
      <sheetName val="Table_7"/>
      <sheetName val="RAW_TABLE_8_&amp;_A6a"/>
      <sheetName val="Table_8"/>
      <sheetName val="Table_9"/>
      <sheetName val="RAW_TABLE_10"/>
      <sheetName val="Table_10"/>
      <sheetName val="Table_C1"/>
      <sheetName val="Table_C2"/>
      <sheetName val="Table_C7"/>
      <sheetName val="RAW_Table_C8"/>
      <sheetName val="Table_C8"/>
      <sheetName val="RAW_Table_C9"/>
      <sheetName val="Table_C9"/>
      <sheetName val="Table_C10"/>
      <sheetName val="RAW_Table_C11"/>
      <sheetName val="Table_C11"/>
      <sheetName val="Table_A1a"/>
      <sheetName val="Table_A2"/>
      <sheetName val="Table_A3"/>
      <sheetName val="RAW_Table_A4a"/>
      <sheetName val="Table_A4a"/>
      <sheetName val="RAW_Table_A4b"/>
      <sheetName val="Table_A4b"/>
      <sheetName val="RAW_Table_A4c"/>
      <sheetName val="Table_A4c"/>
      <sheetName val="RAW_Table_A4d"/>
      <sheetName val="Table_A4d"/>
      <sheetName val="RAW_Table_A4e"/>
      <sheetName val="Table_A4e"/>
      <sheetName val="Raw_Table_A4f"/>
      <sheetName val="Table_A4f"/>
      <sheetName val="Commonwealth"/>
      <sheetName val="New_commonwealth_table"/>
      <sheetName val="Raw_Table_A5"/>
      <sheetName val="Table_A5"/>
      <sheetName val="Table_A6a"/>
      <sheetName val="Table_A8"/>
      <sheetName val="Table_A9"/>
      <sheetName val="Table_A10"/>
      <sheetName val="Table 1"/>
      <sheetName val="RAW Table 2"/>
      <sheetName val="Table 2"/>
      <sheetName val="RAW Table 3"/>
      <sheetName val="Table 3"/>
      <sheetName val="RAW Table 4"/>
      <sheetName val="Table 4"/>
      <sheetName val="RAW Table 5"/>
      <sheetName val="Table 5"/>
      <sheetName val="RAW Table 6"/>
      <sheetName val="SPSS_table 6"/>
      <sheetName val="Table 6"/>
      <sheetName val="RAW TABLE 7"/>
      <sheetName val="Table 7"/>
      <sheetName val="RAW TABLE 8 &amp; A6a"/>
      <sheetName val="Table 8"/>
      <sheetName val="Table 9"/>
      <sheetName val="RAW TABLE 10"/>
      <sheetName val="Table 10"/>
      <sheetName val="Table C1"/>
      <sheetName val="Table C2"/>
      <sheetName val="Table C7"/>
      <sheetName val="RAW Table C8"/>
      <sheetName val="Table C8"/>
      <sheetName val="RAW Table C9"/>
      <sheetName val="Table C9"/>
      <sheetName val="Table C10"/>
      <sheetName val="RAW Table C11"/>
      <sheetName val="Table C11"/>
      <sheetName val="Table A1a"/>
      <sheetName val="Table A2"/>
      <sheetName val="Table A3"/>
      <sheetName val="RAW Table A4a"/>
      <sheetName val="Table A4a"/>
      <sheetName val="RAW Table A4b"/>
      <sheetName val="Table A4b"/>
      <sheetName val="RAW Table A4c"/>
      <sheetName val="Table A4c"/>
      <sheetName val="RAW Table A4d"/>
      <sheetName val="Table A4d"/>
      <sheetName val="RAW Table A4e"/>
      <sheetName val="Table A4e"/>
      <sheetName val="Raw Table A4f"/>
      <sheetName val="Table A4f"/>
      <sheetName val="New commonwealth table"/>
      <sheetName val="Raw Table A5"/>
      <sheetName val="Table A5"/>
      <sheetName val="Table A6a"/>
      <sheetName val="Table A8"/>
      <sheetName val="Table A9"/>
      <sheetName val="Table A10"/>
      <sheetName val="Table_11"/>
      <sheetName val="Table_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7">
          <cell r="B7" t="str">
            <v>Afghanistan</v>
          </cell>
          <cell r="C7">
            <v>135916.79000000004</v>
          </cell>
          <cell r="D7">
            <v>72334.23</v>
          </cell>
          <cell r="E7">
            <v>208251.02000000002</v>
          </cell>
          <cell r="F7">
            <v>76926.803060000035</v>
          </cell>
          <cell r="G7">
            <v>75126.210116999981</v>
          </cell>
          <cell r="H7">
            <v>152053.01317700002</v>
          </cell>
          <cell r="I7">
            <v>190690.24527999997</v>
          </cell>
          <cell r="J7">
            <v>73438.600996000008</v>
          </cell>
          <cell r="K7">
            <v>264128.84627599997</v>
          </cell>
          <cell r="L7">
            <v>183988.67874000006</v>
          </cell>
          <cell r="M7">
            <v>89812.475665999998</v>
          </cell>
          <cell r="N7">
            <v>273801.15440600005</v>
          </cell>
          <cell r="O7">
            <v>163156.42005999995</v>
          </cell>
          <cell r="P7">
            <v>48695.472360350002</v>
          </cell>
          <cell r="Q7">
            <v>211851.89242034993</v>
          </cell>
          <cell r="R7">
            <v>178098.84663000004</v>
          </cell>
          <cell r="S7">
            <v>19444.270806</v>
          </cell>
          <cell r="T7">
            <v>197543.11743600003</v>
          </cell>
          <cell r="U7">
            <v>199632.18441000002</v>
          </cell>
          <cell r="V7">
            <v>100295.37127799998</v>
          </cell>
          <cell r="W7">
            <v>299927.55568799999</v>
          </cell>
        </row>
        <row r="8">
          <cell r="B8" t="str">
            <v>Africa, regional</v>
          </cell>
          <cell r="C8">
            <v>108786.68000000005</v>
          </cell>
          <cell r="D8">
            <v>44816.610000000008</v>
          </cell>
          <cell r="E8">
            <v>153603.29000000007</v>
          </cell>
          <cell r="F8">
            <v>121707.81561999988</v>
          </cell>
          <cell r="G8">
            <v>-8574.1339799999987</v>
          </cell>
          <cell r="H8">
            <v>113133.68163999988</v>
          </cell>
          <cell r="I8">
            <v>76659.114840000053</v>
          </cell>
          <cell r="J8">
            <v>14204.045093000001</v>
          </cell>
          <cell r="K8">
            <v>90863.159933000046</v>
          </cell>
          <cell r="L8">
            <v>102644.20923000002</v>
          </cell>
          <cell r="M8">
            <v>43998.003045000005</v>
          </cell>
          <cell r="N8">
            <v>146642.21227500003</v>
          </cell>
          <cell r="O8">
            <v>106290.18285000001</v>
          </cell>
          <cell r="P8">
            <v>27716.578509999992</v>
          </cell>
          <cell r="Q8">
            <v>134006.76136</v>
          </cell>
          <cell r="R8">
            <v>182333.91030000005</v>
          </cell>
          <cell r="S8">
            <v>37291.238292000002</v>
          </cell>
          <cell r="T8">
            <v>219625.14859200004</v>
          </cell>
          <cell r="U8">
            <v>166762.40899000003</v>
          </cell>
          <cell r="V8">
            <v>58437.034500387745</v>
          </cell>
          <cell r="W8">
            <v>225199.44349038776</v>
          </cell>
        </row>
        <row r="9">
          <cell r="B9" t="str">
            <v>Albania</v>
          </cell>
          <cell r="C9">
            <v>682.6</v>
          </cell>
          <cell r="D9">
            <v>719.49</v>
          </cell>
          <cell r="E9">
            <v>1402.0900000000001</v>
          </cell>
          <cell r="F9">
            <v>22.814</v>
          </cell>
          <cell r="G9">
            <v>537.42921000000001</v>
          </cell>
          <cell r="H9">
            <v>560.24320999999998</v>
          </cell>
          <cell r="J9">
            <v>424.76212900000002</v>
          </cell>
          <cell r="K9">
            <v>424.76212900000002</v>
          </cell>
          <cell r="M9">
            <v>642.64228600000001</v>
          </cell>
          <cell r="N9">
            <v>642.64228600000001</v>
          </cell>
          <cell r="P9">
            <v>758.54255999999998</v>
          </cell>
          <cell r="Q9">
            <v>758.54255999999998</v>
          </cell>
          <cell r="S9">
            <v>540.39740600000016</v>
          </cell>
          <cell r="T9">
            <v>540.39740600000016</v>
          </cell>
          <cell r="V9">
            <v>658.53986900000007</v>
          </cell>
          <cell r="W9">
            <v>658.53986900000007</v>
          </cell>
        </row>
        <row r="10">
          <cell r="B10" t="str">
            <v>Algeria</v>
          </cell>
          <cell r="D10">
            <v>2314.2999999999997</v>
          </cell>
          <cell r="E10">
            <v>2314.2999999999997</v>
          </cell>
          <cell r="G10">
            <v>1422.9169300000003</v>
          </cell>
          <cell r="H10">
            <v>1422.9169300000003</v>
          </cell>
          <cell r="J10">
            <v>901.17241100000001</v>
          </cell>
          <cell r="K10">
            <v>901.17241100000001</v>
          </cell>
          <cell r="M10">
            <v>2150.5037230000007</v>
          </cell>
          <cell r="N10">
            <v>2150.5037230000007</v>
          </cell>
          <cell r="P10">
            <v>3111.4913099999994</v>
          </cell>
          <cell r="Q10">
            <v>3111.4913099999994</v>
          </cell>
          <cell r="S10">
            <v>9772.3350069999942</v>
          </cell>
          <cell r="T10">
            <v>9772.3350069999942</v>
          </cell>
          <cell r="V10">
            <v>2675.5655870000001</v>
          </cell>
          <cell r="W10">
            <v>2675.5655870000001</v>
          </cell>
        </row>
        <row r="11">
          <cell r="B11" t="str">
            <v>America, regional</v>
          </cell>
          <cell r="E11">
            <v>0</v>
          </cell>
          <cell r="G11">
            <v>6329.5297930000006</v>
          </cell>
          <cell r="H11">
            <v>6329.5297930000006</v>
          </cell>
          <cell r="J11">
            <v>89.075451999999999</v>
          </cell>
          <cell r="K11">
            <v>89.075451999999999</v>
          </cell>
          <cell r="M11">
            <v>56.94987900000001</v>
          </cell>
          <cell r="N11">
            <v>56.94987900000001</v>
          </cell>
          <cell r="P11">
            <v>94.882314000000008</v>
          </cell>
          <cell r="Q11">
            <v>94.882314000000008</v>
          </cell>
          <cell r="S11">
            <v>61.193361999999993</v>
          </cell>
          <cell r="T11">
            <v>61.193361999999993</v>
          </cell>
          <cell r="V11">
            <v>2311.7995300000002</v>
          </cell>
          <cell r="W11">
            <v>2311.7995300000002</v>
          </cell>
        </row>
        <row r="12">
          <cell r="B12" t="str">
            <v>Angola</v>
          </cell>
          <cell r="C12">
            <v>2763</v>
          </cell>
          <cell r="D12">
            <v>77.52000000000001</v>
          </cell>
          <cell r="E12">
            <v>2840.52</v>
          </cell>
          <cell r="F12">
            <v>1800.7754100000002</v>
          </cell>
          <cell r="G12">
            <v>8998.83079</v>
          </cell>
          <cell r="H12">
            <v>10799.6062</v>
          </cell>
          <cell r="I12">
            <v>223.40758</v>
          </cell>
          <cell r="J12">
            <v>204.79796700000003</v>
          </cell>
          <cell r="K12">
            <v>428.20554700000002</v>
          </cell>
          <cell r="M12">
            <v>351.63065100000006</v>
          </cell>
          <cell r="N12">
            <v>351.63065100000006</v>
          </cell>
          <cell r="P12">
            <v>358.55792400000001</v>
          </cell>
          <cell r="Q12">
            <v>358.55792400000001</v>
          </cell>
          <cell r="S12">
            <v>915.87600099999997</v>
          </cell>
          <cell r="T12">
            <v>915.87600099999997</v>
          </cell>
          <cell r="V12">
            <v>1296.4892760000002</v>
          </cell>
          <cell r="W12">
            <v>1296.4892760000002</v>
          </cell>
        </row>
        <row r="13">
          <cell r="B13" t="str">
            <v>Anguilla</v>
          </cell>
          <cell r="D13">
            <v>135.65</v>
          </cell>
          <cell r="E13">
            <v>135.65</v>
          </cell>
          <cell r="G13">
            <v>57.794069999999998</v>
          </cell>
          <cell r="H13">
            <v>57.794069999999998</v>
          </cell>
          <cell r="J13">
            <v>244</v>
          </cell>
          <cell r="K13">
            <v>244</v>
          </cell>
          <cell r="M13">
            <v>347.13200100000006</v>
          </cell>
          <cell r="N13">
            <v>347.13200100000006</v>
          </cell>
          <cell r="P13">
            <v>1804.563821</v>
          </cell>
          <cell r="Q13">
            <v>1804.563821</v>
          </cell>
          <cell r="T13">
            <v>0</v>
          </cell>
          <cell r="W13">
            <v>0</v>
          </cell>
        </row>
        <row r="14">
          <cell r="B14" t="str">
            <v>Antigua and Barbuda</v>
          </cell>
          <cell r="C14">
            <v>3.65</v>
          </cell>
          <cell r="E14">
            <v>3.65</v>
          </cell>
          <cell r="G14">
            <v>3.1580599999999999</v>
          </cell>
          <cell r="H14">
            <v>3.1580599999999999</v>
          </cell>
          <cell r="J14">
            <v>2.0165199999999999</v>
          </cell>
          <cell r="K14">
            <v>2.0165199999999999</v>
          </cell>
          <cell r="M14">
            <v>3.3073600000000001</v>
          </cell>
          <cell r="N14">
            <v>3.3073600000000001</v>
          </cell>
          <cell r="P14">
            <v>19.994600000000002</v>
          </cell>
          <cell r="Q14">
            <v>19.994600000000002</v>
          </cell>
          <cell r="S14">
            <v>2.5698300000000001</v>
          </cell>
          <cell r="T14">
            <v>2.5698300000000001</v>
          </cell>
          <cell r="V14">
            <v>2.5698300000000001</v>
          </cell>
          <cell r="W14">
            <v>2.5698300000000001</v>
          </cell>
        </row>
        <row r="15">
          <cell r="B15" t="str">
            <v>Argentina</v>
          </cell>
          <cell r="D15">
            <v>632.28000000000009</v>
          </cell>
          <cell r="E15">
            <v>632.28000000000009</v>
          </cell>
          <cell r="G15">
            <v>349.59938</v>
          </cell>
          <cell r="H15">
            <v>349.59938</v>
          </cell>
          <cell r="J15">
            <v>742.67174100000022</v>
          </cell>
          <cell r="K15">
            <v>742.67174100000022</v>
          </cell>
          <cell r="M15">
            <v>2041.4806610000003</v>
          </cell>
          <cell r="N15">
            <v>2041.4806610000003</v>
          </cell>
          <cell r="P15">
            <v>946.10145499999976</v>
          </cell>
          <cell r="Q15">
            <v>946.10145499999976</v>
          </cell>
          <cell r="S15">
            <v>960.72695399999998</v>
          </cell>
          <cell r="T15">
            <v>960.72695399999998</v>
          </cell>
          <cell r="V15">
            <v>1576.9050350000002</v>
          </cell>
          <cell r="W15">
            <v>1576.9050350000002</v>
          </cell>
        </row>
        <row r="16">
          <cell r="B16" t="str">
            <v>Armenia</v>
          </cell>
          <cell r="C16">
            <v>266.63</v>
          </cell>
          <cell r="D16">
            <v>379.57999999999987</v>
          </cell>
          <cell r="E16">
            <v>646.20999999999981</v>
          </cell>
          <cell r="G16">
            <v>314.95647000000002</v>
          </cell>
          <cell r="H16">
            <v>314.95647000000002</v>
          </cell>
          <cell r="J16">
            <v>225.95739099999997</v>
          </cell>
          <cell r="K16">
            <v>225.95739099999997</v>
          </cell>
          <cell r="M16">
            <v>832.15423999999985</v>
          </cell>
          <cell r="N16">
            <v>832.15423999999985</v>
          </cell>
          <cell r="P16">
            <v>827.46878900000002</v>
          </cell>
          <cell r="Q16">
            <v>827.46878900000002</v>
          </cell>
          <cell r="S16">
            <v>972.8976200000003</v>
          </cell>
          <cell r="T16">
            <v>972.8976200000003</v>
          </cell>
          <cell r="V16">
            <v>1187.8566470000001</v>
          </cell>
          <cell r="W16">
            <v>1187.8566470000001</v>
          </cell>
        </row>
        <row r="17">
          <cell r="B17" t="str">
            <v>Asia, regional</v>
          </cell>
          <cell r="C17">
            <v>3753.93</v>
          </cell>
          <cell r="D17">
            <v>3712.11</v>
          </cell>
          <cell r="E17">
            <v>7466.04</v>
          </cell>
          <cell r="F17">
            <v>9695.4990500000022</v>
          </cell>
          <cell r="G17">
            <v>14264.78673</v>
          </cell>
          <cell r="H17">
            <v>23960.285780000002</v>
          </cell>
          <cell r="I17">
            <v>23912.325400000002</v>
          </cell>
          <cell r="J17">
            <v>5289.623423</v>
          </cell>
          <cell r="K17">
            <v>29201.948823000002</v>
          </cell>
          <cell r="L17">
            <v>13653.764519999999</v>
          </cell>
          <cell r="M17">
            <v>6313.3942770000003</v>
          </cell>
          <cell r="N17">
            <v>19967.158797</v>
          </cell>
          <cell r="O17">
            <v>23596.762540000003</v>
          </cell>
          <cell r="P17">
            <v>9470.5483359999944</v>
          </cell>
          <cell r="Q17">
            <v>33067.310875999996</v>
          </cell>
          <cell r="R17">
            <v>42535.44102999998</v>
          </cell>
          <cell r="S17">
            <v>298.1954975000001</v>
          </cell>
          <cell r="T17">
            <v>42833.636527499977</v>
          </cell>
          <cell r="U17">
            <v>51729.382969999991</v>
          </cell>
          <cell r="V17">
            <v>12786.176596692307</v>
          </cell>
          <cell r="W17">
            <v>64515.559566692296</v>
          </cell>
        </row>
        <row r="18">
          <cell r="B18" t="str">
            <v>Azerbaijan</v>
          </cell>
          <cell r="D18">
            <v>904.63000000000022</v>
          </cell>
          <cell r="E18">
            <v>904.63000000000022</v>
          </cell>
          <cell r="G18">
            <v>559.29586999999992</v>
          </cell>
          <cell r="H18">
            <v>559.29586999999992</v>
          </cell>
          <cell r="J18">
            <v>597.53410199999996</v>
          </cell>
          <cell r="K18">
            <v>597.53410199999996</v>
          </cell>
          <cell r="M18">
            <v>1335.3178619999999</v>
          </cell>
          <cell r="N18">
            <v>1335.3178619999999</v>
          </cell>
          <cell r="P18">
            <v>2649.9030440000006</v>
          </cell>
          <cell r="Q18">
            <v>2649.9030440000006</v>
          </cell>
          <cell r="S18">
            <v>2100.3893889999999</v>
          </cell>
          <cell r="T18">
            <v>2100.3893889999999</v>
          </cell>
          <cell r="V18">
            <v>2444.6071649999999</v>
          </cell>
          <cell r="W18">
            <v>2444.6071649999999</v>
          </cell>
        </row>
        <row r="19">
          <cell r="B19" t="str">
            <v>Bangladesh</v>
          </cell>
          <cell r="C19">
            <v>158109.77999999997</v>
          </cell>
          <cell r="D19">
            <v>2367.9799999999996</v>
          </cell>
          <cell r="E19">
            <v>160477.75999999998</v>
          </cell>
          <cell r="F19">
            <v>144693.15148</v>
          </cell>
          <cell r="G19">
            <v>3146.3243199999997</v>
          </cell>
          <cell r="H19">
            <v>147839.47580000001</v>
          </cell>
          <cell r="I19">
            <v>226832.54989000008</v>
          </cell>
          <cell r="J19">
            <v>3114.8933430000006</v>
          </cell>
          <cell r="K19">
            <v>229947.44323300009</v>
          </cell>
          <cell r="L19">
            <v>189512.94448000001</v>
          </cell>
          <cell r="M19">
            <v>6606.8366900000037</v>
          </cell>
          <cell r="N19">
            <v>196119.78117</v>
          </cell>
          <cell r="O19">
            <v>266835.31588999991</v>
          </cell>
          <cell r="P19">
            <v>5169.7972989999971</v>
          </cell>
          <cell r="Q19">
            <v>272005.11318899988</v>
          </cell>
          <cell r="R19">
            <v>202634.31231000001</v>
          </cell>
          <cell r="S19">
            <v>5610.3657690000009</v>
          </cell>
          <cell r="T19">
            <v>208244.678079</v>
          </cell>
          <cell r="U19">
            <v>157474.62577999997</v>
          </cell>
          <cell r="V19">
            <v>6221.9712740000014</v>
          </cell>
          <cell r="W19">
            <v>163696.59705399998</v>
          </cell>
        </row>
        <row r="20">
          <cell r="B20" t="str">
            <v>Barbados</v>
          </cell>
          <cell r="C20">
            <v>7.73</v>
          </cell>
          <cell r="D20">
            <v>282.15999999999997</v>
          </cell>
          <cell r="E20">
            <v>289.89</v>
          </cell>
          <cell r="G20">
            <v>51.918389999999995</v>
          </cell>
          <cell r="H20">
            <v>51.918389999999995</v>
          </cell>
          <cell r="K20">
            <v>0</v>
          </cell>
          <cell r="N20">
            <v>0</v>
          </cell>
          <cell r="Q20">
            <v>0</v>
          </cell>
          <cell r="T20">
            <v>0</v>
          </cell>
          <cell r="W20">
            <v>0</v>
          </cell>
        </row>
        <row r="21">
          <cell r="B21" t="str">
            <v>Belarus</v>
          </cell>
          <cell r="D21">
            <v>392.05</v>
          </cell>
          <cell r="E21">
            <v>392.05</v>
          </cell>
          <cell r="G21">
            <v>238.15099999999998</v>
          </cell>
          <cell r="H21">
            <v>238.15099999999998</v>
          </cell>
          <cell r="J21">
            <v>77.474360000000004</v>
          </cell>
          <cell r="K21">
            <v>77.474360000000004</v>
          </cell>
          <cell r="M21">
            <v>554.35784300000012</v>
          </cell>
          <cell r="N21">
            <v>554.35784300000012</v>
          </cell>
          <cell r="P21">
            <v>650.09315399999991</v>
          </cell>
          <cell r="Q21">
            <v>650.09315399999991</v>
          </cell>
          <cell r="S21">
            <v>471.69083000000001</v>
          </cell>
          <cell r="T21">
            <v>471.69083000000001</v>
          </cell>
          <cell r="V21">
            <v>877.51438600000017</v>
          </cell>
          <cell r="W21">
            <v>877.51438600000017</v>
          </cell>
        </row>
        <row r="22">
          <cell r="B22" t="str">
            <v>Belize</v>
          </cell>
          <cell r="C22">
            <v>13.02</v>
          </cell>
          <cell r="D22">
            <v>20.04</v>
          </cell>
          <cell r="E22">
            <v>33.06</v>
          </cell>
          <cell r="G22">
            <v>50.956020000000002</v>
          </cell>
          <cell r="H22">
            <v>50.956020000000002</v>
          </cell>
          <cell r="J22">
            <v>322.39805100000001</v>
          </cell>
          <cell r="K22">
            <v>322.39805100000001</v>
          </cell>
          <cell r="M22">
            <v>142.298936</v>
          </cell>
          <cell r="N22">
            <v>142.298936</v>
          </cell>
          <cell r="P22">
            <v>1663.727406</v>
          </cell>
          <cell r="Q22">
            <v>1663.727406</v>
          </cell>
          <cell r="S22">
            <v>973.0457449999999</v>
          </cell>
          <cell r="T22">
            <v>973.0457449999999</v>
          </cell>
          <cell r="V22">
            <v>1145.087393</v>
          </cell>
          <cell r="W22">
            <v>1145.087393</v>
          </cell>
        </row>
        <row r="23">
          <cell r="B23" t="str">
            <v>Benin</v>
          </cell>
          <cell r="D23">
            <v>16.95</v>
          </cell>
          <cell r="E23">
            <v>16.95</v>
          </cell>
          <cell r="H23">
            <v>0</v>
          </cell>
          <cell r="I23">
            <v>44.790909999999997</v>
          </cell>
          <cell r="K23">
            <v>44.790909999999997</v>
          </cell>
          <cell r="M23">
            <v>16.79289</v>
          </cell>
          <cell r="N23">
            <v>16.79289</v>
          </cell>
          <cell r="Q23">
            <v>0</v>
          </cell>
          <cell r="T23">
            <v>0</v>
          </cell>
          <cell r="W23">
            <v>0</v>
          </cell>
        </row>
        <row r="24">
          <cell r="B24" t="str">
            <v>Bhutan</v>
          </cell>
          <cell r="E24">
            <v>0</v>
          </cell>
          <cell r="H24">
            <v>0</v>
          </cell>
          <cell r="K24">
            <v>0</v>
          </cell>
          <cell r="M24">
            <v>7.3984579999999998</v>
          </cell>
          <cell r="N24">
            <v>7.3984579999999998</v>
          </cell>
          <cell r="P24">
            <v>1.009099</v>
          </cell>
          <cell r="Q24">
            <v>1.009099</v>
          </cell>
          <cell r="T24">
            <v>0</v>
          </cell>
          <cell r="V24">
            <v>75.675837999999999</v>
          </cell>
          <cell r="W24">
            <v>75.675837999999999</v>
          </cell>
        </row>
        <row r="25">
          <cell r="B25" t="str">
            <v>Bolivia</v>
          </cell>
          <cell r="C25">
            <v>82.74</v>
          </cell>
          <cell r="D25">
            <v>261.79000000000002</v>
          </cell>
          <cell r="E25">
            <v>344.53000000000003</v>
          </cell>
          <cell r="G25">
            <v>54.217999999999989</v>
          </cell>
          <cell r="H25">
            <v>54.217999999999989</v>
          </cell>
          <cell r="J25">
            <v>90.137861000000015</v>
          </cell>
          <cell r="K25">
            <v>90.137861000000015</v>
          </cell>
          <cell r="M25">
            <v>643.76243799999997</v>
          </cell>
          <cell r="N25">
            <v>643.76243799999997</v>
          </cell>
          <cell r="P25">
            <v>611.21858799999984</v>
          </cell>
          <cell r="Q25">
            <v>611.21858799999984</v>
          </cell>
          <cell r="S25">
            <v>684.80709400000012</v>
          </cell>
          <cell r="T25">
            <v>684.80709400000012</v>
          </cell>
          <cell r="V25">
            <v>825.80474000000004</v>
          </cell>
          <cell r="W25">
            <v>825.80474000000004</v>
          </cell>
        </row>
        <row r="26">
          <cell r="B26" t="str">
            <v>Bosnia-Herzegovina</v>
          </cell>
          <cell r="C26">
            <v>3412.8299999999995</v>
          </cell>
          <cell r="D26">
            <v>2742.7200000000007</v>
          </cell>
          <cell r="E26">
            <v>6155.55</v>
          </cell>
          <cell r="F26">
            <v>4060.8431699999996</v>
          </cell>
          <cell r="G26">
            <v>2207.3769199999997</v>
          </cell>
          <cell r="H26">
            <v>6268.2200899999989</v>
          </cell>
          <cell r="I26">
            <v>1243.59934</v>
          </cell>
          <cell r="J26">
            <v>1746.588006</v>
          </cell>
          <cell r="K26">
            <v>2990.1873459999997</v>
          </cell>
          <cell r="M26">
            <v>2256.0411759999993</v>
          </cell>
          <cell r="N26">
            <v>2256.0411759999993</v>
          </cell>
          <cell r="P26">
            <v>1839.475324100001</v>
          </cell>
          <cell r="Q26">
            <v>1839.475324100001</v>
          </cell>
          <cell r="S26">
            <v>3506.1934949999995</v>
          </cell>
          <cell r="T26">
            <v>3506.1934949999995</v>
          </cell>
          <cell r="U26">
            <v>990.40334000000007</v>
          </cell>
          <cell r="V26">
            <v>3441.3392690000001</v>
          </cell>
          <cell r="W26">
            <v>4431.7426089999999</v>
          </cell>
        </row>
        <row r="27">
          <cell r="B27" t="str">
            <v>Botswana</v>
          </cell>
          <cell r="C27">
            <v>30.1</v>
          </cell>
          <cell r="D27">
            <v>564.17999999999995</v>
          </cell>
          <cell r="E27">
            <v>594.28</v>
          </cell>
          <cell r="G27">
            <v>683.571369</v>
          </cell>
          <cell r="H27">
            <v>683.571369</v>
          </cell>
          <cell r="J27">
            <v>974.27558899999985</v>
          </cell>
          <cell r="K27">
            <v>974.27558899999985</v>
          </cell>
          <cell r="M27">
            <v>568.42127200000004</v>
          </cell>
          <cell r="N27">
            <v>568.42127200000004</v>
          </cell>
          <cell r="P27">
            <v>787.99408300000005</v>
          </cell>
          <cell r="Q27">
            <v>787.99408300000005</v>
          </cell>
          <cell r="S27">
            <v>498.48026399999998</v>
          </cell>
          <cell r="T27">
            <v>498.48026399999998</v>
          </cell>
          <cell r="U27">
            <v>1.0632299999999999</v>
          </cell>
          <cell r="V27">
            <v>1055.0031529999999</v>
          </cell>
          <cell r="W27">
            <v>1056.0663829999999</v>
          </cell>
        </row>
        <row r="28">
          <cell r="B28" t="str">
            <v>Brazil</v>
          </cell>
          <cell r="C28">
            <v>833.21</v>
          </cell>
          <cell r="D28">
            <v>7562.9500000000025</v>
          </cell>
          <cell r="E28">
            <v>8396.1600000000035</v>
          </cell>
          <cell r="F28">
            <v>271.65663000000001</v>
          </cell>
          <cell r="G28">
            <v>26104.136310000009</v>
          </cell>
          <cell r="H28">
            <v>26375.79294000001</v>
          </cell>
          <cell r="J28">
            <v>30796.453479000007</v>
          </cell>
          <cell r="K28">
            <v>30796.453479000007</v>
          </cell>
          <cell r="M28">
            <v>46836.009787999996</v>
          </cell>
          <cell r="N28">
            <v>46836.009787999996</v>
          </cell>
          <cell r="P28">
            <v>5443.957779999997</v>
          </cell>
          <cell r="Q28">
            <v>5443.957779999997</v>
          </cell>
          <cell r="S28">
            <v>10168.601850000005</v>
          </cell>
          <cell r="T28">
            <v>10168.601850000005</v>
          </cell>
          <cell r="V28">
            <v>20886.263972000001</v>
          </cell>
          <cell r="W28">
            <v>20886.263972000001</v>
          </cell>
        </row>
        <row r="29">
          <cell r="B29" t="str">
            <v>Burkina Faso</v>
          </cell>
          <cell r="C29">
            <v>126.33</v>
          </cell>
          <cell r="E29">
            <v>126.33</v>
          </cell>
          <cell r="F29">
            <v>52.784469999999999</v>
          </cell>
          <cell r="G29">
            <v>9.0959560000000046</v>
          </cell>
          <cell r="H29">
            <v>61.880426</v>
          </cell>
          <cell r="J29">
            <v>510.11363999999998</v>
          </cell>
          <cell r="K29">
            <v>510.11363999999998</v>
          </cell>
          <cell r="M29">
            <v>976.61969999999997</v>
          </cell>
          <cell r="N29">
            <v>976.61969999999997</v>
          </cell>
          <cell r="P29">
            <v>541.90616</v>
          </cell>
          <cell r="Q29">
            <v>541.90616</v>
          </cell>
          <cell r="R29">
            <v>89.875950000000003</v>
          </cell>
          <cell r="S29">
            <v>242.12332400000003</v>
          </cell>
          <cell r="T29">
            <v>331.99927400000001</v>
          </cell>
          <cell r="V29">
            <v>88.331000000000003</v>
          </cell>
          <cell r="W29">
            <v>88.331000000000003</v>
          </cell>
        </row>
        <row r="30">
          <cell r="B30" t="str">
            <v>Burundi</v>
          </cell>
          <cell r="C30">
            <v>9407.2000000000007</v>
          </cell>
          <cell r="D30">
            <v>14.889999999999999</v>
          </cell>
          <cell r="E30">
            <v>9422.09</v>
          </cell>
          <cell r="F30">
            <v>13016.618730000002</v>
          </cell>
          <cell r="G30">
            <v>24.387</v>
          </cell>
          <cell r="H30">
            <v>13041.005730000003</v>
          </cell>
          <cell r="I30">
            <v>11032.906539999998</v>
          </cell>
          <cell r="J30">
            <v>22.213278000000003</v>
          </cell>
          <cell r="K30">
            <v>11055.119817999997</v>
          </cell>
          <cell r="L30">
            <v>686.44362999999998</v>
          </cell>
          <cell r="M30">
            <v>47.434578000000002</v>
          </cell>
          <cell r="N30">
            <v>733.87820799999997</v>
          </cell>
          <cell r="O30">
            <v>4012.21171</v>
          </cell>
          <cell r="P30">
            <v>164.44109399999999</v>
          </cell>
          <cell r="Q30">
            <v>4176.6528040000003</v>
          </cell>
          <cell r="R30">
            <v>6006.2271000000001</v>
          </cell>
          <cell r="S30">
            <v>101.742636</v>
          </cell>
          <cell r="T30">
            <v>6107.969736</v>
          </cell>
          <cell r="V30">
            <v>205.08368600000003</v>
          </cell>
          <cell r="W30">
            <v>205.08368600000003</v>
          </cell>
        </row>
        <row r="31">
          <cell r="B31" t="str">
            <v>Cambodia</v>
          </cell>
          <cell r="C31">
            <v>20782.640000000003</v>
          </cell>
          <cell r="D31">
            <v>133.97000000000006</v>
          </cell>
          <cell r="E31">
            <v>20916.610000000004</v>
          </cell>
          <cell r="F31">
            <v>16301.080669999996</v>
          </cell>
          <cell r="G31">
            <v>537.54883999999993</v>
          </cell>
          <cell r="H31">
            <v>16838.629509999995</v>
          </cell>
          <cell r="I31">
            <v>3182.78262</v>
          </cell>
          <cell r="J31">
            <v>622.71948399999985</v>
          </cell>
          <cell r="K31">
            <v>3805.5021039999997</v>
          </cell>
          <cell r="L31">
            <v>13760.852350000001</v>
          </cell>
          <cell r="M31">
            <v>812.96196600000019</v>
          </cell>
          <cell r="N31">
            <v>14573.814316000002</v>
          </cell>
          <cell r="O31">
            <v>9851.3296499999997</v>
          </cell>
          <cell r="P31">
            <v>1110.338534</v>
          </cell>
          <cell r="Q31">
            <v>10961.668184</v>
          </cell>
          <cell r="R31">
            <v>1246.0719999999999</v>
          </cell>
          <cell r="S31">
            <v>685.30667299999993</v>
          </cell>
          <cell r="T31">
            <v>1931.3786729999997</v>
          </cell>
          <cell r="U31">
            <v>1574.1859999999999</v>
          </cell>
          <cell r="V31">
            <v>1205.6573490000001</v>
          </cell>
          <cell r="W31">
            <v>2779.8433489999998</v>
          </cell>
        </row>
        <row r="32">
          <cell r="B32" t="str">
            <v>Cameroon</v>
          </cell>
          <cell r="C32">
            <v>736.82</v>
          </cell>
          <cell r="D32">
            <v>709.41</v>
          </cell>
          <cell r="E32">
            <v>1446.23</v>
          </cell>
          <cell r="F32">
            <v>92.68386000000001</v>
          </cell>
          <cell r="G32">
            <v>576.32622000000003</v>
          </cell>
          <cell r="H32">
            <v>669.01008000000002</v>
          </cell>
          <cell r="I32">
            <v>257.94531000000001</v>
          </cell>
          <cell r="J32">
            <v>252.72203300000001</v>
          </cell>
          <cell r="K32">
            <v>510.66734300000002</v>
          </cell>
          <cell r="L32">
            <v>258.09633000000002</v>
          </cell>
          <cell r="M32">
            <v>978.98727799999995</v>
          </cell>
          <cell r="N32">
            <v>1237.0836079999999</v>
          </cell>
          <cell r="P32">
            <v>841.99602889999983</v>
          </cell>
          <cell r="Q32">
            <v>841.99602889999983</v>
          </cell>
          <cell r="R32">
            <v>10000</v>
          </cell>
          <cell r="S32">
            <v>43539.655697000009</v>
          </cell>
          <cell r="T32">
            <v>53539.655697000009</v>
          </cell>
          <cell r="U32">
            <v>4810.1718700000001</v>
          </cell>
          <cell r="V32">
            <v>1412.9721770000001</v>
          </cell>
          <cell r="W32">
            <v>6223.1440469999998</v>
          </cell>
        </row>
        <row r="33">
          <cell r="B33" t="str">
            <v>Cape Verde</v>
          </cell>
          <cell r="C33">
            <v>456.41</v>
          </cell>
          <cell r="E33">
            <v>456.41</v>
          </cell>
          <cell r="F33">
            <v>581.38860999999997</v>
          </cell>
          <cell r="H33">
            <v>581.38860999999997</v>
          </cell>
          <cell r="J33">
            <v>18.899691000000001</v>
          </cell>
          <cell r="K33">
            <v>18.899691000000001</v>
          </cell>
          <cell r="L33">
            <v>620.42439999999999</v>
          </cell>
          <cell r="M33">
            <v>12.083409</v>
          </cell>
          <cell r="N33">
            <v>632.50780899999995</v>
          </cell>
          <cell r="P33">
            <v>40.89479</v>
          </cell>
          <cell r="Q33">
            <v>40.89479</v>
          </cell>
          <cell r="S33">
            <v>79.816209999999998</v>
          </cell>
          <cell r="T33">
            <v>79.816209999999998</v>
          </cell>
          <cell r="V33">
            <v>116.81041</v>
          </cell>
          <cell r="W33">
            <v>116.81041</v>
          </cell>
        </row>
        <row r="34">
          <cell r="B34" t="str">
            <v>Central African Rep.</v>
          </cell>
          <cell r="C34">
            <v>1559.77</v>
          </cell>
          <cell r="E34">
            <v>1559.77</v>
          </cell>
          <cell r="F34">
            <v>1500</v>
          </cell>
          <cell r="G34">
            <v>456.23252000000002</v>
          </cell>
          <cell r="H34">
            <v>1956.23252</v>
          </cell>
          <cell r="K34">
            <v>0</v>
          </cell>
          <cell r="M34">
            <v>53.73724</v>
          </cell>
          <cell r="N34">
            <v>53.73724</v>
          </cell>
          <cell r="O34">
            <v>1666.114</v>
          </cell>
          <cell r="Q34">
            <v>1666.114</v>
          </cell>
          <cell r="R34">
            <v>15796.986459999996</v>
          </cell>
          <cell r="S34">
            <v>267.63938999999999</v>
          </cell>
          <cell r="T34">
            <v>16064.625849999997</v>
          </cell>
          <cell r="U34">
            <v>18279.141040000002</v>
          </cell>
          <cell r="W34">
            <v>18279.141040000002</v>
          </cell>
        </row>
        <row r="35">
          <cell r="B35" t="str">
            <v>Chad</v>
          </cell>
          <cell r="C35">
            <v>3563.9300000000003</v>
          </cell>
          <cell r="E35">
            <v>3563.9300000000003</v>
          </cell>
          <cell r="F35">
            <v>1841.2369999999996</v>
          </cell>
          <cell r="G35">
            <v>9.7799999999999994</v>
          </cell>
          <cell r="H35">
            <v>1851.0169999999996</v>
          </cell>
          <cell r="I35">
            <v>239.61799999999999</v>
          </cell>
          <cell r="K35">
            <v>239.61799999999999</v>
          </cell>
          <cell r="M35">
            <v>58.344369999999998</v>
          </cell>
          <cell r="N35">
            <v>58.344369999999998</v>
          </cell>
          <cell r="P35">
            <v>9.5393000000000008</v>
          </cell>
          <cell r="Q35">
            <v>9.5393000000000008</v>
          </cell>
          <cell r="T35">
            <v>0</v>
          </cell>
          <cell r="W35">
            <v>0</v>
          </cell>
        </row>
        <row r="36">
          <cell r="B36" t="str">
            <v>Chile</v>
          </cell>
          <cell r="D36">
            <v>382.90999999999997</v>
          </cell>
          <cell r="E36">
            <v>382.90999999999997</v>
          </cell>
          <cell r="F36">
            <v>317.30696</v>
          </cell>
          <cell r="G36">
            <v>110.34591999999999</v>
          </cell>
          <cell r="H36">
            <v>427.65287999999998</v>
          </cell>
          <cell r="J36">
            <v>343.890422</v>
          </cell>
          <cell r="K36">
            <v>343.890422</v>
          </cell>
          <cell r="M36">
            <v>885.50832899999978</v>
          </cell>
          <cell r="N36">
            <v>885.50832899999978</v>
          </cell>
          <cell r="P36">
            <v>1973.3985870000004</v>
          </cell>
          <cell r="Q36">
            <v>1973.3985870000004</v>
          </cell>
          <cell r="S36">
            <v>1588.8631830000002</v>
          </cell>
          <cell r="T36">
            <v>1588.8631830000002</v>
          </cell>
          <cell r="V36">
            <v>4653.0262009999997</v>
          </cell>
          <cell r="W36">
            <v>4653.0262009999997</v>
          </cell>
        </row>
        <row r="37">
          <cell r="B37" t="str">
            <v>China</v>
          </cell>
          <cell r="C37">
            <v>36049.23000000001</v>
          </cell>
          <cell r="D37">
            <v>39024.60000000002</v>
          </cell>
          <cell r="E37">
            <v>75073.830000000031</v>
          </cell>
          <cell r="F37">
            <v>23870.708200000008</v>
          </cell>
          <cell r="G37">
            <v>32281.722185999988</v>
          </cell>
          <cell r="H37">
            <v>56152.430385999993</v>
          </cell>
          <cell r="I37">
            <v>4360.6678399999992</v>
          </cell>
          <cell r="J37">
            <v>36100.753550000009</v>
          </cell>
          <cell r="K37">
            <v>40461.42139000001</v>
          </cell>
          <cell r="L37">
            <v>-746.54641000000004</v>
          </cell>
          <cell r="M37">
            <v>27933.111356999998</v>
          </cell>
          <cell r="N37">
            <v>27186.564946999999</v>
          </cell>
          <cell r="P37">
            <v>-17971.022179757998</v>
          </cell>
          <cell r="Q37">
            <v>-17971.022179757998</v>
          </cell>
          <cell r="S37">
            <v>-33600.64970699999</v>
          </cell>
          <cell r="T37">
            <v>-33600.64970699999</v>
          </cell>
          <cell r="V37">
            <v>44641.015384999992</v>
          </cell>
          <cell r="W37">
            <v>44641.015384999992</v>
          </cell>
        </row>
        <row r="38">
          <cell r="B38" t="str">
            <v>Colombia</v>
          </cell>
          <cell r="C38">
            <v>71.569999999999993</v>
          </cell>
          <cell r="D38">
            <v>4895.68</v>
          </cell>
          <cell r="E38">
            <v>4967.25</v>
          </cell>
          <cell r="G38">
            <v>1709.1123800000003</v>
          </cell>
          <cell r="H38">
            <v>1709.1123800000003</v>
          </cell>
          <cell r="J38">
            <v>2719.5838250000002</v>
          </cell>
          <cell r="K38">
            <v>2719.5838250000002</v>
          </cell>
          <cell r="M38">
            <v>25050.696337000008</v>
          </cell>
          <cell r="N38">
            <v>25050.696337000008</v>
          </cell>
          <cell r="P38">
            <v>7186.8194419999991</v>
          </cell>
          <cell r="Q38">
            <v>7186.8194419999991</v>
          </cell>
          <cell r="S38">
            <v>6874.150842</v>
          </cell>
          <cell r="T38">
            <v>6874.150842</v>
          </cell>
          <cell r="V38">
            <v>40310.066625000029</v>
          </cell>
          <cell r="W38">
            <v>40310.066625000029</v>
          </cell>
        </row>
        <row r="39">
          <cell r="B39" t="str">
            <v>Comoros</v>
          </cell>
          <cell r="E39">
            <v>0</v>
          </cell>
          <cell r="G39">
            <v>78.531000000000006</v>
          </cell>
          <cell r="H39">
            <v>78.531000000000006</v>
          </cell>
          <cell r="J39">
            <v>74.863</v>
          </cell>
          <cell r="K39">
            <v>74.863</v>
          </cell>
          <cell r="N39">
            <v>0</v>
          </cell>
          <cell r="Q39">
            <v>0</v>
          </cell>
          <cell r="S39">
            <v>6.3250000000000002</v>
          </cell>
          <cell r="T39">
            <v>6.3250000000000002</v>
          </cell>
          <cell r="V39">
            <v>4.9000000000000004</v>
          </cell>
          <cell r="W39">
            <v>4.9000000000000004</v>
          </cell>
        </row>
        <row r="40">
          <cell r="B40" t="str">
            <v>Congo, Dem. Rep.</v>
          </cell>
          <cell r="C40">
            <v>136656.65000000002</v>
          </cell>
          <cell r="D40">
            <v>7728.1600000000008</v>
          </cell>
          <cell r="E40">
            <v>144384.81000000003</v>
          </cell>
          <cell r="F40">
            <v>161469.00834</v>
          </cell>
          <cell r="G40">
            <v>909.53649999999993</v>
          </cell>
          <cell r="H40">
            <v>162378.54483999999</v>
          </cell>
          <cell r="I40">
            <v>145813.08266999997</v>
          </cell>
          <cell r="J40">
            <v>93132.661483999982</v>
          </cell>
          <cell r="K40">
            <v>238945.74415399996</v>
          </cell>
          <cell r="L40">
            <v>138272.34754999998</v>
          </cell>
          <cell r="M40">
            <v>671.40430200000037</v>
          </cell>
          <cell r="N40">
            <v>138943.75185199999</v>
          </cell>
          <cell r="O40">
            <v>155406.31716999994</v>
          </cell>
          <cell r="P40">
            <v>6234.013194000001</v>
          </cell>
          <cell r="Q40">
            <v>161640.33036399994</v>
          </cell>
          <cell r="R40">
            <v>164104.26030999993</v>
          </cell>
          <cell r="S40">
            <v>2489.3495830000011</v>
          </cell>
          <cell r="T40">
            <v>166593.60989299993</v>
          </cell>
          <cell r="U40">
            <v>139019.78620999996</v>
          </cell>
          <cell r="V40">
            <v>3701.0018</v>
          </cell>
          <cell r="W40">
            <v>142720.78800999996</v>
          </cell>
        </row>
        <row r="41">
          <cell r="B41" t="str">
            <v>Congo, Rep.</v>
          </cell>
          <cell r="E41">
            <v>0</v>
          </cell>
          <cell r="F41">
            <v>750</v>
          </cell>
          <cell r="G41">
            <v>50238.26320999999</v>
          </cell>
          <cell r="H41">
            <v>50988.26320999999</v>
          </cell>
          <cell r="K41">
            <v>0</v>
          </cell>
          <cell r="M41">
            <v>50.378660000000004</v>
          </cell>
          <cell r="N41">
            <v>50.378660000000004</v>
          </cell>
          <cell r="Q41">
            <v>0</v>
          </cell>
          <cell r="T41">
            <v>0</v>
          </cell>
          <cell r="W41">
            <v>0</v>
          </cell>
        </row>
        <row r="42">
          <cell r="B42" t="str">
            <v>Costa Rica</v>
          </cell>
          <cell r="D42">
            <v>1640.1399999999994</v>
          </cell>
          <cell r="E42">
            <v>1640.1399999999994</v>
          </cell>
          <cell r="G42">
            <v>496.57261999999997</v>
          </cell>
          <cell r="H42">
            <v>496.57261999999997</v>
          </cell>
          <cell r="J42">
            <v>196.26165</v>
          </cell>
          <cell r="K42">
            <v>196.26165</v>
          </cell>
          <cell r="M42">
            <v>657.28068499999983</v>
          </cell>
          <cell r="N42">
            <v>657.28068499999983</v>
          </cell>
          <cell r="P42">
            <v>110.62482000000003</v>
          </cell>
          <cell r="Q42">
            <v>110.62482000000003</v>
          </cell>
          <cell r="S42">
            <v>3686.9011930000006</v>
          </cell>
          <cell r="T42">
            <v>3686.9011930000006</v>
          </cell>
          <cell r="V42">
            <v>1099.9276950000001</v>
          </cell>
          <cell r="W42">
            <v>1099.9276950000001</v>
          </cell>
        </row>
        <row r="43">
          <cell r="B43" t="str">
            <v>Cote d'Ivoire</v>
          </cell>
          <cell r="D43">
            <v>94.759999999999977</v>
          </cell>
          <cell r="E43">
            <v>94.759999999999977</v>
          </cell>
          <cell r="G43">
            <v>16808.181725000002</v>
          </cell>
          <cell r="H43">
            <v>16808.181725000002</v>
          </cell>
          <cell r="I43">
            <v>7950</v>
          </cell>
          <cell r="J43">
            <v>-1252.68731</v>
          </cell>
          <cell r="K43">
            <v>6697.3126899999997</v>
          </cell>
          <cell r="L43">
            <v>30700</v>
          </cell>
          <cell r="M43">
            <v>16614.739794000001</v>
          </cell>
          <cell r="N43">
            <v>47314.739794000001</v>
          </cell>
          <cell r="P43">
            <v>-409.09786999999994</v>
          </cell>
          <cell r="Q43">
            <v>-409.09786999999994</v>
          </cell>
          <cell r="S43">
            <v>2031.6464119999998</v>
          </cell>
          <cell r="T43">
            <v>2031.6464119999998</v>
          </cell>
          <cell r="V43">
            <v>698.07321000000002</v>
          </cell>
          <cell r="W43">
            <v>698.07321000000002</v>
          </cell>
        </row>
        <row r="44">
          <cell r="B44" t="str">
            <v>Croatia</v>
          </cell>
          <cell r="D44">
            <v>1199.78</v>
          </cell>
          <cell r="E44">
            <v>1199.78</v>
          </cell>
          <cell r="G44">
            <v>678.87004999999976</v>
          </cell>
          <cell r="H44">
            <v>678.87004999999976</v>
          </cell>
          <cell r="K44">
            <v>0</v>
          </cell>
          <cell r="N44">
            <v>0</v>
          </cell>
          <cell r="Q44">
            <v>0</v>
          </cell>
          <cell r="T44">
            <v>0</v>
          </cell>
          <cell r="W44">
            <v>0</v>
          </cell>
        </row>
        <row r="45">
          <cell r="B45" t="str">
            <v>Cuba</v>
          </cell>
          <cell r="C45">
            <v>250</v>
          </cell>
          <cell r="D45">
            <v>361.98</v>
          </cell>
          <cell r="E45">
            <v>611.98</v>
          </cell>
          <cell r="G45">
            <v>249.56387000000001</v>
          </cell>
          <cell r="H45">
            <v>249.56387000000001</v>
          </cell>
          <cell r="J45">
            <v>165.82592399999996</v>
          </cell>
          <cell r="K45">
            <v>165.82592399999996</v>
          </cell>
          <cell r="L45">
            <v>850</v>
          </cell>
          <cell r="M45">
            <v>598.77563199999986</v>
          </cell>
          <cell r="N45">
            <v>1448.7756319999999</v>
          </cell>
          <cell r="P45">
            <v>1096.173736</v>
          </cell>
          <cell r="Q45">
            <v>1096.173736</v>
          </cell>
          <cell r="S45">
            <v>3957.2589239999998</v>
          </cell>
          <cell r="T45">
            <v>3957.2589239999998</v>
          </cell>
          <cell r="V45">
            <v>1329.4828869999999</v>
          </cell>
          <cell r="W45">
            <v>1329.4828869999999</v>
          </cell>
        </row>
        <row r="46">
          <cell r="B46" t="str">
            <v>Developing countries, unspecified</v>
          </cell>
          <cell r="C46">
            <v>1198242.6660000011</v>
          </cell>
          <cell r="D46">
            <v>282678.13</v>
          </cell>
          <cell r="E46">
            <v>1480920.796000001</v>
          </cell>
          <cell r="F46">
            <v>1382013.6229999983</v>
          </cell>
          <cell r="G46">
            <v>360589.12606200005</v>
          </cell>
          <cell r="H46">
            <v>1742602.7490619984</v>
          </cell>
          <cell r="I46">
            <v>1303666.4350400018</v>
          </cell>
          <cell r="J46">
            <v>366859.83514899999</v>
          </cell>
          <cell r="K46">
            <v>1670526.2701890017</v>
          </cell>
          <cell r="L46">
            <v>1375556.8879059998</v>
          </cell>
          <cell r="M46">
            <v>440059.64100249961</v>
          </cell>
          <cell r="N46">
            <v>1815616.5289084995</v>
          </cell>
          <cell r="O46">
            <v>1702128.5059699994</v>
          </cell>
          <cell r="P46">
            <v>399084.072353</v>
          </cell>
          <cell r="Q46">
            <v>2101212.5783229992</v>
          </cell>
          <cell r="R46">
            <v>1760859.3020199984</v>
          </cell>
          <cell r="S46">
            <v>492731.18635499961</v>
          </cell>
          <cell r="T46">
            <v>2253590.4883749979</v>
          </cell>
          <cell r="U46">
            <v>1996578.9169400074</v>
          </cell>
          <cell r="V46">
            <v>609107.80541300005</v>
          </cell>
          <cell r="W46">
            <v>2605686.7223530076</v>
          </cell>
        </row>
        <row r="47">
          <cell r="B47" t="str">
            <v>Djibouti</v>
          </cell>
          <cell r="D47">
            <v>1503.83</v>
          </cell>
          <cell r="E47">
            <v>1503.83</v>
          </cell>
          <cell r="G47">
            <v>3.2923300000000002</v>
          </cell>
          <cell r="H47">
            <v>3.2923300000000002</v>
          </cell>
          <cell r="J47">
            <v>12.2</v>
          </cell>
          <cell r="K47">
            <v>12.2</v>
          </cell>
          <cell r="M47">
            <v>69.672929999999994</v>
          </cell>
          <cell r="N47">
            <v>69.672929999999994</v>
          </cell>
          <cell r="P47">
            <v>66.277119999999996</v>
          </cell>
          <cell r="Q47">
            <v>66.277119999999996</v>
          </cell>
          <cell r="T47">
            <v>0</v>
          </cell>
          <cell r="V47">
            <v>18.681290000000001</v>
          </cell>
          <cell r="W47">
            <v>18.681290000000001</v>
          </cell>
        </row>
        <row r="48">
          <cell r="B48" t="str">
            <v>Dominica</v>
          </cell>
          <cell r="C48">
            <v>0.71</v>
          </cell>
          <cell r="E48">
            <v>0.71</v>
          </cell>
          <cell r="G48">
            <v>194.79766000000001</v>
          </cell>
          <cell r="H48">
            <v>194.79766000000001</v>
          </cell>
          <cell r="J48">
            <v>18.115850000000002</v>
          </cell>
          <cell r="K48">
            <v>18.115850000000002</v>
          </cell>
          <cell r="M48">
            <v>34.350260000000006</v>
          </cell>
          <cell r="N48">
            <v>34.350260000000006</v>
          </cell>
          <cell r="P48">
            <v>31.824019999999997</v>
          </cell>
          <cell r="Q48">
            <v>31.824019999999997</v>
          </cell>
          <cell r="S48">
            <v>0.27440999999999999</v>
          </cell>
          <cell r="T48">
            <v>0.27440999999999999</v>
          </cell>
          <cell r="U48">
            <v>492.096</v>
          </cell>
          <cell r="V48">
            <v>0.23402000000000001</v>
          </cell>
          <cell r="W48">
            <v>492.33001999999999</v>
          </cell>
        </row>
        <row r="49">
          <cell r="B49" t="str">
            <v>Dominican Republic</v>
          </cell>
          <cell r="D49">
            <v>64.239999999999995</v>
          </cell>
          <cell r="E49">
            <v>64.239999999999995</v>
          </cell>
          <cell r="G49">
            <v>35.779930000000007</v>
          </cell>
          <cell r="H49">
            <v>35.779930000000007</v>
          </cell>
          <cell r="J49">
            <v>96.017512999999994</v>
          </cell>
          <cell r="K49">
            <v>96.017512999999994</v>
          </cell>
          <cell r="M49">
            <v>144.97088499999998</v>
          </cell>
          <cell r="N49">
            <v>144.97088499999998</v>
          </cell>
          <cell r="P49">
            <v>243.12436700000001</v>
          </cell>
          <cell r="Q49">
            <v>243.12436700000001</v>
          </cell>
          <cell r="S49">
            <v>408.61469600000009</v>
          </cell>
          <cell r="T49">
            <v>408.61469600000009</v>
          </cell>
          <cell r="V49">
            <v>1460.877234</v>
          </cell>
          <cell r="W49">
            <v>1460.877234</v>
          </cell>
        </row>
        <row r="50">
          <cell r="B50" t="str">
            <v>Ecuador</v>
          </cell>
          <cell r="C50">
            <v>127.55</v>
          </cell>
          <cell r="D50">
            <v>20.350000000000001</v>
          </cell>
          <cell r="E50">
            <v>147.9</v>
          </cell>
          <cell r="F50">
            <v>-146.40374</v>
          </cell>
          <cell r="G50">
            <v>124.05099999999999</v>
          </cell>
          <cell r="H50">
            <v>-22.352740000000011</v>
          </cell>
          <cell r="J50">
            <v>138.23825800000003</v>
          </cell>
          <cell r="K50">
            <v>138.23825800000003</v>
          </cell>
          <cell r="M50">
            <v>340.43776200000002</v>
          </cell>
          <cell r="N50">
            <v>340.43776200000002</v>
          </cell>
          <cell r="P50">
            <v>433.69461699999994</v>
          </cell>
          <cell r="Q50">
            <v>433.69461699999994</v>
          </cell>
          <cell r="S50">
            <v>243.98072899999997</v>
          </cell>
          <cell r="T50">
            <v>243.98072899999997</v>
          </cell>
          <cell r="V50">
            <v>314.53809299999995</v>
          </cell>
          <cell r="W50">
            <v>314.53809299999995</v>
          </cell>
        </row>
        <row r="51">
          <cell r="B51" t="str">
            <v>Egypt</v>
          </cell>
          <cell r="D51">
            <v>22813.84</v>
          </cell>
          <cell r="E51">
            <v>22813.84</v>
          </cell>
          <cell r="G51">
            <v>5818.0110299999997</v>
          </cell>
          <cell r="H51">
            <v>5818.0110299999997</v>
          </cell>
          <cell r="J51">
            <v>10864.203970999997</v>
          </cell>
          <cell r="K51">
            <v>10864.203970999997</v>
          </cell>
          <cell r="L51">
            <v>497.90499999999997</v>
          </cell>
          <cell r="M51">
            <v>8396.9928229999987</v>
          </cell>
          <cell r="N51">
            <v>8894.8978229999993</v>
          </cell>
          <cell r="O51">
            <v>1058.8776499999999</v>
          </cell>
          <cell r="P51">
            <v>19939.737798000009</v>
          </cell>
          <cell r="Q51">
            <v>20998.615448000008</v>
          </cell>
          <cell r="R51">
            <v>561.08427000000006</v>
          </cell>
          <cell r="S51">
            <v>-24565.525099999988</v>
          </cell>
          <cell r="T51">
            <v>-24004.440829999989</v>
          </cell>
          <cell r="U51">
            <v>750.98415</v>
          </cell>
          <cell r="V51">
            <v>11373.660167</v>
          </cell>
          <cell r="W51">
            <v>12124.644317</v>
          </cell>
        </row>
        <row r="52">
          <cell r="B52" t="str">
            <v>El Salvador</v>
          </cell>
          <cell r="D52">
            <v>21.330000000000002</v>
          </cell>
          <cell r="E52">
            <v>21.330000000000002</v>
          </cell>
          <cell r="G52">
            <v>-31611.545049999997</v>
          </cell>
          <cell r="H52">
            <v>-31611.545049999997</v>
          </cell>
          <cell r="J52">
            <v>6.0213099999999997</v>
          </cell>
          <cell r="K52">
            <v>6.0213099999999997</v>
          </cell>
          <cell r="M52">
            <v>-82.479010000000017</v>
          </cell>
          <cell r="N52">
            <v>-82.479010000000017</v>
          </cell>
          <cell r="P52">
            <v>289.23856199999994</v>
          </cell>
          <cell r="Q52">
            <v>289.23856199999994</v>
          </cell>
          <cell r="S52">
            <v>212.21587499999998</v>
          </cell>
          <cell r="T52">
            <v>212.21587499999998</v>
          </cell>
          <cell r="V52">
            <v>475.78385599999996</v>
          </cell>
          <cell r="W52">
            <v>475.78385599999996</v>
          </cell>
        </row>
        <row r="53">
          <cell r="B53" t="str">
            <v>Eritrea</v>
          </cell>
          <cell r="C53">
            <v>4082.3099999999995</v>
          </cell>
          <cell r="D53">
            <v>46.54</v>
          </cell>
          <cell r="E53">
            <v>4128.8499999999995</v>
          </cell>
          <cell r="F53">
            <v>3295.8269999999998</v>
          </cell>
          <cell r="G53">
            <v>270.26976000000002</v>
          </cell>
          <cell r="H53">
            <v>3566.0967599999999</v>
          </cell>
          <cell r="I53">
            <v>5202.0769999999993</v>
          </cell>
          <cell r="J53">
            <v>17.981110000000001</v>
          </cell>
          <cell r="K53">
            <v>5220.058109999999</v>
          </cell>
          <cell r="L53">
            <v>2424.7420000000002</v>
          </cell>
          <cell r="M53">
            <v>103.87554700000001</v>
          </cell>
          <cell r="N53">
            <v>2528.6175470000003</v>
          </cell>
          <cell r="O53">
            <v>4410</v>
          </cell>
          <cell r="P53">
            <v>249.525857</v>
          </cell>
          <cell r="Q53">
            <v>4659.5258569999996</v>
          </cell>
          <cell r="R53">
            <v>5590</v>
          </cell>
          <cell r="S53">
            <v>287.311758</v>
          </cell>
          <cell r="T53">
            <v>5877.3117579999998</v>
          </cell>
          <cell r="V53">
            <v>303.89639999999997</v>
          </cell>
          <cell r="W53">
            <v>303.89639999999997</v>
          </cell>
        </row>
        <row r="54">
          <cell r="B54" t="str">
            <v>Ethiopia</v>
          </cell>
          <cell r="C54">
            <v>218330.39</v>
          </cell>
          <cell r="D54">
            <v>1401.43</v>
          </cell>
          <cell r="E54">
            <v>219731.82</v>
          </cell>
          <cell r="F54">
            <v>262157.50128999993</v>
          </cell>
          <cell r="G54">
            <v>1341.6131299999997</v>
          </cell>
          <cell r="H54">
            <v>263499.11441999994</v>
          </cell>
          <cell r="I54">
            <v>343641.42339999997</v>
          </cell>
          <cell r="J54">
            <v>849.19327599999997</v>
          </cell>
          <cell r="K54">
            <v>344490.61667599995</v>
          </cell>
          <cell r="L54">
            <v>259390.10099000004</v>
          </cell>
          <cell r="M54">
            <v>6295.1471439999987</v>
          </cell>
          <cell r="N54">
            <v>265685.24813400005</v>
          </cell>
          <cell r="O54">
            <v>318138.11239000008</v>
          </cell>
          <cell r="P54">
            <v>11296.634705000002</v>
          </cell>
          <cell r="Q54">
            <v>329434.74709500006</v>
          </cell>
          <cell r="R54">
            <v>316498.14764999994</v>
          </cell>
          <cell r="S54">
            <v>5209.8938162636632</v>
          </cell>
          <cell r="T54">
            <v>321708.04146626359</v>
          </cell>
          <cell r="U54">
            <v>334136.94562999986</v>
          </cell>
          <cell r="V54">
            <v>4642.3840820000014</v>
          </cell>
          <cell r="W54">
            <v>338779.32971199986</v>
          </cell>
        </row>
        <row r="55">
          <cell r="B55" t="str">
            <v>Europe, regional</v>
          </cell>
          <cell r="C55">
            <v>472.39999999999992</v>
          </cell>
          <cell r="D55">
            <v>2091.4900000000002</v>
          </cell>
          <cell r="E55">
            <v>2563.8900000000003</v>
          </cell>
          <cell r="F55">
            <v>6015.6588500000007</v>
          </cell>
          <cell r="G55">
            <v>90.799000000000007</v>
          </cell>
          <cell r="H55">
            <v>6106.4578500000007</v>
          </cell>
          <cell r="I55">
            <v>10.047610000000001</v>
          </cell>
          <cell r="J55">
            <v>120.968</v>
          </cell>
          <cell r="K55">
            <v>131.01561000000001</v>
          </cell>
          <cell r="M55">
            <v>138.893</v>
          </cell>
          <cell r="N55">
            <v>138.893</v>
          </cell>
          <cell r="P55">
            <v>121.92799999999998</v>
          </cell>
          <cell r="Q55">
            <v>121.92799999999998</v>
          </cell>
          <cell r="S55">
            <v>182.584113</v>
          </cell>
          <cell r="T55">
            <v>182.584113</v>
          </cell>
          <cell r="U55">
            <v>700</v>
          </cell>
          <cell r="V55">
            <v>507.92536670588231</v>
          </cell>
          <cell r="W55">
            <v>1207.9253667058824</v>
          </cell>
        </row>
        <row r="56">
          <cell r="B56" t="str">
            <v>Fiji</v>
          </cell>
          <cell r="C56">
            <v>262.48</v>
          </cell>
          <cell r="D56">
            <v>110.76</v>
          </cell>
          <cell r="E56">
            <v>373.24</v>
          </cell>
          <cell r="F56">
            <v>100</v>
          </cell>
          <cell r="G56">
            <v>242.90332999999998</v>
          </cell>
          <cell r="H56">
            <v>342.90332999999998</v>
          </cell>
          <cell r="J56">
            <v>130.04847199999998</v>
          </cell>
          <cell r="K56">
            <v>130.04847199999998</v>
          </cell>
          <cell r="M56">
            <v>667.11812400000008</v>
          </cell>
          <cell r="N56">
            <v>667.11812400000008</v>
          </cell>
          <cell r="P56">
            <v>953.22043299999996</v>
          </cell>
          <cell r="Q56">
            <v>953.22043299999996</v>
          </cell>
          <cell r="S56">
            <v>1085.6409550000001</v>
          </cell>
          <cell r="T56">
            <v>1085.6409550000001</v>
          </cell>
          <cell r="V56">
            <v>1262.291228</v>
          </cell>
          <cell r="W56">
            <v>1262.291228</v>
          </cell>
        </row>
        <row r="57">
          <cell r="B57" t="str">
            <v>Former Yugoslav Republic of Macedonia (FYROM)</v>
          </cell>
          <cell r="D57">
            <v>1250.3399999999999</v>
          </cell>
          <cell r="E57">
            <v>1250.3399999999999</v>
          </cell>
          <cell r="G57">
            <v>743.30000000000018</v>
          </cell>
          <cell r="H57">
            <v>743.30000000000018</v>
          </cell>
          <cell r="J57">
            <v>620.38304700000003</v>
          </cell>
          <cell r="K57">
            <v>620.38304700000003</v>
          </cell>
          <cell r="M57">
            <v>1373.4683359999999</v>
          </cell>
          <cell r="N57">
            <v>1373.4683359999999</v>
          </cell>
          <cell r="P57">
            <v>1923.4709409999996</v>
          </cell>
          <cell r="Q57">
            <v>1923.4709409999996</v>
          </cell>
          <cell r="S57">
            <v>2139.301426</v>
          </cell>
          <cell r="T57">
            <v>2139.301426</v>
          </cell>
          <cell r="V57">
            <v>2143.6692369999996</v>
          </cell>
          <cell r="W57">
            <v>2143.6692369999996</v>
          </cell>
        </row>
        <row r="58">
          <cell r="B58" t="str">
            <v>Gabon</v>
          </cell>
          <cell r="E58">
            <v>0</v>
          </cell>
          <cell r="G58">
            <v>105.96262</v>
          </cell>
          <cell r="H58">
            <v>105.96262</v>
          </cell>
          <cell r="J58">
            <v>125.53100000000001</v>
          </cell>
          <cell r="K58">
            <v>125.53100000000001</v>
          </cell>
          <cell r="N58">
            <v>0</v>
          </cell>
          <cell r="Q58">
            <v>0</v>
          </cell>
          <cell r="S58">
            <v>-220.628353</v>
          </cell>
          <cell r="T58">
            <v>-220.628353</v>
          </cell>
          <cell r="W58">
            <v>0</v>
          </cell>
        </row>
        <row r="59">
          <cell r="B59" t="str">
            <v>Gambia</v>
          </cell>
          <cell r="C59">
            <v>2317.5200000000004</v>
          </cell>
          <cell r="D59">
            <v>70.19</v>
          </cell>
          <cell r="E59">
            <v>2387.7100000000005</v>
          </cell>
          <cell r="F59">
            <v>1273.9983900000002</v>
          </cell>
          <cell r="G59">
            <v>10.073689999999999</v>
          </cell>
          <cell r="H59">
            <v>1284.0720800000001</v>
          </cell>
          <cell r="I59">
            <v>735.00453000000005</v>
          </cell>
          <cell r="J59">
            <v>4767.164256</v>
          </cell>
          <cell r="K59">
            <v>5502.1687860000002</v>
          </cell>
          <cell r="M59">
            <v>8822.6899470000008</v>
          </cell>
          <cell r="N59">
            <v>8822.6899470000008</v>
          </cell>
          <cell r="P59">
            <v>8102.1452674999982</v>
          </cell>
          <cell r="Q59">
            <v>8102.1452674999982</v>
          </cell>
          <cell r="S59">
            <v>9169.939897000002</v>
          </cell>
          <cell r="T59">
            <v>9169.939897000002</v>
          </cell>
          <cell r="V59">
            <v>9542.4443360000005</v>
          </cell>
          <cell r="W59">
            <v>9542.4443360000005</v>
          </cell>
        </row>
        <row r="60">
          <cell r="B60" t="str">
            <v>Georgia</v>
          </cell>
          <cell r="C60">
            <v>4283.8400000000011</v>
          </cell>
          <cell r="D60">
            <v>2036.61</v>
          </cell>
          <cell r="E60">
            <v>6320.4500000000007</v>
          </cell>
          <cell r="G60">
            <v>2222.9713400000001</v>
          </cell>
          <cell r="H60">
            <v>2222.9713400000001</v>
          </cell>
          <cell r="J60">
            <v>1988.789912</v>
          </cell>
          <cell r="K60">
            <v>1988.789912</v>
          </cell>
          <cell r="M60">
            <v>4275.0046039999988</v>
          </cell>
          <cell r="N60">
            <v>4275.0046039999988</v>
          </cell>
          <cell r="P60">
            <v>4503.7336786719998</v>
          </cell>
          <cell r="Q60">
            <v>4503.7336786719998</v>
          </cell>
          <cell r="S60">
            <v>4337.5307079999984</v>
          </cell>
          <cell r="T60">
            <v>4337.5307079999984</v>
          </cell>
          <cell r="V60">
            <v>2853.9378140000003</v>
          </cell>
          <cell r="W60">
            <v>2853.9378140000003</v>
          </cell>
        </row>
        <row r="61">
          <cell r="B61" t="str">
            <v>Ghana</v>
          </cell>
          <cell r="C61">
            <v>93615.22000000003</v>
          </cell>
          <cell r="D61">
            <v>5049.1900000000005</v>
          </cell>
          <cell r="E61">
            <v>98664.410000000033</v>
          </cell>
          <cell r="F61">
            <v>100710.66363000002</v>
          </cell>
          <cell r="G61">
            <v>7147.5340810000007</v>
          </cell>
          <cell r="H61">
            <v>107858.19771100003</v>
          </cell>
          <cell r="I61">
            <v>78453.053510000027</v>
          </cell>
          <cell r="J61">
            <v>2926.018556</v>
          </cell>
          <cell r="K61">
            <v>81379.072066000022</v>
          </cell>
          <cell r="L61">
            <v>74340.364550000013</v>
          </cell>
          <cell r="M61">
            <v>-21882.949069000009</v>
          </cell>
          <cell r="N61">
            <v>52457.415481000004</v>
          </cell>
          <cell r="O61">
            <v>95529.620679999993</v>
          </cell>
          <cell r="P61">
            <v>7814.8592310099957</v>
          </cell>
          <cell r="Q61">
            <v>103344.47991100998</v>
          </cell>
          <cell r="R61">
            <v>58075.92088000002</v>
          </cell>
          <cell r="S61">
            <v>8010.3304750000007</v>
          </cell>
          <cell r="T61">
            <v>66086.251355000015</v>
          </cell>
          <cell r="U61">
            <v>57468.832870000006</v>
          </cell>
          <cell r="V61">
            <v>3160.6706199999999</v>
          </cell>
          <cell r="W61">
            <v>60629.503490000003</v>
          </cell>
        </row>
        <row r="62">
          <cell r="B62" t="str">
            <v>Grenada</v>
          </cell>
          <cell r="C62">
            <v>1.32</v>
          </cell>
          <cell r="D62">
            <v>15.18</v>
          </cell>
          <cell r="E62">
            <v>16.5</v>
          </cell>
          <cell r="G62">
            <v>0.92118999999999995</v>
          </cell>
          <cell r="H62">
            <v>0.92118999999999995</v>
          </cell>
          <cell r="J62">
            <v>0.83943000000000001</v>
          </cell>
          <cell r="K62">
            <v>0.83943000000000001</v>
          </cell>
          <cell r="M62">
            <v>10.824760000000001</v>
          </cell>
          <cell r="N62">
            <v>10.824760000000001</v>
          </cell>
          <cell r="P62">
            <v>2.43276</v>
          </cell>
          <cell r="Q62">
            <v>2.43276</v>
          </cell>
          <cell r="S62">
            <v>0.80030000000000001</v>
          </cell>
          <cell r="T62">
            <v>0.80030000000000001</v>
          </cell>
          <cell r="V62">
            <v>47.65117</v>
          </cell>
          <cell r="W62">
            <v>47.65117</v>
          </cell>
        </row>
        <row r="63">
          <cell r="B63" t="str">
            <v>Guatemala</v>
          </cell>
          <cell r="C63">
            <v>234.57</v>
          </cell>
          <cell r="D63">
            <v>228.29</v>
          </cell>
          <cell r="E63">
            <v>462.86</v>
          </cell>
          <cell r="F63">
            <v>124.06699999999999</v>
          </cell>
          <cell r="G63">
            <v>24.680679999999995</v>
          </cell>
          <cell r="H63">
            <v>148.74768</v>
          </cell>
          <cell r="J63">
            <v>57.985380000000006</v>
          </cell>
          <cell r="K63">
            <v>57.985380000000006</v>
          </cell>
          <cell r="M63">
            <v>9478.1645850000004</v>
          </cell>
          <cell r="N63">
            <v>9478.1645850000004</v>
          </cell>
          <cell r="P63">
            <v>49271.022558000004</v>
          </cell>
          <cell r="Q63">
            <v>49271.022558000004</v>
          </cell>
          <cell r="S63">
            <v>1077.266646</v>
          </cell>
          <cell r="T63">
            <v>1077.266646</v>
          </cell>
          <cell r="V63">
            <v>1067.6939070000001</v>
          </cell>
          <cell r="W63">
            <v>1067.6939070000001</v>
          </cell>
        </row>
        <row r="64">
          <cell r="B64" t="str">
            <v>Guinea</v>
          </cell>
          <cell r="C64">
            <v>417.42</v>
          </cell>
          <cell r="D64">
            <v>139.18</v>
          </cell>
          <cell r="E64">
            <v>556.6</v>
          </cell>
          <cell r="H64">
            <v>0</v>
          </cell>
          <cell r="J64">
            <v>176.863651</v>
          </cell>
          <cell r="K64">
            <v>176.863651</v>
          </cell>
          <cell r="L64">
            <v>400</v>
          </cell>
          <cell r="M64">
            <v>1243.8848800000001</v>
          </cell>
          <cell r="N64">
            <v>1643.8848800000001</v>
          </cell>
          <cell r="P64">
            <v>3730.7546140000004</v>
          </cell>
          <cell r="Q64">
            <v>3730.7546140000004</v>
          </cell>
          <cell r="S64">
            <v>280.62164800000005</v>
          </cell>
          <cell r="T64">
            <v>280.62164800000005</v>
          </cell>
          <cell r="V64">
            <v>316.35515999999996</v>
          </cell>
          <cell r="W64">
            <v>316.35515999999996</v>
          </cell>
        </row>
        <row r="65">
          <cell r="B65" t="str">
            <v>Guinea-Bissau</v>
          </cell>
          <cell r="D65">
            <v>84.84</v>
          </cell>
          <cell r="E65">
            <v>84.84</v>
          </cell>
          <cell r="G65">
            <v>47</v>
          </cell>
          <cell r="H65">
            <v>47</v>
          </cell>
          <cell r="J65">
            <v>45.783037</v>
          </cell>
          <cell r="K65">
            <v>45.783037</v>
          </cell>
          <cell r="M65">
            <v>57.065123</v>
          </cell>
          <cell r="N65">
            <v>57.065123</v>
          </cell>
          <cell r="P65">
            <v>1.9677100000000001</v>
          </cell>
          <cell r="Q65">
            <v>1.9677100000000001</v>
          </cell>
          <cell r="S65">
            <v>73.458290000000005</v>
          </cell>
          <cell r="T65">
            <v>73.458290000000005</v>
          </cell>
          <cell r="V65">
            <v>17.545999999999999</v>
          </cell>
          <cell r="W65">
            <v>17.545999999999999</v>
          </cell>
        </row>
        <row r="66">
          <cell r="B66" t="str">
            <v>Guyana</v>
          </cell>
          <cell r="C66">
            <v>1288.7399999999996</v>
          </cell>
          <cell r="D66">
            <v>90.02000000000001</v>
          </cell>
          <cell r="E66">
            <v>1378.7599999999995</v>
          </cell>
          <cell r="F66">
            <v>1001.76366</v>
          </cell>
          <cell r="G66">
            <v>45.386099999999999</v>
          </cell>
          <cell r="H66">
            <v>1047.14976</v>
          </cell>
          <cell r="I66">
            <v>300</v>
          </cell>
          <cell r="J66">
            <v>67.367962999999989</v>
          </cell>
          <cell r="K66">
            <v>367.36796299999997</v>
          </cell>
          <cell r="L66">
            <v>1.9056299999999999</v>
          </cell>
          <cell r="M66">
            <v>560.92247299999997</v>
          </cell>
          <cell r="N66">
            <v>562.82810299999994</v>
          </cell>
          <cell r="O66">
            <v>9.1439999999999994E-2</v>
          </cell>
          <cell r="P66">
            <v>405.41748999999999</v>
          </cell>
          <cell r="Q66">
            <v>405.50892999999996</v>
          </cell>
          <cell r="R66">
            <v>670.54690000000005</v>
          </cell>
          <cell r="S66">
            <v>371.48169200000001</v>
          </cell>
          <cell r="T66">
            <v>1042.0285920000001</v>
          </cell>
          <cell r="U66">
            <v>1452.53547</v>
          </cell>
          <cell r="V66">
            <v>776.00500699999998</v>
          </cell>
          <cell r="W66">
            <v>2228.540477</v>
          </cell>
        </row>
        <row r="67">
          <cell r="B67" t="str">
            <v>Haiti</v>
          </cell>
          <cell r="C67">
            <v>4398.0300000000007</v>
          </cell>
          <cell r="D67">
            <v>702.81999999999994</v>
          </cell>
          <cell r="E67">
            <v>5100.8500000000004</v>
          </cell>
          <cell r="F67">
            <v>16920.292310000001</v>
          </cell>
          <cell r="G67">
            <v>23.224</v>
          </cell>
          <cell r="H67">
            <v>16943.516309999999</v>
          </cell>
          <cell r="I67">
            <v>9699.5756799999999</v>
          </cell>
          <cell r="J67">
            <v>14.372210000000003</v>
          </cell>
          <cell r="K67">
            <v>9713.9478899999995</v>
          </cell>
          <cell r="L67">
            <v>3254.4762000000001</v>
          </cell>
          <cell r="M67">
            <v>9.1887899999999991</v>
          </cell>
          <cell r="N67">
            <v>3263.6649900000002</v>
          </cell>
          <cell r="O67">
            <v>9585</v>
          </cell>
          <cell r="Q67">
            <v>9585</v>
          </cell>
          <cell r="R67">
            <v>4626.9570000000003</v>
          </cell>
          <cell r="S67">
            <v>58.172795000000001</v>
          </cell>
          <cell r="T67">
            <v>4685.1297950000007</v>
          </cell>
          <cell r="U67">
            <v>3683.3116700000005</v>
          </cell>
          <cell r="V67">
            <v>167.034583</v>
          </cell>
          <cell r="W67">
            <v>3850.3462530000006</v>
          </cell>
        </row>
        <row r="68">
          <cell r="B68" t="str">
            <v>Honduras</v>
          </cell>
          <cell r="C68">
            <v>58.76</v>
          </cell>
          <cell r="D68">
            <v>4.38</v>
          </cell>
          <cell r="E68">
            <v>63.14</v>
          </cell>
          <cell r="F68">
            <v>52.210729999999998</v>
          </cell>
          <cell r="G68">
            <v>16302.062550000002</v>
          </cell>
          <cell r="H68">
            <v>16354.273280000003</v>
          </cell>
          <cell r="J68">
            <v>12.2</v>
          </cell>
          <cell r="K68">
            <v>12.2</v>
          </cell>
          <cell r="M68">
            <v>6874.8429390000001</v>
          </cell>
          <cell r="N68">
            <v>6874.8429390000001</v>
          </cell>
          <cell r="P68">
            <v>39.200354223000005</v>
          </cell>
          <cell r="Q68">
            <v>39.200354223000005</v>
          </cell>
          <cell r="S68">
            <v>26.934324000000004</v>
          </cell>
          <cell r="T68">
            <v>26.934324000000004</v>
          </cell>
          <cell r="V68">
            <v>184.20835699999998</v>
          </cell>
          <cell r="W68">
            <v>184.20835699999998</v>
          </cell>
        </row>
        <row r="69">
          <cell r="B69" t="str">
            <v>India</v>
          </cell>
          <cell r="C69">
            <v>360364.45969000011</v>
          </cell>
          <cell r="D69">
            <v>47669.289999999979</v>
          </cell>
          <cell r="E69">
            <v>408033.74969000008</v>
          </cell>
          <cell r="F69">
            <v>280194.01312999998</v>
          </cell>
          <cell r="G69">
            <v>140898.31630900005</v>
          </cell>
          <cell r="H69">
            <v>421092.32943899999</v>
          </cell>
          <cell r="I69">
            <v>292590.47925000003</v>
          </cell>
          <cell r="J69">
            <v>-9479.0569710000036</v>
          </cell>
          <cell r="K69">
            <v>283111.42227900005</v>
          </cell>
          <cell r="L69">
            <v>203762.34900000002</v>
          </cell>
          <cell r="M69">
            <v>88029.035634999993</v>
          </cell>
          <cell r="N69">
            <v>291791.38463500002</v>
          </cell>
          <cell r="O69">
            <v>183903.81142999997</v>
          </cell>
          <cell r="P69">
            <v>84137.17353756995</v>
          </cell>
          <cell r="Q69">
            <v>268040.98496756994</v>
          </cell>
          <cell r="R69">
            <v>188040.23502999992</v>
          </cell>
          <cell r="S69">
            <v>90755.813269999926</v>
          </cell>
          <cell r="T69">
            <v>278796.04829999985</v>
          </cell>
          <cell r="U69">
            <v>150390.872</v>
          </cell>
          <cell r="V69">
            <v>35188.935182000001</v>
          </cell>
          <cell r="W69">
            <v>185579.80718200002</v>
          </cell>
        </row>
        <row r="70">
          <cell r="B70" t="str">
            <v>Indonesia</v>
          </cell>
          <cell r="C70">
            <v>37637.280000000006</v>
          </cell>
          <cell r="D70">
            <v>6769.64</v>
          </cell>
          <cell r="E70">
            <v>44406.920000000006</v>
          </cell>
          <cell r="F70">
            <v>12442.648889999999</v>
          </cell>
          <cell r="G70">
            <v>4830.4140639999969</v>
          </cell>
          <cell r="H70">
            <v>17273.062953999994</v>
          </cell>
          <cell r="I70">
            <v>15846.82602</v>
          </cell>
          <cell r="J70">
            <v>-20103.930048999991</v>
          </cell>
          <cell r="K70">
            <v>-4257.104028999991</v>
          </cell>
          <cell r="L70">
            <v>7745.1909999999989</v>
          </cell>
          <cell r="M70">
            <v>-1589.7621210000011</v>
          </cell>
          <cell r="N70">
            <v>6155.4288789999973</v>
          </cell>
          <cell r="O70">
            <v>16588.051659999997</v>
          </cell>
          <cell r="P70">
            <v>5392.5647250000002</v>
          </cell>
          <cell r="Q70">
            <v>21980.616384999998</v>
          </cell>
          <cell r="R70">
            <v>14226.996380000002</v>
          </cell>
          <cell r="S70">
            <v>1469.3036194999997</v>
          </cell>
          <cell r="T70">
            <v>15696.299999500003</v>
          </cell>
          <cell r="U70">
            <v>13314.772100000002</v>
          </cell>
          <cell r="V70">
            <v>6549.0425310000001</v>
          </cell>
          <cell r="W70">
            <v>19863.814631000001</v>
          </cell>
        </row>
        <row r="71">
          <cell r="B71" t="str">
            <v>Iran</v>
          </cell>
          <cell r="D71">
            <v>465.71</v>
          </cell>
          <cell r="E71">
            <v>465.71</v>
          </cell>
          <cell r="H71">
            <v>0</v>
          </cell>
          <cell r="J71">
            <v>265.30336599999998</v>
          </cell>
          <cell r="K71">
            <v>265.30336599999998</v>
          </cell>
          <cell r="M71">
            <v>734.74195099999997</v>
          </cell>
          <cell r="N71">
            <v>734.74195099999997</v>
          </cell>
          <cell r="P71">
            <v>357.41021000000001</v>
          </cell>
          <cell r="Q71">
            <v>357.41021000000001</v>
          </cell>
          <cell r="S71">
            <v>658.93154600000003</v>
          </cell>
          <cell r="T71">
            <v>658.93154600000003</v>
          </cell>
          <cell r="V71">
            <v>992.54061799999999</v>
          </cell>
          <cell r="W71">
            <v>992.54061799999999</v>
          </cell>
        </row>
        <row r="72">
          <cell r="B72" t="str">
            <v>Iraq</v>
          </cell>
          <cell r="C72">
            <v>21325.49</v>
          </cell>
          <cell r="D72">
            <v>9767.4199999999983</v>
          </cell>
          <cell r="E72">
            <v>31092.91</v>
          </cell>
          <cell r="F72">
            <v>14782.717449999998</v>
          </cell>
          <cell r="G72">
            <v>5276.8686199999993</v>
          </cell>
          <cell r="H72">
            <v>20059.586069999998</v>
          </cell>
          <cell r="I72">
            <v>4807.14012</v>
          </cell>
          <cell r="J72">
            <v>3539.0029440000008</v>
          </cell>
          <cell r="K72">
            <v>8346.1430639999999</v>
          </cell>
          <cell r="L72">
            <v>1020.17443</v>
          </cell>
          <cell r="M72">
            <v>5852.9955629999995</v>
          </cell>
          <cell r="N72">
            <v>6873.1699929999995</v>
          </cell>
          <cell r="O72">
            <v>1085.7139999999999</v>
          </cell>
          <cell r="P72">
            <v>5922.7586290239988</v>
          </cell>
          <cell r="Q72">
            <v>7008.4726290239987</v>
          </cell>
          <cell r="R72">
            <v>29462.713960000001</v>
          </cell>
          <cell r="S72">
            <v>8907.7782069999994</v>
          </cell>
          <cell r="T72">
            <v>38370.492167000004</v>
          </cell>
          <cell r="U72">
            <v>45231.682130000001</v>
          </cell>
          <cell r="V72">
            <v>10205.473357999997</v>
          </cell>
          <cell r="W72">
            <v>55437.155487999997</v>
          </cell>
        </row>
        <row r="73">
          <cell r="B73" t="str">
            <v>Jamaica</v>
          </cell>
          <cell r="C73">
            <v>3684.38</v>
          </cell>
          <cell r="D73">
            <v>1657.0500000000002</v>
          </cell>
          <cell r="E73">
            <v>5341.43</v>
          </cell>
          <cell r="F73">
            <v>1927.61436</v>
          </cell>
          <cell r="G73">
            <v>612.56553999999994</v>
          </cell>
          <cell r="H73">
            <v>2540.1799000000001</v>
          </cell>
          <cell r="I73">
            <v>5778.3509999999987</v>
          </cell>
          <cell r="J73">
            <v>668.09106299999996</v>
          </cell>
          <cell r="K73">
            <v>6446.4420629999986</v>
          </cell>
          <cell r="L73">
            <v>6928.4080000000004</v>
          </cell>
          <cell r="M73">
            <v>2050.3473710000003</v>
          </cell>
          <cell r="N73">
            <v>8978.7553710000011</v>
          </cell>
          <cell r="O73">
            <v>9233.6528399999988</v>
          </cell>
          <cell r="P73">
            <v>3200.6931460000001</v>
          </cell>
          <cell r="Q73">
            <v>12434.345985999998</v>
          </cell>
          <cell r="R73">
            <v>2262.0001600000001</v>
          </cell>
          <cell r="S73">
            <v>3915.3936450000001</v>
          </cell>
          <cell r="T73">
            <v>6177.3938049999997</v>
          </cell>
          <cell r="U73">
            <v>4884.4998400000004</v>
          </cell>
          <cell r="V73">
            <v>2824.9162999999999</v>
          </cell>
          <cell r="W73">
            <v>7709.4161400000003</v>
          </cell>
        </row>
        <row r="74">
          <cell r="B74" t="str">
            <v>Jordan</v>
          </cell>
          <cell r="D74">
            <v>974.22000000000014</v>
          </cell>
          <cell r="E74">
            <v>974.22000000000014</v>
          </cell>
          <cell r="F74">
            <v>89.67165</v>
          </cell>
          <cell r="G74">
            <v>1619.0536400000001</v>
          </cell>
          <cell r="H74">
            <v>1708.7252900000001</v>
          </cell>
          <cell r="I74">
            <v>88.530519999999996</v>
          </cell>
          <cell r="J74">
            <v>1565.9022939999998</v>
          </cell>
          <cell r="K74">
            <v>1654.4328139999998</v>
          </cell>
          <cell r="L74">
            <v>388.75400000000002</v>
          </cell>
          <cell r="M74">
            <v>4359.7205540000014</v>
          </cell>
          <cell r="N74">
            <v>4748.4745540000013</v>
          </cell>
          <cell r="O74">
            <v>10232.0154</v>
          </cell>
          <cell r="P74">
            <v>6460.0216070000006</v>
          </cell>
          <cell r="Q74">
            <v>16692.037006999999</v>
          </cell>
          <cell r="R74">
            <v>10065.115019999997</v>
          </cell>
          <cell r="S74">
            <v>8473.1835969999975</v>
          </cell>
          <cell r="T74">
            <v>18538.298616999993</v>
          </cell>
          <cell r="U74">
            <v>43100.558429999997</v>
          </cell>
          <cell r="V74">
            <v>14347.954790000003</v>
          </cell>
          <cell r="W74">
            <v>57448.513220000001</v>
          </cell>
        </row>
        <row r="75">
          <cell r="B75" t="str">
            <v>Kazakhstan</v>
          </cell>
          <cell r="D75">
            <v>4433.3399999999992</v>
          </cell>
          <cell r="E75">
            <v>4433.3399999999992</v>
          </cell>
          <cell r="G75">
            <v>220.27428000000023</v>
          </cell>
          <cell r="H75">
            <v>220.27428000000023</v>
          </cell>
          <cell r="J75">
            <v>1703.2021149999998</v>
          </cell>
          <cell r="K75">
            <v>1703.2021149999998</v>
          </cell>
          <cell r="M75">
            <v>3292.0464749999996</v>
          </cell>
          <cell r="N75">
            <v>3292.0464749999996</v>
          </cell>
          <cell r="P75">
            <v>1787.9444119999991</v>
          </cell>
          <cell r="Q75">
            <v>1787.9444119999991</v>
          </cell>
          <cell r="S75">
            <v>1782.1940289999995</v>
          </cell>
          <cell r="T75">
            <v>1782.1940289999995</v>
          </cell>
          <cell r="V75">
            <v>5425.1782740000008</v>
          </cell>
          <cell r="W75">
            <v>5425.1782740000008</v>
          </cell>
        </row>
        <row r="76">
          <cell r="B76" t="str">
            <v>Kenya</v>
          </cell>
          <cell r="C76">
            <v>73259.61</v>
          </cell>
          <cell r="D76">
            <v>10765.970000000001</v>
          </cell>
          <cell r="E76">
            <v>84025.58</v>
          </cell>
          <cell r="F76">
            <v>72587.385460000005</v>
          </cell>
          <cell r="G76">
            <v>-4450.9241409999995</v>
          </cell>
          <cell r="H76">
            <v>68136.461319000009</v>
          </cell>
          <cell r="I76">
            <v>81014.24159000002</v>
          </cell>
          <cell r="J76">
            <v>7578.6463899999999</v>
          </cell>
          <cell r="K76">
            <v>88592.887980000014</v>
          </cell>
          <cell r="L76">
            <v>94658.38920000002</v>
          </cell>
          <cell r="M76">
            <v>6997.1505779999998</v>
          </cell>
          <cell r="N76">
            <v>101655.53977800002</v>
          </cell>
          <cell r="O76">
            <v>146157.63223999998</v>
          </cell>
          <cell r="P76">
            <v>13247.005992999999</v>
          </cell>
          <cell r="Q76">
            <v>159404.63823299998</v>
          </cell>
          <cell r="R76">
            <v>116793.95385000005</v>
          </cell>
          <cell r="S76">
            <v>18055.721441500009</v>
          </cell>
          <cell r="T76">
            <v>134849.67529150005</v>
          </cell>
          <cell r="U76">
            <v>147910.13256000006</v>
          </cell>
          <cell r="V76">
            <v>7664.3932410000007</v>
          </cell>
          <cell r="W76">
            <v>155574.52580100007</v>
          </cell>
        </row>
        <row r="77">
          <cell r="B77" t="str">
            <v>Kiribati</v>
          </cell>
          <cell r="C77">
            <v>22.31</v>
          </cell>
          <cell r="E77">
            <v>22.31</v>
          </cell>
          <cell r="G77">
            <v>35.988869999999999</v>
          </cell>
          <cell r="H77">
            <v>35.988869999999999</v>
          </cell>
          <cell r="J77">
            <v>15.690849999999999</v>
          </cell>
          <cell r="K77">
            <v>15.690849999999999</v>
          </cell>
          <cell r="M77">
            <v>17.045100000000001</v>
          </cell>
          <cell r="N77">
            <v>17.045100000000001</v>
          </cell>
          <cell r="P77">
            <v>13.955819999999999</v>
          </cell>
          <cell r="Q77">
            <v>13.955819999999999</v>
          </cell>
          <cell r="S77">
            <v>17.697949999999999</v>
          </cell>
          <cell r="T77">
            <v>17.697949999999999</v>
          </cell>
          <cell r="V77">
            <v>11.9284</v>
          </cell>
          <cell r="W77">
            <v>11.9284</v>
          </cell>
        </row>
        <row r="78">
          <cell r="B78" t="str">
            <v>Korea, Dem. Rep.</v>
          </cell>
          <cell r="D78">
            <v>31.519999999999996</v>
          </cell>
          <cell r="E78">
            <v>31.519999999999996</v>
          </cell>
          <cell r="G78">
            <v>264.40238999999997</v>
          </cell>
          <cell r="H78">
            <v>264.40238999999997</v>
          </cell>
          <cell r="J78">
            <v>378.24775499999998</v>
          </cell>
          <cell r="K78">
            <v>378.24775499999998</v>
          </cell>
          <cell r="M78">
            <v>756.35268299999984</v>
          </cell>
          <cell r="N78">
            <v>756.35268299999984</v>
          </cell>
          <cell r="P78">
            <v>1309.468813</v>
          </cell>
          <cell r="Q78">
            <v>1309.468813</v>
          </cell>
          <cell r="S78">
            <v>277.19920300000001</v>
          </cell>
          <cell r="T78">
            <v>277.19920300000001</v>
          </cell>
          <cell r="V78">
            <v>740.38050700000008</v>
          </cell>
          <cell r="W78">
            <v>740.38050700000008</v>
          </cell>
        </row>
        <row r="79">
          <cell r="B79" t="str">
            <v>Kosovo</v>
          </cell>
          <cell r="C79">
            <v>2314.66</v>
          </cell>
          <cell r="D79">
            <v>4293.9399999999996</v>
          </cell>
          <cell r="E79">
            <v>6608.5999999999995</v>
          </cell>
          <cell r="F79">
            <v>2595.59022</v>
          </cell>
          <cell r="G79">
            <v>3546.7668000000003</v>
          </cell>
          <cell r="H79">
            <v>6142.3570200000004</v>
          </cell>
          <cell r="I79">
            <v>4076.8388000000009</v>
          </cell>
          <cell r="J79">
            <v>3530.264443999999</v>
          </cell>
          <cell r="K79">
            <v>7607.1032439999999</v>
          </cell>
          <cell r="L79">
            <v>4473.9132199999995</v>
          </cell>
          <cell r="M79">
            <v>5816.723489</v>
          </cell>
          <cell r="N79">
            <v>10290.636708999999</v>
          </cell>
          <cell r="O79">
            <v>180.53422</v>
          </cell>
          <cell r="P79">
            <v>5751.4803860000002</v>
          </cell>
          <cell r="Q79">
            <v>5932.0146060000006</v>
          </cell>
          <cell r="S79">
            <v>5839.246153000001</v>
          </cell>
          <cell r="T79">
            <v>5839.246153000001</v>
          </cell>
          <cell r="V79">
            <v>4686.3963199999998</v>
          </cell>
          <cell r="W79">
            <v>4686.3963199999998</v>
          </cell>
        </row>
        <row r="80">
          <cell r="B80" t="str">
            <v>Kyrgyz Republic</v>
          </cell>
          <cell r="C80">
            <v>5494.91</v>
          </cell>
          <cell r="D80">
            <v>229.11</v>
          </cell>
          <cell r="E80">
            <v>5724.0199999999995</v>
          </cell>
          <cell r="F80">
            <v>4501.1001100000003</v>
          </cell>
          <cell r="G80">
            <v>230.78200000000001</v>
          </cell>
          <cell r="H80">
            <v>4731.8821100000005</v>
          </cell>
          <cell r="I80">
            <v>6709.2494800000004</v>
          </cell>
          <cell r="J80">
            <v>716.20468299999993</v>
          </cell>
          <cell r="K80">
            <v>7425.4541630000003</v>
          </cell>
          <cell r="L80">
            <v>3157.4490800000003</v>
          </cell>
          <cell r="M80">
            <v>889.46202500000004</v>
          </cell>
          <cell r="N80">
            <v>4046.9111050000001</v>
          </cell>
          <cell r="O80">
            <v>4555.1414799999993</v>
          </cell>
          <cell r="P80">
            <v>811.61686375300008</v>
          </cell>
          <cell r="Q80">
            <v>5366.7583437529993</v>
          </cell>
          <cell r="R80">
            <v>4109.6505400000005</v>
          </cell>
          <cell r="S80">
            <v>1841.9813329999999</v>
          </cell>
          <cell r="T80">
            <v>5951.6318730000003</v>
          </cell>
          <cell r="U80">
            <v>1664.2252100000001</v>
          </cell>
          <cell r="V80">
            <v>1040.3305210000001</v>
          </cell>
          <cell r="W80">
            <v>2704.5557310000004</v>
          </cell>
        </row>
        <row r="81">
          <cell r="B81" t="str">
            <v>Laos</v>
          </cell>
          <cell r="C81">
            <v>263.10000000000002</v>
          </cell>
          <cell r="D81">
            <v>-69.459999999999994</v>
          </cell>
          <cell r="E81">
            <v>193.64000000000004</v>
          </cell>
          <cell r="F81">
            <v>36.789000000000001</v>
          </cell>
          <cell r="H81">
            <v>36.789000000000001</v>
          </cell>
          <cell r="I81">
            <v>1006.288</v>
          </cell>
          <cell r="K81">
            <v>1006.288</v>
          </cell>
          <cell r="L81">
            <v>919.12</v>
          </cell>
          <cell r="M81">
            <v>10.984000000000002</v>
          </cell>
          <cell r="N81">
            <v>930.10400000000004</v>
          </cell>
          <cell r="O81">
            <v>824.59199999999998</v>
          </cell>
          <cell r="P81">
            <v>120.98390800000001</v>
          </cell>
          <cell r="Q81">
            <v>945.57590800000003</v>
          </cell>
          <cell r="R81">
            <v>765.00099999999998</v>
          </cell>
          <cell r="S81">
            <v>707.94287400000007</v>
          </cell>
          <cell r="T81">
            <v>1472.9438740000001</v>
          </cell>
          <cell r="U81">
            <v>1526.8613600000001</v>
          </cell>
          <cell r="V81">
            <v>811.45653300000004</v>
          </cell>
          <cell r="W81">
            <v>2338.3178930000004</v>
          </cell>
        </row>
        <row r="82">
          <cell r="B82" t="str">
            <v>Lebanon</v>
          </cell>
          <cell r="C82">
            <v>6.32</v>
          </cell>
          <cell r="D82">
            <v>3449.74</v>
          </cell>
          <cell r="E82">
            <v>3456.06</v>
          </cell>
          <cell r="G82">
            <v>2565.37988</v>
          </cell>
          <cell r="H82">
            <v>2565.37988</v>
          </cell>
          <cell r="J82">
            <v>1646.4632240000001</v>
          </cell>
          <cell r="K82">
            <v>1646.4632240000001</v>
          </cell>
          <cell r="M82">
            <v>4327.2449890000007</v>
          </cell>
          <cell r="N82">
            <v>4327.2449890000007</v>
          </cell>
          <cell r="O82">
            <v>1714.6646499999999</v>
          </cell>
          <cell r="P82">
            <v>6320.3798779999997</v>
          </cell>
          <cell r="Q82">
            <v>8035.0445279999994</v>
          </cell>
          <cell r="R82">
            <v>18744.857169999999</v>
          </cell>
          <cell r="S82">
            <v>7263.9922629999983</v>
          </cell>
          <cell r="T82">
            <v>26008.849432999996</v>
          </cell>
          <cell r="U82">
            <v>85301.25251000002</v>
          </cell>
          <cell r="V82">
            <v>14232.191334999996</v>
          </cell>
          <cell r="W82">
            <v>99533.443845000016</v>
          </cell>
        </row>
        <row r="83">
          <cell r="B83" t="str">
            <v>Lesotho</v>
          </cell>
          <cell r="C83">
            <v>5207.49</v>
          </cell>
          <cell r="D83">
            <v>30.92</v>
          </cell>
          <cell r="E83">
            <v>5238.41</v>
          </cell>
          <cell r="F83">
            <v>3109.4654300000002</v>
          </cell>
          <cell r="G83">
            <v>10.41161</v>
          </cell>
          <cell r="H83">
            <v>3119.8770400000003</v>
          </cell>
          <cell r="I83">
            <v>1077.875</v>
          </cell>
          <cell r="J83">
            <v>78.449369000000004</v>
          </cell>
          <cell r="K83">
            <v>1156.3243689999999</v>
          </cell>
          <cell r="L83">
            <v>3032.8710900000001</v>
          </cell>
          <cell r="M83">
            <v>94.262316999999996</v>
          </cell>
          <cell r="N83">
            <v>3127.1334070000003</v>
          </cell>
          <cell r="O83">
            <v>2624.4349999999999</v>
          </cell>
          <cell r="P83">
            <v>100.82701900000001</v>
          </cell>
          <cell r="Q83">
            <v>2725.2620189999998</v>
          </cell>
          <cell r="R83">
            <v>-27.71163</v>
          </cell>
          <cell r="S83">
            <v>232.54138900000004</v>
          </cell>
          <cell r="T83">
            <v>204.82975900000002</v>
          </cell>
          <cell r="V83">
            <v>429.28058800000008</v>
          </cell>
          <cell r="W83">
            <v>429.28058800000008</v>
          </cell>
        </row>
        <row r="84">
          <cell r="B84" t="str">
            <v>Liberia</v>
          </cell>
          <cell r="C84">
            <v>20773.22</v>
          </cell>
          <cell r="D84">
            <v>611.46</v>
          </cell>
          <cell r="E84">
            <v>21384.68</v>
          </cell>
          <cell r="F84">
            <v>13031.264059999998</v>
          </cell>
          <cell r="G84">
            <v>3529.8315090000001</v>
          </cell>
          <cell r="H84">
            <v>16561.095568999997</v>
          </cell>
          <cell r="I84">
            <v>19558.959490000001</v>
          </cell>
          <cell r="J84">
            <v>100</v>
          </cell>
          <cell r="K84">
            <v>19658.959490000001</v>
          </cell>
          <cell r="L84">
            <v>8413.8943200000012</v>
          </cell>
          <cell r="M84">
            <v>206.857</v>
          </cell>
          <cell r="N84">
            <v>8620.7513200000012</v>
          </cell>
          <cell r="O84">
            <v>8703.9577700000009</v>
          </cell>
          <cell r="P84">
            <v>20.507885000000002</v>
          </cell>
          <cell r="Q84">
            <v>8724.4656550000018</v>
          </cell>
          <cell r="R84">
            <v>5603.61535</v>
          </cell>
          <cell r="S84">
            <v>192.21469500000001</v>
          </cell>
          <cell r="T84">
            <v>5795.8300449999997</v>
          </cell>
          <cell r="U84">
            <v>10321.87998</v>
          </cell>
          <cell r="V84">
            <v>349.64492300000001</v>
          </cell>
          <cell r="W84">
            <v>10671.524903</v>
          </cell>
        </row>
        <row r="85">
          <cell r="B85" t="str">
            <v>Libya</v>
          </cell>
          <cell r="D85">
            <v>598.44999999999993</v>
          </cell>
          <cell r="E85">
            <v>598.44999999999993</v>
          </cell>
          <cell r="G85">
            <v>1019.83341</v>
          </cell>
          <cell r="H85">
            <v>1019.83341</v>
          </cell>
          <cell r="I85">
            <v>6009.6885500000008</v>
          </cell>
          <cell r="J85">
            <v>4516.2750649999998</v>
          </cell>
          <cell r="K85">
            <v>10525.963615000001</v>
          </cell>
          <cell r="L85">
            <v>614.24993999999992</v>
          </cell>
          <cell r="M85">
            <v>9278.6363359999996</v>
          </cell>
          <cell r="N85">
            <v>9892.8862759999993</v>
          </cell>
          <cell r="O85">
            <v>4237.3968400000003</v>
          </cell>
          <cell r="P85">
            <v>11563.708323999996</v>
          </cell>
          <cell r="Q85">
            <v>15801.105163999997</v>
          </cell>
          <cell r="R85">
            <v>2345.9110300000002</v>
          </cell>
          <cell r="S85">
            <v>26317.238771000015</v>
          </cell>
          <cell r="T85">
            <v>28663.149801000014</v>
          </cell>
          <cell r="U85">
            <v>2040.4013700000003</v>
          </cell>
          <cell r="V85">
            <v>8393.4220000000023</v>
          </cell>
          <cell r="W85">
            <v>10433.823370000002</v>
          </cell>
        </row>
        <row r="86">
          <cell r="B86" t="str">
            <v>Madagascar</v>
          </cell>
          <cell r="C86">
            <v>830.23</v>
          </cell>
          <cell r="E86">
            <v>830.23</v>
          </cell>
          <cell r="F86">
            <v>877.18839000000003</v>
          </cell>
          <cell r="G86">
            <v>-1068.12302</v>
          </cell>
          <cell r="H86">
            <v>-190.93462999999997</v>
          </cell>
          <cell r="J86">
            <v>503.54745400000002</v>
          </cell>
          <cell r="K86">
            <v>503.54745400000002</v>
          </cell>
          <cell r="M86">
            <v>1796.5257060000001</v>
          </cell>
          <cell r="N86">
            <v>1796.5257060000001</v>
          </cell>
          <cell r="P86">
            <v>366.30914100000007</v>
          </cell>
          <cell r="Q86">
            <v>366.30914100000007</v>
          </cell>
          <cell r="S86">
            <v>-198.95954100000009</v>
          </cell>
          <cell r="T86">
            <v>-198.95954100000009</v>
          </cell>
          <cell r="V86">
            <v>1337.2744279999999</v>
          </cell>
          <cell r="W86">
            <v>1337.2744279999999</v>
          </cell>
        </row>
        <row r="87">
          <cell r="B87" t="str">
            <v>Malawi</v>
          </cell>
          <cell r="C87">
            <v>68222.099999999962</v>
          </cell>
          <cell r="D87">
            <v>3289.4200000000014</v>
          </cell>
          <cell r="E87">
            <v>71511.51999999996</v>
          </cell>
          <cell r="F87">
            <v>90037.557390000031</v>
          </cell>
          <cell r="G87">
            <v>5810.3022299999993</v>
          </cell>
          <cell r="H87">
            <v>95847.859620000032</v>
          </cell>
          <cell r="I87">
            <v>60622.277270000006</v>
          </cell>
          <cell r="J87">
            <v>4292.3033720000003</v>
          </cell>
          <cell r="K87">
            <v>64914.580642000008</v>
          </cell>
          <cell r="L87">
            <v>117447.39753</v>
          </cell>
          <cell r="M87">
            <v>6805.5167000000001</v>
          </cell>
          <cell r="N87">
            <v>124252.91422999999</v>
          </cell>
          <cell r="O87">
            <v>106040.45683000001</v>
          </cell>
          <cell r="P87">
            <v>7256.5602450200013</v>
          </cell>
          <cell r="Q87">
            <v>113297.01707502</v>
          </cell>
          <cell r="R87">
            <v>51069.479610000017</v>
          </cell>
          <cell r="S87">
            <v>9405.4307110000027</v>
          </cell>
          <cell r="T87">
            <v>60474.910321000018</v>
          </cell>
          <cell r="U87">
            <v>75125.93819999999</v>
          </cell>
          <cell r="V87">
            <v>10434.490736999996</v>
          </cell>
          <cell r="W87">
            <v>85560.42893699999</v>
          </cell>
        </row>
        <row r="88">
          <cell r="B88" t="str">
            <v>Malaysia</v>
          </cell>
          <cell r="C88">
            <v>180.49</v>
          </cell>
          <cell r="D88">
            <v>2491.1600000000003</v>
          </cell>
          <cell r="E88">
            <v>2671.6500000000005</v>
          </cell>
          <cell r="G88">
            <v>-485.55576499999961</v>
          </cell>
          <cell r="H88">
            <v>-485.55576499999961</v>
          </cell>
          <cell r="J88">
            <v>4467.8588470000004</v>
          </cell>
          <cell r="K88">
            <v>4467.8588470000004</v>
          </cell>
          <cell r="M88">
            <v>6394.984773000001</v>
          </cell>
          <cell r="N88">
            <v>6394.984773000001</v>
          </cell>
          <cell r="P88">
            <v>3807.9745939400004</v>
          </cell>
          <cell r="Q88">
            <v>3807.9745939400004</v>
          </cell>
          <cell r="S88">
            <v>-1842.0456419999991</v>
          </cell>
          <cell r="T88">
            <v>-1842.0456419999991</v>
          </cell>
          <cell r="V88">
            <v>5603.5314789999984</v>
          </cell>
          <cell r="W88">
            <v>5603.5314789999984</v>
          </cell>
        </row>
        <row r="89">
          <cell r="B89" t="str">
            <v>Maldives</v>
          </cell>
          <cell r="C89">
            <v>150</v>
          </cell>
          <cell r="D89">
            <v>93.69</v>
          </cell>
          <cell r="E89">
            <v>243.69</v>
          </cell>
          <cell r="G89">
            <v>170.07599999999996</v>
          </cell>
          <cell r="H89">
            <v>170.07599999999996</v>
          </cell>
          <cell r="J89">
            <v>167.04137</v>
          </cell>
          <cell r="K89">
            <v>167.04137</v>
          </cell>
          <cell r="M89">
            <v>220.70287500000001</v>
          </cell>
          <cell r="N89">
            <v>220.70287500000001</v>
          </cell>
          <cell r="P89">
            <v>153.67592799999997</v>
          </cell>
          <cell r="Q89">
            <v>153.67592799999997</v>
          </cell>
          <cell r="S89">
            <v>-52.675270999999995</v>
          </cell>
          <cell r="T89">
            <v>-52.675270999999995</v>
          </cell>
          <cell r="V89">
            <v>183.51673399999999</v>
          </cell>
          <cell r="W89">
            <v>183.51673399999999</v>
          </cell>
        </row>
        <row r="90">
          <cell r="B90" t="str">
            <v>Mali</v>
          </cell>
          <cell r="D90">
            <v>16.95</v>
          </cell>
          <cell r="E90">
            <v>16.95</v>
          </cell>
          <cell r="F90">
            <v>2.8682699999999999</v>
          </cell>
          <cell r="G90">
            <v>30.335999999999999</v>
          </cell>
          <cell r="H90">
            <v>33.204270000000001</v>
          </cell>
          <cell r="J90">
            <v>8.8457260000000009</v>
          </cell>
          <cell r="K90">
            <v>8.8457260000000009</v>
          </cell>
          <cell r="M90">
            <v>410.671134</v>
          </cell>
          <cell r="N90">
            <v>410.671134</v>
          </cell>
          <cell r="P90">
            <v>1028.8890999999999</v>
          </cell>
          <cell r="Q90">
            <v>1028.8890999999999</v>
          </cell>
          <cell r="R90">
            <v>215.74618999999996</v>
          </cell>
          <cell r="S90">
            <v>1886.0207310000001</v>
          </cell>
          <cell r="T90">
            <v>2101.7669209999999</v>
          </cell>
          <cell r="U90">
            <v>-8013.9062200000008</v>
          </cell>
          <cell r="V90">
            <v>1811.0493679999997</v>
          </cell>
          <cell r="W90">
            <v>-6202.8568520000008</v>
          </cell>
        </row>
        <row r="91">
          <cell r="B91" t="str">
            <v>Marshall Islands</v>
          </cell>
          <cell r="E91">
            <v>0</v>
          </cell>
          <cell r="H91">
            <v>0</v>
          </cell>
          <cell r="J91">
            <v>6.5215100000000001</v>
          </cell>
          <cell r="K91">
            <v>6.5215100000000001</v>
          </cell>
          <cell r="M91">
            <v>5.3900299999999994</v>
          </cell>
          <cell r="N91">
            <v>5.3900299999999994</v>
          </cell>
          <cell r="P91">
            <v>2.0129999999999999</v>
          </cell>
          <cell r="Q91">
            <v>2.0129999999999999</v>
          </cell>
          <cell r="T91">
            <v>0</v>
          </cell>
          <cell r="W91">
            <v>0</v>
          </cell>
        </row>
        <row r="92">
          <cell r="B92" t="str">
            <v>Mauritania</v>
          </cell>
          <cell r="D92">
            <v>496.87</v>
          </cell>
          <cell r="E92">
            <v>496.87</v>
          </cell>
          <cell r="H92">
            <v>0</v>
          </cell>
          <cell r="J92">
            <v>903.90085099999999</v>
          </cell>
          <cell r="K92">
            <v>903.90085099999999</v>
          </cell>
          <cell r="M92">
            <v>131.37703999999999</v>
          </cell>
          <cell r="N92">
            <v>131.37703999999999</v>
          </cell>
          <cell r="P92">
            <v>115.09276800000004</v>
          </cell>
          <cell r="Q92">
            <v>115.09276800000004</v>
          </cell>
          <cell r="R92">
            <v>330</v>
          </cell>
          <cell r="S92">
            <v>241.24433500000001</v>
          </cell>
          <cell r="T92">
            <v>571.24433499999998</v>
          </cell>
          <cell r="V92">
            <v>118.624212</v>
          </cell>
          <cell r="W92">
            <v>118.624212</v>
          </cell>
        </row>
        <row r="93">
          <cell r="B93" t="str">
            <v>Mauritius</v>
          </cell>
          <cell r="C93">
            <v>15.44</v>
          </cell>
          <cell r="D93">
            <v>13275.68</v>
          </cell>
          <cell r="E93">
            <v>13291.12</v>
          </cell>
          <cell r="G93">
            <v>3689.11031</v>
          </cell>
          <cell r="H93">
            <v>3689.11031</v>
          </cell>
          <cell r="J93">
            <v>8445.2211640000005</v>
          </cell>
          <cell r="K93">
            <v>8445.2211640000005</v>
          </cell>
          <cell r="M93">
            <v>20.709451000000012</v>
          </cell>
          <cell r="N93">
            <v>20.709451000000012</v>
          </cell>
          <cell r="P93">
            <v>328.60462199999989</v>
          </cell>
          <cell r="Q93">
            <v>328.60462199999989</v>
          </cell>
          <cell r="S93">
            <v>744.62618900000041</v>
          </cell>
          <cell r="T93">
            <v>744.62618900000041</v>
          </cell>
          <cell r="V93">
            <v>777.01947899999993</v>
          </cell>
          <cell r="W93">
            <v>777.01947899999993</v>
          </cell>
        </row>
        <row r="94">
          <cell r="B94" t="str">
            <v>Mexico</v>
          </cell>
          <cell r="D94">
            <v>7450.569999999997</v>
          </cell>
          <cell r="E94">
            <v>7450.569999999997</v>
          </cell>
          <cell r="G94">
            <v>6093.1173100000015</v>
          </cell>
          <cell r="H94">
            <v>6093.1173100000015</v>
          </cell>
          <cell r="J94">
            <v>3590.1426870000014</v>
          </cell>
          <cell r="K94">
            <v>3590.1426870000014</v>
          </cell>
          <cell r="M94">
            <v>3713.4819160000006</v>
          </cell>
          <cell r="N94">
            <v>3713.4819160000006</v>
          </cell>
          <cell r="P94">
            <v>5725.737138999998</v>
          </cell>
          <cell r="Q94">
            <v>5725.737138999998</v>
          </cell>
          <cell r="S94">
            <v>-958.6741689999991</v>
          </cell>
          <cell r="T94">
            <v>-958.6741689999991</v>
          </cell>
          <cell r="V94">
            <v>12926.957446</v>
          </cell>
          <cell r="W94">
            <v>12926.957446</v>
          </cell>
        </row>
        <row r="95">
          <cell r="B95" t="str">
            <v>Middle East, regional</v>
          </cell>
          <cell r="C95">
            <v>3774.34</v>
          </cell>
          <cell r="D95">
            <v>68.809999999999988</v>
          </cell>
          <cell r="E95">
            <v>3843.15</v>
          </cell>
          <cell r="F95">
            <v>3629.1510000000003</v>
          </cell>
          <cell r="G95">
            <v>2883.4507199999998</v>
          </cell>
          <cell r="H95">
            <v>6512.6017200000006</v>
          </cell>
          <cell r="I95">
            <v>3427.01469</v>
          </cell>
          <cell r="J95">
            <v>19.615708000000001</v>
          </cell>
          <cell r="K95">
            <v>3446.6303979999998</v>
          </cell>
          <cell r="L95">
            <v>32397.030600000002</v>
          </cell>
          <cell r="M95">
            <v>75.160540999999995</v>
          </cell>
          <cell r="N95">
            <v>32472.191141000003</v>
          </cell>
          <cell r="O95">
            <v>182165.27499000001</v>
          </cell>
          <cell r="P95">
            <v>6.8191100000000002</v>
          </cell>
          <cell r="Q95">
            <v>182172.09410000002</v>
          </cell>
          <cell r="R95">
            <v>148604.09259999997</v>
          </cell>
          <cell r="T95">
            <v>148604.09259999997</v>
          </cell>
          <cell r="U95">
            <v>16597.166179999997</v>
          </cell>
          <cell r="V95">
            <v>3875.1288945595725</v>
          </cell>
          <cell r="W95">
            <v>20472.29507455957</v>
          </cell>
        </row>
        <row r="96">
          <cell r="B96" t="str">
            <v>Moldova</v>
          </cell>
          <cell r="C96">
            <v>1643.6799999999998</v>
          </cell>
          <cell r="D96">
            <v>414.84000000000003</v>
          </cell>
          <cell r="E96">
            <v>2058.52</v>
          </cell>
          <cell r="F96">
            <v>9196.1578999999983</v>
          </cell>
          <cell r="G96">
            <v>168.95363000000003</v>
          </cell>
          <cell r="H96">
            <v>9365.1115299999983</v>
          </cell>
          <cell r="I96">
            <v>1349.05429</v>
          </cell>
          <cell r="J96">
            <v>167.414503</v>
          </cell>
          <cell r="K96">
            <v>1516.468793</v>
          </cell>
          <cell r="M96">
            <v>1180.625104</v>
          </cell>
          <cell r="N96">
            <v>1180.625104</v>
          </cell>
          <cell r="P96">
            <v>1072.0164159999997</v>
          </cell>
          <cell r="Q96">
            <v>1072.0164159999997</v>
          </cell>
          <cell r="S96">
            <v>1463.5933359999999</v>
          </cell>
          <cell r="T96">
            <v>1463.5933359999999</v>
          </cell>
          <cell r="V96">
            <v>1292.487057</v>
          </cell>
          <cell r="W96">
            <v>1292.487057</v>
          </cell>
        </row>
        <row r="97">
          <cell r="B97" t="str">
            <v>Mongolia</v>
          </cell>
          <cell r="C97">
            <v>330.84</v>
          </cell>
          <cell r="D97">
            <v>124.12000000000003</v>
          </cell>
          <cell r="E97">
            <v>454.96000000000004</v>
          </cell>
          <cell r="F97">
            <v>374.96066000000002</v>
          </cell>
          <cell r="G97">
            <v>162.96408000000002</v>
          </cell>
          <cell r="H97">
            <v>537.92474000000004</v>
          </cell>
          <cell r="J97">
            <v>110.568664</v>
          </cell>
          <cell r="K97">
            <v>110.568664</v>
          </cell>
          <cell r="L97">
            <v>476.64816999999999</v>
          </cell>
          <cell r="M97">
            <v>2456.2058250000005</v>
          </cell>
          <cell r="N97">
            <v>2932.8539950000004</v>
          </cell>
          <cell r="P97">
            <v>427.21512600000005</v>
          </cell>
          <cell r="Q97">
            <v>427.21512600000005</v>
          </cell>
          <cell r="S97">
            <v>444.28477800000007</v>
          </cell>
          <cell r="T97">
            <v>444.28477800000007</v>
          </cell>
          <cell r="V97">
            <v>633.22529000000009</v>
          </cell>
          <cell r="W97">
            <v>633.22529000000009</v>
          </cell>
        </row>
        <row r="98">
          <cell r="B98" t="str">
            <v>Montenegro</v>
          </cell>
          <cell r="D98">
            <v>291.61</v>
          </cell>
          <cell r="E98">
            <v>291.61</v>
          </cell>
          <cell r="G98">
            <v>135.11034999999998</v>
          </cell>
          <cell r="H98">
            <v>135.11034999999998</v>
          </cell>
          <cell r="J98">
            <v>203.37762899999998</v>
          </cell>
          <cell r="K98">
            <v>203.37762899999998</v>
          </cell>
          <cell r="M98">
            <v>487.86412899999993</v>
          </cell>
          <cell r="N98">
            <v>487.86412899999993</v>
          </cell>
          <cell r="P98">
            <v>540.11685299999988</v>
          </cell>
          <cell r="Q98">
            <v>540.11685299999988</v>
          </cell>
          <cell r="S98">
            <v>506.54005999999998</v>
          </cell>
          <cell r="T98">
            <v>506.54005999999998</v>
          </cell>
          <cell r="V98">
            <v>1010.9117959999999</v>
          </cell>
          <cell r="W98">
            <v>1010.9117959999999</v>
          </cell>
        </row>
        <row r="99">
          <cell r="B99" t="str">
            <v>Montserrat</v>
          </cell>
          <cell r="C99">
            <v>23797.680000000004</v>
          </cell>
          <cell r="D99">
            <v>60.53</v>
          </cell>
          <cell r="E99">
            <v>23858.210000000003</v>
          </cell>
          <cell r="F99">
            <v>10617.10576</v>
          </cell>
          <cell r="G99">
            <v>119.36413999999999</v>
          </cell>
          <cell r="H99">
            <v>10736.4699</v>
          </cell>
          <cell r="I99">
            <v>27618.706530000003</v>
          </cell>
          <cell r="J99">
            <v>125.04999999999998</v>
          </cell>
          <cell r="K99">
            <v>27743.756530000002</v>
          </cell>
          <cell r="L99">
            <v>20630.575239999998</v>
          </cell>
          <cell r="M99">
            <v>634.84352200000001</v>
          </cell>
          <cell r="N99">
            <v>21265.418761999998</v>
          </cell>
          <cell r="O99">
            <v>30629.361410000001</v>
          </cell>
          <cell r="P99">
            <v>593.10348599999998</v>
          </cell>
          <cell r="Q99">
            <v>31222.464896000001</v>
          </cell>
          <cell r="R99">
            <v>19594.939709999995</v>
          </cell>
          <cell r="S99">
            <v>707.12080000000014</v>
          </cell>
          <cell r="T99">
            <v>20302.060509999996</v>
          </cell>
          <cell r="U99">
            <v>32276.104870000006</v>
          </cell>
          <cell r="V99">
            <v>831.47321099999999</v>
          </cell>
          <cell r="W99">
            <v>33107.578081000007</v>
          </cell>
        </row>
        <row r="100">
          <cell r="B100" t="str">
            <v>Morocco</v>
          </cell>
          <cell r="D100">
            <v>3039.71</v>
          </cell>
          <cell r="E100">
            <v>3039.71</v>
          </cell>
          <cell r="G100">
            <v>2083.4051800000007</v>
          </cell>
          <cell r="H100">
            <v>2083.4051800000007</v>
          </cell>
          <cell r="J100">
            <v>2729.7617289999998</v>
          </cell>
          <cell r="K100">
            <v>2729.7617289999998</v>
          </cell>
          <cell r="M100">
            <v>5437.8482140000015</v>
          </cell>
          <cell r="N100">
            <v>5437.8482140000015</v>
          </cell>
          <cell r="P100">
            <v>3832.0376189999993</v>
          </cell>
          <cell r="Q100">
            <v>3832.0376189999993</v>
          </cell>
          <cell r="S100">
            <v>7968.8607779999993</v>
          </cell>
          <cell r="T100">
            <v>7968.8607779999993</v>
          </cell>
          <cell r="V100">
            <v>3573.932585</v>
          </cell>
          <cell r="W100">
            <v>3573.932585</v>
          </cell>
        </row>
        <row r="101">
          <cell r="B101" t="str">
            <v>Mozambique</v>
          </cell>
          <cell r="C101">
            <v>34736.67</v>
          </cell>
          <cell r="D101">
            <v>409.97999999999996</v>
          </cell>
          <cell r="E101">
            <v>35146.65</v>
          </cell>
          <cell r="F101">
            <v>67091.940550000028</v>
          </cell>
          <cell r="G101">
            <v>520.82868000000008</v>
          </cell>
          <cell r="H101">
            <v>67612.769230000034</v>
          </cell>
          <cell r="I101">
            <v>118984.44954000002</v>
          </cell>
          <cell r="J101">
            <v>-2706.2074900000007</v>
          </cell>
          <cell r="K101">
            <v>116278.24205000002</v>
          </cell>
          <cell r="L101">
            <v>83972.596039999989</v>
          </cell>
          <cell r="M101">
            <v>-2192.3185920000001</v>
          </cell>
          <cell r="N101">
            <v>81780.277447999993</v>
          </cell>
          <cell r="O101">
            <v>77563.096439999994</v>
          </cell>
          <cell r="P101">
            <v>1168.5527669999997</v>
          </cell>
          <cell r="Q101">
            <v>78731.649206999995</v>
          </cell>
          <cell r="R101">
            <v>81807.903309999994</v>
          </cell>
          <cell r="S101">
            <v>2158.6020129999993</v>
          </cell>
          <cell r="T101">
            <v>83966.50532299999</v>
          </cell>
          <cell r="U101">
            <v>48899.908679999993</v>
          </cell>
          <cell r="V101">
            <v>1583.1979950000002</v>
          </cell>
          <cell r="W101">
            <v>50483.106674999995</v>
          </cell>
        </row>
        <row r="102">
          <cell r="B102" t="str">
            <v>Myanmar</v>
          </cell>
          <cell r="C102">
            <v>33153.67</v>
          </cell>
          <cell r="D102">
            <v>842.23</v>
          </cell>
          <cell r="E102">
            <v>33995.9</v>
          </cell>
          <cell r="F102">
            <v>27546.349230000003</v>
          </cell>
          <cell r="G102">
            <v>1052.9426500000002</v>
          </cell>
          <cell r="H102">
            <v>28599.291880000004</v>
          </cell>
          <cell r="I102">
            <v>38083.531740000006</v>
          </cell>
          <cell r="J102">
            <v>719.54865299999994</v>
          </cell>
          <cell r="K102">
            <v>38803.080393000004</v>
          </cell>
          <cell r="L102">
            <v>28889.236039999996</v>
          </cell>
          <cell r="M102">
            <v>1434.4649979999999</v>
          </cell>
          <cell r="N102">
            <v>30323.701037999996</v>
          </cell>
          <cell r="O102">
            <v>71133.881160000004</v>
          </cell>
          <cell r="P102">
            <v>28525.489285900003</v>
          </cell>
          <cell r="Q102">
            <v>99659.370445900015</v>
          </cell>
          <cell r="R102">
            <v>69970.65986</v>
          </cell>
          <cell r="S102">
            <v>3307.2818539999998</v>
          </cell>
          <cell r="T102">
            <v>73277.941714000001</v>
          </cell>
          <cell r="U102">
            <v>102388.34022999999</v>
          </cell>
          <cell r="V102">
            <v>11506.612372999996</v>
          </cell>
          <cell r="W102">
            <v>113894.95260299998</v>
          </cell>
        </row>
        <row r="103">
          <cell r="B103" t="str">
            <v>Namibia</v>
          </cell>
          <cell r="C103">
            <v>259.84000000000003</v>
          </cell>
          <cell r="D103">
            <v>178.24</v>
          </cell>
          <cell r="E103">
            <v>438.08000000000004</v>
          </cell>
          <cell r="G103">
            <v>362.45359000000002</v>
          </cell>
          <cell r="H103">
            <v>362.45359000000002</v>
          </cell>
          <cell r="J103">
            <v>-451.85801999999995</v>
          </cell>
          <cell r="K103">
            <v>-451.85801999999995</v>
          </cell>
          <cell r="M103">
            <v>190.06481300000002</v>
          </cell>
          <cell r="N103">
            <v>190.06481300000002</v>
          </cell>
          <cell r="P103">
            <v>250.38099200000002</v>
          </cell>
          <cell r="Q103">
            <v>250.38099200000002</v>
          </cell>
          <cell r="S103">
            <v>285.18687999999997</v>
          </cell>
          <cell r="T103">
            <v>285.18687999999997</v>
          </cell>
          <cell r="V103">
            <v>296.98160300000001</v>
          </cell>
          <cell r="W103">
            <v>296.98160300000001</v>
          </cell>
        </row>
        <row r="104">
          <cell r="B104" t="str">
            <v>Nauru</v>
          </cell>
          <cell r="E104">
            <v>0</v>
          </cell>
          <cell r="G104">
            <v>8</v>
          </cell>
          <cell r="H104">
            <v>8</v>
          </cell>
          <cell r="K104">
            <v>0</v>
          </cell>
          <cell r="N104">
            <v>0</v>
          </cell>
          <cell r="Q104">
            <v>0</v>
          </cell>
          <cell r="S104">
            <v>15</v>
          </cell>
          <cell r="T104">
            <v>15</v>
          </cell>
          <cell r="W104">
            <v>0</v>
          </cell>
        </row>
        <row r="105">
          <cell r="B105" t="str">
            <v>Nepal</v>
          </cell>
          <cell r="C105">
            <v>64467.060000000012</v>
          </cell>
          <cell r="D105">
            <v>1625.1500000000003</v>
          </cell>
          <cell r="E105">
            <v>66092.210000000006</v>
          </cell>
          <cell r="F105">
            <v>66984.373379999975</v>
          </cell>
          <cell r="G105">
            <v>1126.1018899999999</v>
          </cell>
          <cell r="H105">
            <v>68110.475269999981</v>
          </cell>
          <cell r="I105">
            <v>64358.54632999999</v>
          </cell>
          <cell r="J105">
            <v>558.79900899999996</v>
          </cell>
          <cell r="K105">
            <v>64917.345338999992</v>
          </cell>
          <cell r="L105">
            <v>66590.931239999991</v>
          </cell>
          <cell r="M105">
            <v>2911.2259570000001</v>
          </cell>
          <cell r="N105">
            <v>69502.157196999993</v>
          </cell>
          <cell r="O105">
            <v>90399.111299999975</v>
          </cell>
          <cell r="P105">
            <v>2930.5100200000011</v>
          </cell>
          <cell r="Q105">
            <v>93329.621319999977</v>
          </cell>
          <cell r="R105">
            <v>109843.63737000004</v>
          </cell>
          <cell r="S105">
            <v>2054.8057319999998</v>
          </cell>
          <cell r="T105">
            <v>111898.44310200003</v>
          </cell>
          <cell r="U105">
            <v>81424.138919999998</v>
          </cell>
          <cell r="V105">
            <v>6785.9060490000002</v>
          </cell>
          <cell r="W105">
            <v>88210.044968999995</v>
          </cell>
        </row>
        <row r="106">
          <cell r="B106" t="str">
            <v>Nicaragua</v>
          </cell>
          <cell r="C106">
            <v>4493.5200000000004</v>
          </cell>
          <cell r="D106">
            <v>26.330000000000002</v>
          </cell>
          <cell r="E106">
            <v>4519.8500000000004</v>
          </cell>
          <cell r="F106">
            <v>4694.6007300000001</v>
          </cell>
          <cell r="H106">
            <v>4694.6007300000001</v>
          </cell>
          <cell r="J106">
            <v>17.560679999999998</v>
          </cell>
          <cell r="K106">
            <v>17.560679999999998</v>
          </cell>
          <cell r="M106">
            <v>11403.727337999997</v>
          </cell>
          <cell r="N106">
            <v>11403.727337999997</v>
          </cell>
          <cell r="P106">
            <v>52.150358043000011</v>
          </cell>
          <cell r="Q106">
            <v>52.150358043000011</v>
          </cell>
          <cell r="S106">
            <v>73.692341000000013</v>
          </cell>
          <cell r="T106">
            <v>73.692341000000013</v>
          </cell>
          <cell r="V106">
            <v>159.85160900000002</v>
          </cell>
          <cell r="W106">
            <v>159.85160900000002</v>
          </cell>
        </row>
        <row r="107">
          <cell r="B107" t="str">
            <v>Niger</v>
          </cell>
          <cell r="C107">
            <v>3969.4999999999995</v>
          </cell>
          <cell r="E107">
            <v>3969.4999999999995</v>
          </cell>
          <cell r="F107">
            <v>2060.5363400000001</v>
          </cell>
          <cell r="H107">
            <v>2060.5363400000001</v>
          </cell>
          <cell r="I107">
            <v>368.45460000000003</v>
          </cell>
          <cell r="K107">
            <v>368.45460000000003</v>
          </cell>
          <cell r="L107">
            <v>32.576700000000002</v>
          </cell>
          <cell r="M107">
            <v>5.5976299999999997</v>
          </cell>
          <cell r="N107">
            <v>38.174330000000005</v>
          </cell>
          <cell r="Q107">
            <v>0</v>
          </cell>
          <cell r="S107">
            <v>110.090945</v>
          </cell>
          <cell r="T107">
            <v>110.090945</v>
          </cell>
          <cell r="W107">
            <v>0</v>
          </cell>
        </row>
        <row r="108">
          <cell r="B108" t="str">
            <v>Nigeria</v>
          </cell>
          <cell r="C108">
            <v>116698.42</v>
          </cell>
          <cell r="D108">
            <v>4578.2400000000025</v>
          </cell>
          <cell r="E108">
            <v>121276.66</v>
          </cell>
          <cell r="F108">
            <v>138533.46779999993</v>
          </cell>
          <cell r="G108">
            <v>32801.766202999999</v>
          </cell>
          <cell r="H108">
            <v>171335.23400299993</v>
          </cell>
          <cell r="I108">
            <v>158514.91185999996</v>
          </cell>
          <cell r="J108">
            <v>27913.405179999994</v>
          </cell>
          <cell r="K108">
            <v>186428.31703999997</v>
          </cell>
          <cell r="L108">
            <v>202321.91206000015</v>
          </cell>
          <cell r="M108">
            <v>-5008.6707930000066</v>
          </cell>
          <cell r="N108">
            <v>197313.24126700015</v>
          </cell>
          <cell r="O108">
            <v>239982.76689000003</v>
          </cell>
          <cell r="P108">
            <v>8750.9122334999975</v>
          </cell>
          <cell r="Q108">
            <v>248733.67912350001</v>
          </cell>
          <cell r="R108">
            <v>226409.74567999996</v>
          </cell>
          <cell r="S108">
            <v>10229.588781999997</v>
          </cell>
          <cell r="T108">
            <v>236639.33446199997</v>
          </cell>
          <cell r="U108">
            <v>253498.67155000003</v>
          </cell>
          <cell r="V108">
            <v>9186.7703219999985</v>
          </cell>
          <cell r="W108">
            <v>262685.44187200005</v>
          </cell>
        </row>
        <row r="109">
          <cell r="B109" t="str">
            <v>North &amp; Central America, regional</v>
          </cell>
          <cell r="C109">
            <v>1708.81</v>
          </cell>
          <cell r="D109">
            <v>-707.07999999999993</v>
          </cell>
          <cell r="E109">
            <v>1001.73</v>
          </cell>
          <cell r="G109">
            <v>303.61399999999998</v>
          </cell>
          <cell r="H109">
            <v>303.61399999999998</v>
          </cell>
          <cell r="J109">
            <v>3477.4159530000002</v>
          </cell>
          <cell r="K109">
            <v>3477.4159530000002</v>
          </cell>
          <cell r="L109">
            <v>98.329759999999993</v>
          </cell>
          <cell r="M109">
            <v>1313.3563530000001</v>
          </cell>
          <cell r="N109">
            <v>1411.6861130000002</v>
          </cell>
          <cell r="P109">
            <v>1000.8679400000001</v>
          </cell>
          <cell r="Q109">
            <v>1000.8679400000001</v>
          </cell>
          <cell r="R109">
            <v>159.327</v>
          </cell>
          <cell r="S109">
            <v>1942.9473220000002</v>
          </cell>
          <cell r="T109">
            <v>2102.2743220000002</v>
          </cell>
          <cell r="V109">
            <v>4375.5927660000007</v>
          </cell>
          <cell r="W109">
            <v>4375.5927660000007</v>
          </cell>
        </row>
        <row r="110">
          <cell r="B110" t="str">
            <v>North of Sahara, regional</v>
          </cell>
          <cell r="C110">
            <v>927.77</v>
          </cell>
          <cell r="E110">
            <v>927.77</v>
          </cell>
          <cell r="F110">
            <v>23.683630000000001</v>
          </cell>
          <cell r="G110">
            <v>-1.5008699999999999</v>
          </cell>
          <cell r="H110">
            <v>22.182760000000002</v>
          </cell>
          <cell r="I110">
            <v>13246.307059999999</v>
          </cell>
          <cell r="J110">
            <v>125.8</v>
          </cell>
          <cell r="K110">
            <v>13372.107059999998</v>
          </cell>
          <cell r="L110">
            <v>-8.4703100000000013</v>
          </cell>
          <cell r="M110">
            <v>2418.5814200000004</v>
          </cell>
          <cell r="N110">
            <v>2410.1111100000003</v>
          </cell>
          <cell r="O110">
            <v>2000</v>
          </cell>
          <cell r="P110">
            <v>2019.6800870000002</v>
          </cell>
          <cell r="Q110">
            <v>4019.6800870000002</v>
          </cell>
          <cell r="R110">
            <v>9.4810000000000005E-2</v>
          </cell>
          <cell r="T110">
            <v>9.4810000000000005E-2</v>
          </cell>
          <cell r="V110">
            <v>62.334000000000003</v>
          </cell>
          <cell r="W110">
            <v>62.334000000000003</v>
          </cell>
        </row>
        <row r="111">
          <cell r="B111" t="str">
            <v>Oceania, regional</v>
          </cell>
          <cell r="C111">
            <v>2362.7799999999997</v>
          </cell>
          <cell r="E111">
            <v>2362.7799999999997</v>
          </cell>
          <cell r="F111">
            <v>2814.25855</v>
          </cell>
          <cell r="G111">
            <v>141.62524000000002</v>
          </cell>
          <cell r="H111">
            <v>2955.8837899999999</v>
          </cell>
          <cell r="I111">
            <v>1907.2428599999998</v>
          </cell>
          <cell r="J111">
            <v>137.40980200000001</v>
          </cell>
          <cell r="K111">
            <v>2044.652662</v>
          </cell>
          <cell r="L111">
            <v>3199.5493699999997</v>
          </cell>
          <cell r="M111">
            <v>75.540304999999989</v>
          </cell>
          <cell r="N111">
            <v>3275.0896749999997</v>
          </cell>
          <cell r="O111">
            <v>2820.1389999999997</v>
          </cell>
          <cell r="P111">
            <v>34.82</v>
          </cell>
          <cell r="Q111">
            <v>2854.9589999999998</v>
          </cell>
          <cell r="R111">
            <v>3666.5932000000003</v>
          </cell>
          <cell r="S111">
            <v>700.81346800000006</v>
          </cell>
          <cell r="T111">
            <v>4367.4066680000005</v>
          </cell>
          <cell r="U111">
            <v>2907.078</v>
          </cell>
          <cell r="V111">
            <v>166.19429999999997</v>
          </cell>
          <cell r="W111">
            <v>3073.2723000000001</v>
          </cell>
        </row>
        <row r="112">
          <cell r="B112" t="str">
            <v>Oman</v>
          </cell>
          <cell r="D112">
            <v>410.33000000000004</v>
          </cell>
          <cell r="E112">
            <v>410.33000000000004</v>
          </cell>
          <cell r="G112">
            <v>601.54640999999992</v>
          </cell>
          <cell r="H112">
            <v>601.54640999999992</v>
          </cell>
          <cell r="K112">
            <v>0</v>
          </cell>
          <cell r="N112">
            <v>0</v>
          </cell>
          <cell r="Q112">
            <v>0</v>
          </cell>
          <cell r="T112">
            <v>0</v>
          </cell>
          <cell r="W112">
            <v>0</v>
          </cell>
        </row>
        <row r="113">
          <cell r="B113" t="str">
            <v>Pakistan</v>
          </cell>
          <cell r="C113">
            <v>128820.19000000002</v>
          </cell>
          <cell r="D113">
            <v>10505.779999999999</v>
          </cell>
          <cell r="E113">
            <v>139325.97000000003</v>
          </cell>
          <cell r="F113">
            <v>184359.86693999998</v>
          </cell>
          <cell r="G113">
            <v>8922.1854079999994</v>
          </cell>
          <cell r="H113">
            <v>193282.05234799997</v>
          </cell>
          <cell r="I113">
            <v>197114.80570999999</v>
          </cell>
          <cell r="J113">
            <v>9733.7679900000039</v>
          </cell>
          <cell r="K113">
            <v>206848.57369999998</v>
          </cell>
          <cell r="L113">
            <v>170746.02197000003</v>
          </cell>
          <cell r="M113">
            <v>18471.714859999993</v>
          </cell>
          <cell r="N113">
            <v>189217.73683000001</v>
          </cell>
          <cell r="O113">
            <v>317000.32036999991</v>
          </cell>
          <cell r="P113">
            <v>21219.278572700001</v>
          </cell>
          <cell r="Q113">
            <v>338219.5989426999</v>
          </cell>
          <cell r="R113">
            <v>240360.88923000003</v>
          </cell>
          <cell r="S113">
            <v>25963.391089000004</v>
          </cell>
          <cell r="T113">
            <v>266324.28031900001</v>
          </cell>
          <cell r="U113">
            <v>351378.79164000001</v>
          </cell>
          <cell r="V113">
            <v>22403.773816000001</v>
          </cell>
          <cell r="W113">
            <v>373782.56545600004</v>
          </cell>
        </row>
        <row r="114">
          <cell r="B114" t="str">
            <v>Palau</v>
          </cell>
          <cell r="E114">
            <v>0</v>
          </cell>
          <cell r="G114">
            <v>11.965</v>
          </cell>
          <cell r="H114">
            <v>11.965</v>
          </cell>
          <cell r="K114">
            <v>0</v>
          </cell>
          <cell r="N114">
            <v>0</v>
          </cell>
          <cell r="Q114">
            <v>0</v>
          </cell>
          <cell r="T114">
            <v>0</v>
          </cell>
          <cell r="W114">
            <v>0</v>
          </cell>
        </row>
        <row r="115">
          <cell r="B115" t="str">
            <v>Panama</v>
          </cell>
          <cell r="D115">
            <v>47.68</v>
          </cell>
          <cell r="E115">
            <v>47.68</v>
          </cell>
          <cell r="G115">
            <v>26.408000000000001</v>
          </cell>
          <cell r="H115">
            <v>26.408000000000001</v>
          </cell>
          <cell r="J115">
            <v>122.99576599999999</v>
          </cell>
          <cell r="K115">
            <v>122.99576599999999</v>
          </cell>
          <cell r="M115">
            <v>433.85606400000006</v>
          </cell>
          <cell r="N115">
            <v>433.85606400000006</v>
          </cell>
          <cell r="P115">
            <v>420.89908476599999</v>
          </cell>
          <cell r="Q115">
            <v>420.89908476599999</v>
          </cell>
          <cell r="S115">
            <v>447.7070920000001</v>
          </cell>
          <cell r="T115">
            <v>447.7070920000001</v>
          </cell>
          <cell r="V115">
            <v>1871.4432879999999</v>
          </cell>
          <cell r="W115">
            <v>1871.4432879999999</v>
          </cell>
        </row>
        <row r="116">
          <cell r="B116" t="str">
            <v>Papua New Guinea</v>
          </cell>
          <cell r="C116">
            <v>193.42</v>
          </cell>
          <cell r="D116">
            <v>431.26000000000005</v>
          </cell>
          <cell r="E116">
            <v>624.68000000000006</v>
          </cell>
          <cell r="F116">
            <v>1.0354000000000001</v>
          </cell>
          <cell r="G116">
            <v>667.73010999999997</v>
          </cell>
          <cell r="H116">
            <v>668.76550999999995</v>
          </cell>
          <cell r="J116">
            <v>-199.85437500000003</v>
          </cell>
          <cell r="K116">
            <v>-199.85437500000003</v>
          </cell>
          <cell r="M116">
            <v>1328.193522</v>
          </cell>
          <cell r="N116">
            <v>1328.193522</v>
          </cell>
          <cell r="P116">
            <v>593.34336300000007</v>
          </cell>
          <cell r="Q116">
            <v>593.34336300000007</v>
          </cell>
          <cell r="S116">
            <v>1096.9357010000001</v>
          </cell>
          <cell r="T116">
            <v>1096.9357010000001</v>
          </cell>
          <cell r="V116">
            <v>947.18403100000012</v>
          </cell>
          <cell r="W116">
            <v>947.18403100000012</v>
          </cell>
        </row>
        <row r="117">
          <cell r="B117" t="str">
            <v>Paraguay</v>
          </cell>
          <cell r="D117">
            <v>26.85</v>
          </cell>
          <cell r="E117">
            <v>26.85</v>
          </cell>
          <cell r="G117">
            <v>7.2430000000000003</v>
          </cell>
          <cell r="H117">
            <v>7.2430000000000003</v>
          </cell>
          <cell r="J117">
            <v>28.896184000000005</v>
          </cell>
          <cell r="K117">
            <v>28.896184000000005</v>
          </cell>
          <cell r="M117">
            <v>75.572767999999996</v>
          </cell>
          <cell r="N117">
            <v>75.572767999999996</v>
          </cell>
          <cell r="P117">
            <v>74.600794000000008</v>
          </cell>
          <cell r="Q117">
            <v>74.600794000000008</v>
          </cell>
          <cell r="S117">
            <v>149.87529300000003</v>
          </cell>
          <cell r="T117">
            <v>149.87529300000003</v>
          </cell>
          <cell r="V117">
            <v>488.34743900000001</v>
          </cell>
          <cell r="W117">
            <v>488.34743900000001</v>
          </cell>
        </row>
        <row r="118">
          <cell r="B118" t="str">
            <v>Peru</v>
          </cell>
          <cell r="C118">
            <v>271.60000000000002</v>
          </cell>
          <cell r="D118">
            <v>412.14</v>
          </cell>
          <cell r="E118">
            <v>683.74</v>
          </cell>
          <cell r="F118">
            <v>101.91889999999999</v>
          </cell>
          <cell r="G118">
            <v>717.71172000000001</v>
          </cell>
          <cell r="H118">
            <v>819.63062000000002</v>
          </cell>
          <cell r="J118">
            <v>371.65288799999996</v>
          </cell>
          <cell r="K118">
            <v>371.65288799999996</v>
          </cell>
          <cell r="M118">
            <v>2688.0861349999996</v>
          </cell>
          <cell r="N118">
            <v>2688.0861349999996</v>
          </cell>
          <cell r="P118">
            <v>2108.5505559999997</v>
          </cell>
          <cell r="Q118">
            <v>2108.5505559999997</v>
          </cell>
          <cell r="S118">
            <v>10.851723999999733</v>
          </cell>
          <cell r="T118">
            <v>10.851723999999733</v>
          </cell>
          <cell r="V118">
            <v>2158.1519189999999</v>
          </cell>
          <cell r="W118">
            <v>2158.1519189999999</v>
          </cell>
        </row>
        <row r="119">
          <cell r="B119" t="str">
            <v>Philippines</v>
          </cell>
          <cell r="C119">
            <v>509.43</v>
          </cell>
          <cell r="D119">
            <v>2303.3299999999995</v>
          </cell>
          <cell r="E119">
            <v>2812.7599999999993</v>
          </cell>
          <cell r="F119">
            <v>-2.9697700000000005</v>
          </cell>
          <cell r="G119">
            <v>379.7843400000001</v>
          </cell>
          <cell r="H119">
            <v>376.81457000000012</v>
          </cell>
          <cell r="J119">
            <v>1294.2388779999999</v>
          </cell>
          <cell r="K119">
            <v>1294.2388779999999</v>
          </cell>
          <cell r="M119">
            <v>1664.3234469999995</v>
          </cell>
          <cell r="N119">
            <v>1664.3234469999995</v>
          </cell>
          <cell r="O119">
            <v>32213.706290000006</v>
          </cell>
          <cell r="P119">
            <v>2858.0437539999994</v>
          </cell>
          <cell r="Q119">
            <v>35071.750044000008</v>
          </cell>
          <cell r="R119">
            <v>54199.391230000001</v>
          </cell>
          <cell r="S119">
            <v>1822.708255</v>
          </cell>
          <cell r="T119">
            <v>56022.099484999999</v>
          </cell>
          <cell r="U119">
            <v>4204.1970100000008</v>
          </cell>
          <cell r="V119">
            <v>4912.6826380000002</v>
          </cell>
          <cell r="W119">
            <v>9116.8796480000019</v>
          </cell>
        </row>
        <row r="120">
          <cell r="B120" t="str">
            <v>Rwanda</v>
          </cell>
          <cell r="C120">
            <v>56664.19</v>
          </cell>
          <cell r="D120">
            <v>935.99</v>
          </cell>
          <cell r="E120">
            <v>57600.18</v>
          </cell>
          <cell r="F120">
            <v>67749.530230000004</v>
          </cell>
          <cell r="G120">
            <v>997.56362000000013</v>
          </cell>
          <cell r="H120">
            <v>68747.093850000005</v>
          </cell>
          <cell r="I120">
            <v>84485.367509999996</v>
          </cell>
          <cell r="J120">
            <v>83.865094000000127</v>
          </cell>
          <cell r="K120">
            <v>84569.23260399999</v>
          </cell>
          <cell r="L120">
            <v>38725.392659999998</v>
          </cell>
          <cell r="M120">
            <v>-10483.369902999997</v>
          </cell>
          <cell r="N120">
            <v>28242.022756999999</v>
          </cell>
          <cell r="O120">
            <v>101942.14513999998</v>
          </cell>
          <cell r="P120">
            <v>1452.1713529999997</v>
          </cell>
          <cell r="Q120">
            <v>103394.31649299998</v>
          </cell>
          <cell r="R120">
            <v>46290.393899999995</v>
          </cell>
          <cell r="S120">
            <v>1737.2969179999993</v>
          </cell>
          <cell r="T120">
            <v>48027.690817999995</v>
          </cell>
          <cell r="U120">
            <v>98850.506120000005</v>
          </cell>
          <cell r="V120">
            <v>2442.6534419999998</v>
          </cell>
          <cell r="W120">
            <v>101293.159562</v>
          </cell>
        </row>
        <row r="121">
          <cell r="B121" t="str">
            <v>Samoa</v>
          </cell>
          <cell r="C121">
            <v>114.53</v>
          </cell>
          <cell r="E121">
            <v>114.53</v>
          </cell>
          <cell r="F121">
            <v>149.82666</v>
          </cell>
          <cell r="H121">
            <v>149.82666</v>
          </cell>
          <cell r="I121">
            <v>169.60467</v>
          </cell>
          <cell r="J121">
            <v>84.512020000000007</v>
          </cell>
          <cell r="K121">
            <v>254.11669000000001</v>
          </cell>
          <cell r="N121">
            <v>0</v>
          </cell>
          <cell r="O121">
            <v>166.2</v>
          </cell>
          <cell r="P121">
            <v>8</v>
          </cell>
          <cell r="Q121">
            <v>174.2</v>
          </cell>
          <cell r="T121">
            <v>0</v>
          </cell>
          <cell r="W121">
            <v>0</v>
          </cell>
        </row>
        <row r="122">
          <cell r="B122" t="str">
            <v>Sao Tome &amp; Principe</v>
          </cell>
          <cell r="E122">
            <v>0</v>
          </cell>
          <cell r="H122">
            <v>0</v>
          </cell>
          <cell r="K122">
            <v>0</v>
          </cell>
          <cell r="N122">
            <v>0</v>
          </cell>
          <cell r="Q122">
            <v>0</v>
          </cell>
          <cell r="S122">
            <v>95.224239999999995</v>
          </cell>
          <cell r="T122">
            <v>95.224239999999995</v>
          </cell>
          <cell r="W122">
            <v>0</v>
          </cell>
        </row>
        <row r="123">
          <cell r="B123" t="str">
            <v>Senegal</v>
          </cell>
          <cell r="C123">
            <v>190.92</v>
          </cell>
          <cell r="D123">
            <v>3980.5800000000004</v>
          </cell>
          <cell r="E123">
            <v>4171.5</v>
          </cell>
          <cell r="F123">
            <v>-1099.7272199999998</v>
          </cell>
          <cell r="G123">
            <v>563.62348699999995</v>
          </cell>
          <cell r="H123">
            <v>-536.10373299999981</v>
          </cell>
          <cell r="J123">
            <v>1243.404667</v>
          </cell>
          <cell r="K123">
            <v>1243.404667</v>
          </cell>
          <cell r="M123">
            <v>3205.2835610000002</v>
          </cell>
          <cell r="N123">
            <v>3205.2835610000002</v>
          </cell>
          <cell r="P123">
            <v>959.91264100000001</v>
          </cell>
          <cell r="Q123">
            <v>959.91264100000001</v>
          </cell>
          <cell r="R123">
            <v>230</v>
          </cell>
          <cell r="S123">
            <v>-300.63161300000013</v>
          </cell>
          <cell r="T123">
            <v>-70.631613000000129</v>
          </cell>
          <cell r="V123">
            <v>1090.5897599999998</v>
          </cell>
          <cell r="W123">
            <v>1090.5897599999998</v>
          </cell>
        </row>
        <row r="124">
          <cell r="B124" t="str">
            <v>Serbia</v>
          </cell>
          <cell r="C124">
            <v>2743.099999999999</v>
          </cell>
          <cell r="D124">
            <v>3131.45</v>
          </cell>
          <cell r="E124">
            <v>5874.5499999999993</v>
          </cell>
          <cell r="F124">
            <v>1668.7460699999997</v>
          </cell>
          <cell r="G124">
            <v>1829.5094200000005</v>
          </cell>
          <cell r="H124">
            <v>3498.2554900000005</v>
          </cell>
          <cell r="I124">
            <v>-28.015699999999999</v>
          </cell>
          <cell r="J124">
            <v>1544.7616840000003</v>
          </cell>
          <cell r="K124">
            <v>1516.7459840000004</v>
          </cell>
          <cell r="M124">
            <v>3280.2713360000021</v>
          </cell>
          <cell r="N124">
            <v>3280.2713360000021</v>
          </cell>
          <cell r="P124">
            <v>3233.6465619999994</v>
          </cell>
          <cell r="Q124">
            <v>3233.6465619999994</v>
          </cell>
          <cell r="S124">
            <v>2995.218633598</v>
          </cell>
          <cell r="T124">
            <v>2995.218633598</v>
          </cell>
          <cell r="U124">
            <v>990.00000000000011</v>
          </cell>
          <cell r="V124">
            <v>2822.7156879999998</v>
          </cell>
          <cell r="W124">
            <v>3812.7156879999998</v>
          </cell>
        </row>
        <row r="125">
          <cell r="B125" t="str">
            <v>Seychelles</v>
          </cell>
          <cell r="C125">
            <v>5.51</v>
          </cell>
          <cell r="D125">
            <v>32.120000000000005</v>
          </cell>
          <cell r="E125">
            <v>37.630000000000003</v>
          </cell>
          <cell r="G125">
            <v>27.83567</v>
          </cell>
          <cell r="H125">
            <v>27.83567</v>
          </cell>
          <cell r="J125">
            <v>45.534850999999996</v>
          </cell>
          <cell r="K125">
            <v>45.534850999999996</v>
          </cell>
          <cell r="M125">
            <v>1142.8827509999999</v>
          </cell>
          <cell r="N125">
            <v>1142.8827509999999</v>
          </cell>
          <cell r="P125">
            <v>307.28571124899997</v>
          </cell>
          <cell r="Q125">
            <v>307.28571124899997</v>
          </cell>
          <cell r="S125">
            <v>379.98893600000002</v>
          </cell>
          <cell r="T125">
            <v>379.98893600000002</v>
          </cell>
          <cell r="V125">
            <v>323.63015200000001</v>
          </cell>
          <cell r="W125">
            <v>323.63015200000001</v>
          </cell>
        </row>
        <row r="126">
          <cell r="B126" t="str">
            <v>Sierra Leone</v>
          </cell>
          <cell r="C126">
            <v>49372.039999999986</v>
          </cell>
          <cell r="D126">
            <v>2016.67</v>
          </cell>
          <cell r="E126">
            <v>51388.709999999985</v>
          </cell>
          <cell r="F126">
            <v>52631.997159999999</v>
          </cell>
          <cell r="G126">
            <v>2270.4052299999998</v>
          </cell>
          <cell r="H126">
            <v>54902.402389999996</v>
          </cell>
          <cell r="I126">
            <v>45451.455830000006</v>
          </cell>
          <cell r="J126">
            <v>433.06919099999999</v>
          </cell>
          <cell r="K126">
            <v>45884.525021000009</v>
          </cell>
          <cell r="L126">
            <v>57967.025250000006</v>
          </cell>
          <cell r="M126">
            <v>4844.9115000000011</v>
          </cell>
          <cell r="N126">
            <v>62811.936750000008</v>
          </cell>
          <cell r="O126">
            <v>66311.282790000012</v>
          </cell>
          <cell r="P126">
            <v>3679.0613450000001</v>
          </cell>
          <cell r="Q126">
            <v>69990.344135000007</v>
          </cell>
          <cell r="R126">
            <v>235110.54475999999</v>
          </cell>
          <cell r="S126">
            <v>2636.7672630000002</v>
          </cell>
          <cell r="T126">
            <v>237747.31202299998</v>
          </cell>
          <cell r="U126">
            <v>213812.68335000004</v>
          </cell>
          <cell r="V126">
            <v>3894.3142980000002</v>
          </cell>
          <cell r="W126">
            <v>217706.99764800005</v>
          </cell>
        </row>
        <row r="127">
          <cell r="B127" t="str">
            <v>Solomon Islands</v>
          </cell>
          <cell r="C127">
            <v>105.26</v>
          </cell>
          <cell r="D127">
            <v>40.39</v>
          </cell>
          <cell r="E127">
            <v>145.65</v>
          </cell>
          <cell r="G127">
            <v>143.82409999999999</v>
          </cell>
          <cell r="H127">
            <v>143.82409999999999</v>
          </cell>
          <cell r="J127">
            <v>115.64680100000002</v>
          </cell>
          <cell r="K127">
            <v>115.64680100000002</v>
          </cell>
          <cell r="M127">
            <v>227.48318600000002</v>
          </cell>
          <cell r="N127">
            <v>227.48318600000002</v>
          </cell>
          <cell r="O127">
            <v>150</v>
          </cell>
          <cell r="P127">
            <v>281.30334499999998</v>
          </cell>
          <cell r="Q127">
            <v>431.30334499999998</v>
          </cell>
          <cell r="R127">
            <v>300</v>
          </cell>
          <cell r="S127">
            <v>483.69248399999992</v>
          </cell>
          <cell r="T127">
            <v>783.69248399999992</v>
          </cell>
          <cell r="V127">
            <v>517.0726709999999</v>
          </cell>
          <cell r="W127">
            <v>517.0726709999999</v>
          </cell>
        </row>
        <row r="128">
          <cell r="B128" t="str">
            <v>Somalia</v>
          </cell>
          <cell r="C128">
            <v>26690.94</v>
          </cell>
          <cell r="D128">
            <v>1320.53</v>
          </cell>
          <cell r="E128">
            <v>28011.469999999998</v>
          </cell>
          <cell r="F128">
            <v>38829.878219999991</v>
          </cell>
          <cell r="G128">
            <v>1528.6498560999999</v>
          </cell>
          <cell r="H128">
            <v>40358.528076099989</v>
          </cell>
          <cell r="I128">
            <v>93147.290700000027</v>
          </cell>
          <cell r="J128">
            <v>1759.7959150000002</v>
          </cell>
          <cell r="K128">
            <v>94907.086615000022</v>
          </cell>
          <cell r="L128">
            <v>83509.835480000038</v>
          </cell>
          <cell r="M128">
            <v>6244.1570830000001</v>
          </cell>
          <cell r="N128">
            <v>89753.992563000036</v>
          </cell>
          <cell r="O128">
            <v>94317.921280000024</v>
          </cell>
          <cell r="P128">
            <v>12955.929371500004</v>
          </cell>
          <cell r="Q128">
            <v>107273.85065150003</v>
          </cell>
          <cell r="R128">
            <v>109445.23168999997</v>
          </cell>
          <cell r="S128">
            <v>14346.166354000003</v>
          </cell>
          <cell r="T128">
            <v>123791.39804399997</v>
          </cell>
          <cell r="U128">
            <v>114635.28159999999</v>
          </cell>
          <cell r="V128">
            <v>7193.131096000001</v>
          </cell>
          <cell r="W128">
            <v>121828.41269599998</v>
          </cell>
        </row>
        <row r="129">
          <cell r="B129" t="str">
            <v>South &amp; Central Asia, regional</v>
          </cell>
          <cell r="E129">
            <v>0</v>
          </cell>
          <cell r="H129">
            <v>0</v>
          </cell>
          <cell r="K129">
            <v>0</v>
          </cell>
          <cell r="N129">
            <v>0</v>
          </cell>
          <cell r="Q129">
            <v>0</v>
          </cell>
          <cell r="T129">
            <v>0</v>
          </cell>
          <cell r="V129">
            <v>6174.6580589180721</v>
          </cell>
          <cell r="W129">
            <v>6174.6580589180721</v>
          </cell>
        </row>
        <row r="130">
          <cell r="B130" t="str">
            <v>South Africa</v>
          </cell>
          <cell r="C130">
            <v>26136.189999999995</v>
          </cell>
          <cell r="D130">
            <v>16976.400000000001</v>
          </cell>
          <cell r="E130">
            <v>43112.59</v>
          </cell>
          <cell r="F130">
            <v>13067.646060000001</v>
          </cell>
          <cell r="G130">
            <v>12374.138790000006</v>
          </cell>
          <cell r="H130">
            <v>25441.784850000007</v>
          </cell>
          <cell r="I130">
            <v>26465.254819999998</v>
          </cell>
          <cell r="J130">
            <v>2608.7525489999998</v>
          </cell>
          <cell r="K130">
            <v>29074.007368999999</v>
          </cell>
          <cell r="L130">
            <v>14803.694749999999</v>
          </cell>
          <cell r="M130">
            <v>-28765.767462</v>
          </cell>
          <cell r="N130">
            <v>-13962.072712000001</v>
          </cell>
          <cell r="O130">
            <v>21604.779310000002</v>
          </cell>
          <cell r="P130">
            <v>14000.264157549987</v>
          </cell>
          <cell r="Q130">
            <v>35605.043467549986</v>
          </cell>
          <cell r="R130">
            <v>11380.19131</v>
          </cell>
          <cell r="S130">
            <v>-29758.028940000007</v>
          </cell>
          <cell r="T130">
            <v>-18377.837630000009</v>
          </cell>
          <cell r="U130">
            <v>7369.9870900000005</v>
          </cell>
          <cell r="V130">
            <v>11725.266751000001</v>
          </cell>
          <cell r="W130">
            <v>19095.253841000002</v>
          </cell>
        </row>
        <row r="131">
          <cell r="B131" t="str">
            <v>South America, regional</v>
          </cell>
          <cell r="E131">
            <v>0</v>
          </cell>
          <cell r="H131">
            <v>0</v>
          </cell>
          <cell r="K131">
            <v>0</v>
          </cell>
          <cell r="N131">
            <v>0</v>
          </cell>
          <cell r="Q131">
            <v>0</v>
          </cell>
          <cell r="T131">
            <v>0</v>
          </cell>
          <cell r="V131">
            <v>1114.2083533333334</v>
          </cell>
          <cell r="W131">
            <v>1114.2083533333334</v>
          </cell>
        </row>
        <row r="132">
          <cell r="B132" t="str">
            <v>South Asia, regional</v>
          </cell>
          <cell r="C132">
            <v>2072.5300000000002</v>
          </cell>
          <cell r="D132">
            <v>-97.660000000000025</v>
          </cell>
          <cell r="E132">
            <v>1974.8700000000001</v>
          </cell>
          <cell r="F132">
            <v>550.14121</v>
          </cell>
          <cell r="G132">
            <v>707.7648200000001</v>
          </cell>
          <cell r="H132">
            <v>1257.9060300000001</v>
          </cell>
          <cell r="I132">
            <v>33.805300000000003</v>
          </cell>
          <cell r="J132">
            <v>825.12609499999996</v>
          </cell>
          <cell r="K132">
            <v>858.93139499999995</v>
          </cell>
          <cell r="L132">
            <v>367.38741000000005</v>
          </cell>
          <cell r="M132">
            <v>826.09476899999993</v>
          </cell>
          <cell r="N132">
            <v>1193.4821790000001</v>
          </cell>
          <cell r="O132">
            <v>695.69996000000003</v>
          </cell>
          <cell r="P132">
            <v>1054.4665340000001</v>
          </cell>
          <cell r="Q132">
            <v>1750.1664940000001</v>
          </cell>
          <cell r="R132">
            <v>1369.72136</v>
          </cell>
          <cell r="S132">
            <v>6965.1908415000007</v>
          </cell>
          <cell r="T132">
            <v>8334.9122015000012</v>
          </cell>
          <cell r="U132">
            <v>979.99194</v>
          </cell>
          <cell r="V132">
            <v>7212.2206699999997</v>
          </cell>
          <cell r="W132">
            <v>8192.2126100000005</v>
          </cell>
        </row>
        <row r="133">
          <cell r="B133" t="str">
            <v>South of Sahara, regional</v>
          </cell>
          <cell r="C133">
            <v>28058.429999999997</v>
          </cell>
          <cell r="D133">
            <v>686.38999999999987</v>
          </cell>
          <cell r="E133">
            <v>28744.819999999996</v>
          </cell>
          <cell r="F133">
            <v>105356.57577000005</v>
          </cell>
          <cell r="G133">
            <v>831.77868000000012</v>
          </cell>
          <cell r="H133">
            <v>106188.35445000006</v>
          </cell>
          <cell r="I133">
            <v>38775.80417000001</v>
          </cell>
          <cell r="J133">
            <v>20528.532057999993</v>
          </cell>
          <cell r="K133">
            <v>59304.336228</v>
          </cell>
          <cell r="L133">
            <v>61590.471659999996</v>
          </cell>
          <cell r="M133">
            <v>86.360042000000078</v>
          </cell>
          <cell r="N133">
            <v>61676.831701999996</v>
          </cell>
          <cell r="O133">
            <v>101410.44714999998</v>
          </cell>
          <cell r="P133">
            <v>3209.0267500000004</v>
          </cell>
          <cell r="Q133">
            <v>104619.47389999998</v>
          </cell>
          <cell r="R133">
            <v>104087.38917999998</v>
          </cell>
          <cell r="S133">
            <v>2389.8601289999997</v>
          </cell>
          <cell r="T133">
            <v>106477.24930899998</v>
          </cell>
          <cell r="U133">
            <v>99288.569279999996</v>
          </cell>
          <cell r="V133">
            <v>149.23924999999997</v>
          </cell>
          <cell r="W133">
            <v>99437.808529999995</v>
          </cell>
        </row>
        <row r="134">
          <cell r="B134" t="str">
            <v>South Sudan</v>
          </cell>
          <cell r="E134">
            <v>0</v>
          </cell>
          <cell r="H134">
            <v>0</v>
          </cell>
          <cell r="I134">
            <v>51467.750219999994</v>
          </cell>
          <cell r="J134">
            <v>306.66125700000009</v>
          </cell>
          <cell r="K134">
            <v>51774.411476999994</v>
          </cell>
          <cell r="L134">
            <v>103597.09264999998</v>
          </cell>
          <cell r="M134">
            <v>4914.9333180000012</v>
          </cell>
          <cell r="N134">
            <v>108512.02596799997</v>
          </cell>
          <cell r="O134">
            <v>130267.63565999997</v>
          </cell>
          <cell r="P134">
            <v>6210.6399899999997</v>
          </cell>
          <cell r="Q134">
            <v>136478.27564999997</v>
          </cell>
          <cell r="R134">
            <v>162226.21375000002</v>
          </cell>
          <cell r="S134">
            <v>4833.7618730000004</v>
          </cell>
          <cell r="T134">
            <v>167059.97562300003</v>
          </cell>
          <cell r="U134">
            <v>205237.27526000002</v>
          </cell>
          <cell r="V134">
            <v>2755.9719340000006</v>
          </cell>
          <cell r="W134">
            <v>207993.24719400003</v>
          </cell>
        </row>
        <row r="135">
          <cell r="B135" t="str">
            <v>Sri Lanka</v>
          </cell>
          <cell r="C135">
            <v>9560.0300000000007</v>
          </cell>
          <cell r="D135">
            <v>2332.9</v>
          </cell>
          <cell r="E135">
            <v>11892.93</v>
          </cell>
          <cell r="F135">
            <v>3782.3451700000001</v>
          </cell>
          <cell r="G135">
            <v>-9285.1149099999984</v>
          </cell>
          <cell r="H135">
            <v>-5502.7697399999979</v>
          </cell>
          <cell r="I135">
            <v>975.76795000000004</v>
          </cell>
          <cell r="J135">
            <v>1657.2247330000002</v>
          </cell>
          <cell r="K135">
            <v>2632.9926830000004</v>
          </cell>
          <cell r="L135">
            <v>1040.2816499999999</v>
          </cell>
          <cell r="M135">
            <v>4420.1372590000001</v>
          </cell>
          <cell r="N135">
            <v>5460.418909</v>
          </cell>
          <cell r="O135">
            <v>1383.8240000000001</v>
          </cell>
          <cell r="P135">
            <v>7871.9271630000021</v>
          </cell>
          <cell r="Q135">
            <v>9255.7511630000026</v>
          </cell>
          <cell r="R135">
            <v>1124.7318999999998</v>
          </cell>
          <cell r="S135">
            <v>4111.9151139999985</v>
          </cell>
          <cell r="T135">
            <v>5236.6470139999983</v>
          </cell>
          <cell r="U135">
            <v>1350.5257200000001</v>
          </cell>
          <cell r="V135">
            <v>23262.272756000006</v>
          </cell>
          <cell r="W135">
            <v>24612.798476000007</v>
          </cell>
        </row>
        <row r="136">
          <cell r="B136" t="str">
            <v>St. Helena</v>
          </cell>
          <cell r="C136">
            <v>24662.709999999995</v>
          </cell>
          <cell r="D136">
            <v>39.79</v>
          </cell>
          <cell r="E136">
            <v>24702.499999999996</v>
          </cell>
          <cell r="F136">
            <v>34113.531270000007</v>
          </cell>
          <cell r="G136">
            <v>626.80326000000002</v>
          </cell>
          <cell r="H136">
            <v>34740.334530000007</v>
          </cell>
          <cell r="I136">
            <v>49284.46523999999</v>
          </cell>
          <cell r="J136">
            <v>148.726</v>
          </cell>
          <cell r="K136">
            <v>49433.191239999993</v>
          </cell>
          <cell r="L136">
            <v>105159.57543</v>
          </cell>
          <cell r="M136">
            <v>996.52563699999996</v>
          </cell>
          <cell r="N136">
            <v>106156.101067</v>
          </cell>
          <cell r="O136">
            <v>82900.017720000003</v>
          </cell>
          <cell r="P136">
            <v>883.35193399999991</v>
          </cell>
          <cell r="Q136">
            <v>83783.369654000009</v>
          </cell>
          <cell r="R136">
            <v>74774.689950000015</v>
          </cell>
          <cell r="S136">
            <v>977.21991100000025</v>
          </cell>
          <cell r="T136">
            <v>75751.909861000022</v>
          </cell>
          <cell r="U136">
            <v>51262.605599999988</v>
          </cell>
          <cell r="V136">
            <v>2213.6359000000002</v>
          </cell>
          <cell r="W136">
            <v>53476.241499999989</v>
          </cell>
        </row>
        <row r="137">
          <cell r="B137" t="str">
            <v>St. Kitts and Nevis</v>
          </cell>
          <cell r="C137">
            <v>0.74</v>
          </cell>
          <cell r="E137">
            <v>0.74</v>
          </cell>
          <cell r="G137">
            <v>1.20079</v>
          </cell>
          <cell r="H137">
            <v>1.20079</v>
          </cell>
          <cell r="J137">
            <v>0.38233</v>
          </cell>
          <cell r="K137">
            <v>0.38233</v>
          </cell>
          <cell r="L137">
            <v>2300</v>
          </cell>
          <cell r="M137">
            <v>54.238535999999996</v>
          </cell>
          <cell r="N137">
            <v>2354.2385359999998</v>
          </cell>
          <cell r="P137">
            <v>57.340640999999998</v>
          </cell>
          <cell r="Q137">
            <v>57.340640999999998</v>
          </cell>
          <cell r="T137">
            <v>0</v>
          </cell>
          <cell r="W137">
            <v>0</v>
          </cell>
        </row>
        <row r="138">
          <cell r="B138" t="str">
            <v>St. Lucia</v>
          </cell>
          <cell r="C138">
            <v>4.07</v>
          </cell>
          <cell r="D138">
            <v>3.89</v>
          </cell>
          <cell r="E138">
            <v>7.9600000000000009</v>
          </cell>
          <cell r="G138">
            <v>10.687800000000001</v>
          </cell>
          <cell r="H138">
            <v>10.687800000000001</v>
          </cell>
          <cell r="I138">
            <v>209.25803999999999</v>
          </cell>
          <cell r="J138">
            <v>20.815826000000001</v>
          </cell>
          <cell r="K138">
            <v>230.07386600000001</v>
          </cell>
          <cell r="M138">
            <v>160.81684400000003</v>
          </cell>
          <cell r="N138">
            <v>160.81684400000003</v>
          </cell>
          <cell r="P138">
            <v>99.945886999999999</v>
          </cell>
          <cell r="Q138">
            <v>99.945886999999999</v>
          </cell>
          <cell r="S138">
            <v>188.44882399999997</v>
          </cell>
          <cell r="T138">
            <v>188.44882399999997</v>
          </cell>
          <cell r="V138">
            <v>175.374494</v>
          </cell>
          <cell r="W138">
            <v>175.374494</v>
          </cell>
        </row>
        <row r="139">
          <cell r="B139" t="str">
            <v>St.Vincent &amp; Grenadines</v>
          </cell>
          <cell r="C139">
            <v>0.48</v>
          </cell>
          <cell r="E139">
            <v>0.48</v>
          </cell>
          <cell r="G139">
            <v>10.3</v>
          </cell>
          <cell r="H139">
            <v>10.3</v>
          </cell>
          <cell r="J139">
            <v>26.903935999999998</v>
          </cell>
          <cell r="K139">
            <v>26.903935999999998</v>
          </cell>
          <cell r="M139">
            <v>47.860719999999986</v>
          </cell>
          <cell r="N139">
            <v>47.860719999999986</v>
          </cell>
          <cell r="P139">
            <v>30.59224</v>
          </cell>
          <cell r="Q139">
            <v>30.59224</v>
          </cell>
          <cell r="S139">
            <v>0.15397</v>
          </cell>
          <cell r="T139">
            <v>0.15397</v>
          </cell>
          <cell r="V139">
            <v>110.17695999999999</v>
          </cell>
          <cell r="W139">
            <v>110.17695999999999</v>
          </cell>
        </row>
        <row r="140">
          <cell r="B140" t="str">
            <v>Sudan</v>
          </cell>
          <cell r="C140">
            <v>185803.87999999998</v>
          </cell>
          <cell r="D140">
            <v>3646.37</v>
          </cell>
          <cell r="E140">
            <v>189450.24999999997</v>
          </cell>
          <cell r="F140">
            <v>72196.186290000012</v>
          </cell>
          <cell r="G140">
            <v>4907.4580380000007</v>
          </cell>
          <cell r="H140">
            <v>77103.644328000009</v>
          </cell>
          <cell r="I140">
            <v>95899.664169999975</v>
          </cell>
          <cell r="J140">
            <v>2246.387287</v>
          </cell>
          <cell r="K140">
            <v>98146.05145699998</v>
          </cell>
          <cell r="L140">
            <v>44105.330999999998</v>
          </cell>
          <cell r="M140">
            <v>7652.8332529999998</v>
          </cell>
          <cell r="N140">
            <v>51758.164252999995</v>
          </cell>
          <cell r="O140">
            <v>62182.144430000008</v>
          </cell>
          <cell r="P140">
            <v>7024.138767999998</v>
          </cell>
          <cell r="Q140">
            <v>69206.283198000005</v>
          </cell>
          <cell r="R140">
            <v>43713.28787</v>
          </cell>
          <cell r="S140">
            <v>6130.5841739999996</v>
          </cell>
          <cell r="T140">
            <v>49843.872044000003</v>
          </cell>
          <cell r="U140">
            <v>49095.752960000005</v>
          </cell>
          <cell r="V140">
            <v>5504.863319000001</v>
          </cell>
          <cell r="W140">
            <v>54600.616279000009</v>
          </cell>
        </row>
        <row r="141">
          <cell r="B141" t="str">
            <v>Suriname</v>
          </cell>
          <cell r="E141">
            <v>0</v>
          </cell>
          <cell r="H141">
            <v>0</v>
          </cell>
          <cell r="K141">
            <v>0</v>
          </cell>
          <cell r="N141">
            <v>0</v>
          </cell>
          <cell r="Q141">
            <v>0</v>
          </cell>
          <cell r="T141">
            <v>0</v>
          </cell>
          <cell r="V141">
            <v>31.868051000000001</v>
          </cell>
          <cell r="W141">
            <v>31.868051000000001</v>
          </cell>
        </row>
        <row r="142">
          <cell r="B142" t="str">
            <v>Swaziland</v>
          </cell>
          <cell r="C142">
            <v>15.89</v>
          </cell>
          <cell r="D142">
            <v>-2439.5499999999997</v>
          </cell>
          <cell r="E142">
            <v>-2423.66</v>
          </cell>
          <cell r="G142">
            <v>10.562519999999999</v>
          </cell>
          <cell r="H142">
            <v>10.562519999999999</v>
          </cell>
          <cell r="J142">
            <v>17.661988000000001</v>
          </cell>
          <cell r="K142">
            <v>17.661988000000001</v>
          </cell>
          <cell r="M142">
            <v>4834.1575779999985</v>
          </cell>
          <cell r="N142">
            <v>4834.1575779999985</v>
          </cell>
          <cell r="P142">
            <v>1287.1372922119999</v>
          </cell>
          <cell r="Q142">
            <v>1287.1372922119999</v>
          </cell>
          <cell r="S142">
            <v>952.227214</v>
          </cell>
          <cell r="T142">
            <v>952.227214</v>
          </cell>
          <cell r="V142">
            <v>169.05994699999999</v>
          </cell>
          <cell r="W142">
            <v>169.05994699999999</v>
          </cell>
        </row>
        <row r="143">
          <cell r="B143" t="str">
            <v>Syria</v>
          </cell>
          <cell r="D143">
            <v>671.90000000000009</v>
          </cell>
          <cell r="E143">
            <v>671.90000000000009</v>
          </cell>
          <cell r="G143">
            <v>1259.5509599999998</v>
          </cell>
          <cell r="H143">
            <v>1259.5509599999998</v>
          </cell>
          <cell r="J143">
            <v>1267.9027409999999</v>
          </cell>
          <cell r="K143">
            <v>1267.9027409999999</v>
          </cell>
          <cell r="L143">
            <v>36465.061970000002</v>
          </cell>
          <cell r="M143">
            <v>3082.2432659999999</v>
          </cell>
          <cell r="N143">
            <v>39547.305236</v>
          </cell>
          <cell r="O143">
            <v>127240.06011000002</v>
          </cell>
          <cell r="P143">
            <v>11509.865804999999</v>
          </cell>
          <cell r="Q143">
            <v>138749.92591500003</v>
          </cell>
          <cell r="R143">
            <v>100734.80688000005</v>
          </cell>
          <cell r="S143">
            <v>28896.225754999992</v>
          </cell>
          <cell r="T143">
            <v>129631.03263500004</v>
          </cell>
          <cell r="U143">
            <v>201631.85491999995</v>
          </cell>
          <cell r="V143">
            <v>56076.099261999996</v>
          </cell>
          <cell r="W143">
            <v>257707.95418199996</v>
          </cell>
        </row>
        <row r="144">
          <cell r="B144" t="str">
            <v>Tajikistan</v>
          </cell>
          <cell r="C144">
            <v>2902.54</v>
          </cell>
          <cell r="D144">
            <v>-37.309999999999981</v>
          </cell>
          <cell r="E144">
            <v>2865.23</v>
          </cell>
          <cell r="F144">
            <v>7390.18959</v>
          </cell>
          <cell r="G144">
            <v>717.69900000000007</v>
          </cell>
          <cell r="H144">
            <v>8107.8885900000005</v>
          </cell>
          <cell r="I144">
            <v>10231.122200000002</v>
          </cell>
          <cell r="J144">
            <v>58.670815999999995</v>
          </cell>
          <cell r="K144">
            <v>10289.793016000001</v>
          </cell>
          <cell r="L144">
            <v>8531.8068599999988</v>
          </cell>
          <cell r="M144">
            <v>95.674936000000002</v>
          </cell>
          <cell r="N144">
            <v>8627.4817959999982</v>
          </cell>
          <cell r="O144">
            <v>6630.9666700000007</v>
          </cell>
          <cell r="P144">
            <v>1124.7554888059999</v>
          </cell>
          <cell r="Q144">
            <v>7755.7221588060002</v>
          </cell>
          <cell r="R144">
            <v>11823.554</v>
          </cell>
          <cell r="S144">
            <v>1971.2076380000001</v>
          </cell>
          <cell r="T144">
            <v>13794.761638</v>
          </cell>
          <cell r="U144">
            <v>11441.799230000001</v>
          </cell>
          <cell r="V144">
            <v>622.57377999999994</v>
          </cell>
          <cell r="W144">
            <v>12064.373010000001</v>
          </cell>
        </row>
        <row r="145">
          <cell r="B145" t="str">
            <v>Tanzania</v>
          </cell>
          <cell r="C145">
            <v>136800.57</v>
          </cell>
          <cell r="D145">
            <v>1889.7</v>
          </cell>
          <cell r="E145">
            <v>138690.27000000002</v>
          </cell>
          <cell r="F145">
            <v>153790.90512999997</v>
          </cell>
          <cell r="G145">
            <v>2215.5479800000003</v>
          </cell>
          <cell r="H145">
            <v>156006.45310999997</v>
          </cell>
          <cell r="I145">
            <v>113144.66580999999</v>
          </cell>
          <cell r="J145">
            <v>-14010.590206000003</v>
          </cell>
          <cell r="K145">
            <v>99134.075603999983</v>
          </cell>
          <cell r="L145">
            <v>151655.66640000002</v>
          </cell>
          <cell r="M145">
            <v>5448.0674950000002</v>
          </cell>
          <cell r="N145">
            <v>157103.73389500001</v>
          </cell>
          <cell r="O145">
            <v>170396.25618999999</v>
          </cell>
          <cell r="P145">
            <v>-18500.253582000005</v>
          </cell>
          <cell r="Q145">
            <v>151896.00260799998</v>
          </cell>
          <cell r="R145">
            <v>143534.29283000002</v>
          </cell>
          <cell r="S145">
            <v>5230.5581364999989</v>
          </cell>
          <cell r="T145">
            <v>148764.85096650003</v>
          </cell>
          <cell r="U145">
            <v>199729.72269999998</v>
          </cell>
          <cell r="V145">
            <v>5116.7182999999995</v>
          </cell>
          <cell r="W145">
            <v>204846.44099999999</v>
          </cell>
        </row>
        <row r="146">
          <cell r="B146" t="str">
            <v>Thailand</v>
          </cell>
          <cell r="C146">
            <v>30.46</v>
          </cell>
          <cell r="D146">
            <v>6264.44</v>
          </cell>
          <cell r="E146">
            <v>6294.9</v>
          </cell>
          <cell r="F146">
            <v>21.990259999999999</v>
          </cell>
          <cell r="G146">
            <v>4648.9685420000014</v>
          </cell>
          <cell r="H146">
            <v>4670.958802000001</v>
          </cell>
          <cell r="J146">
            <v>-4756.160668999999</v>
          </cell>
          <cell r="K146">
            <v>-4756.160668999999</v>
          </cell>
          <cell r="M146">
            <v>-13396.940684000001</v>
          </cell>
          <cell r="N146">
            <v>-13396.940684000001</v>
          </cell>
          <cell r="P146">
            <v>-945.38931800000012</v>
          </cell>
          <cell r="Q146">
            <v>-945.38931800000012</v>
          </cell>
          <cell r="S146">
            <v>12109.243703</v>
          </cell>
          <cell r="T146">
            <v>12109.243703</v>
          </cell>
          <cell r="V146">
            <v>3764.4764579999996</v>
          </cell>
          <cell r="W146">
            <v>3764.4764579999996</v>
          </cell>
        </row>
        <row r="147">
          <cell r="B147" t="str">
            <v>Timor-Leste</v>
          </cell>
          <cell r="C147">
            <v>49.68</v>
          </cell>
          <cell r="D147">
            <v>20.329999999999998</v>
          </cell>
          <cell r="E147">
            <v>70.009999999999991</v>
          </cell>
          <cell r="H147">
            <v>0</v>
          </cell>
          <cell r="J147">
            <v>45.781484000000006</v>
          </cell>
          <cell r="K147">
            <v>45.781484000000006</v>
          </cell>
          <cell r="M147">
            <v>131.234916</v>
          </cell>
          <cell r="N147">
            <v>131.234916</v>
          </cell>
          <cell r="P147">
            <v>70.884522000000004</v>
          </cell>
          <cell r="Q147">
            <v>70.884522000000004</v>
          </cell>
          <cell r="S147">
            <v>45.26249</v>
          </cell>
          <cell r="T147">
            <v>45.26249</v>
          </cell>
          <cell r="V147">
            <v>67.001314000000008</v>
          </cell>
          <cell r="W147">
            <v>67.001314000000008</v>
          </cell>
        </row>
        <row r="148">
          <cell r="B148" t="str">
            <v>Togo</v>
          </cell>
          <cell r="D148">
            <v>6668.23</v>
          </cell>
          <cell r="E148">
            <v>6668.23</v>
          </cell>
          <cell r="G148">
            <v>-54.889892000000003</v>
          </cell>
          <cell r="H148">
            <v>-54.889892000000003</v>
          </cell>
          <cell r="J148">
            <v>1196.1614749999999</v>
          </cell>
          <cell r="K148">
            <v>1196.1614749999999</v>
          </cell>
          <cell r="M148">
            <v>33.419544999999999</v>
          </cell>
          <cell r="N148">
            <v>33.419544999999999</v>
          </cell>
          <cell r="Q148">
            <v>0</v>
          </cell>
          <cell r="T148">
            <v>0</v>
          </cell>
          <cell r="V148">
            <v>33.963340000000002</v>
          </cell>
          <cell r="W148">
            <v>33.963340000000002</v>
          </cell>
        </row>
        <row r="149">
          <cell r="B149" t="str">
            <v>Tonga</v>
          </cell>
          <cell r="D149">
            <v>6.04</v>
          </cell>
          <cell r="E149">
            <v>6.04</v>
          </cell>
          <cell r="G149">
            <v>99.341829999999987</v>
          </cell>
          <cell r="H149">
            <v>99.341829999999987</v>
          </cell>
          <cell r="J149">
            <v>20.912222</v>
          </cell>
          <cell r="K149">
            <v>20.912222</v>
          </cell>
          <cell r="M149">
            <v>19.364108000000002</v>
          </cell>
          <cell r="N149">
            <v>19.364108000000002</v>
          </cell>
          <cell r="P149">
            <v>21.656551</v>
          </cell>
          <cell r="Q149">
            <v>21.656551</v>
          </cell>
          <cell r="S149">
            <v>7.528689</v>
          </cell>
          <cell r="T149">
            <v>7.528689</v>
          </cell>
          <cell r="V149">
            <v>1.0256670000000001</v>
          </cell>
          <cell r="W149">
            <v>1.0256670000000001</v>
          </cell>
        </row>
        <row r="150">
          <cell r="B150" t="str">
            <v>Trinidad &amp; Tobago</v>
          </cell>
          <cell r="C150">
            <v>41.56</v>
          </cell>
          <cell r="D150">
            <v>240.57</v>
          </cell>
          <cell r="E150">
            <v>282.13</v>
          </cell>
          <cell r="G150">
            <v>156.51980000000003</v>
          </cell>
          <cell r="H150">
            <v>156.51980000000003</v>
          </cell>
          <cell r="K150">
            <v>0</v>
          </cell>
          <cell r="N150">
            <v>0</v>
          </cell>
          <cell r="Q150">
            <v>0</v>
          </cell>
          <cell r="T150">
            <v>0</v>
          </cell>
          <cell r="W150">
            <v>0</v>
          </cell>
        </row>
        <row r="151">
          <cell r="B151" t="str">
            <v>Tunisia</v>
          </cell>
          <cell r="D151">
            <v>2445.9799999999996</v>
          </cell>
          <cell r="E151">
            <v>2445.9799999999996</v>
          </cell>
          <cell r="G151">
            <v>1621.651619</v>
          </cell>
          <cell r="H151">
            <v>1621.651619</v>
          </cell>
          <cell r="J151">
            <v>3740.5688459999997</v>
          </cell>
          <cell r="K151">
            <v>3740.5688459999997</v>
          </cell>
          <cell r="L151">
            <v>155.68299999999999</v>
          </cell>
          <cell r="M151">
            <v>6946.9316229999986</v>
          </cell>
          <cell r="N151">
            <v>7102.6146229999986</v>
          </cell>
          <cell r="O151">
            <v>584.54499999999996</v>
          </cell>
          <cell r="P151">
            <v>4231.4204479999999</v>
          </cell>
          <cell r="Q151">
            <v>4815.9654479999999</v>
          </cell>
          <cell r="R151">
            <v>629.04200000000003</v>
          </cell>
          <cell r="S151">
            <v>1452.743481999998</v>
          </cell>
          <cell r="T151">
            <v>2081.785481999998</v>
          </cell>
          <cell r="U151">
            <v>180.73</v>
          </cell>
          <cell r="V151">
            <v>6127.7394219999987</v>
          </cell>
          <cell r="W151">
            <v>6308.4694219999983</v>
          </cell>
        </row>
        <row r="152">
          <cell r="B152" t="str">
            <v>Turkey</v>
          </cell>
          <cell r="C152">
            <v>23.54</v>
          </cell>
          <cell r="D152">
            <v>1399.6699999999998</v>
          </cell>
          <cell r="E152">
            <v>1423.2099999999998</v>
          </cell>
          <cell r="G152">
            <v>2428.8751500000003</v>
          </cell>
          <cell r="H152">
            <v>2428.8751500000003</v>
          </cell>
          <cell r="I152">
            <v>214.67734999999999</v>
          </cell>
          <cell r="J152">
            <v>3223.2773099999995</v>
          </cell>
          <cell r="K152">
            <v>3437.9546599999994</v>
          </cell>
          <cell r="L152">
            <v>217.61473000000001</v>
          </cell>
          <cell r="M152">
            <v>8399.6422430000002</v>
          </cell>
          <cell r="N152">
            <v>8617.2569729999996</v>
          </cell>
          <cell r="P152">
            <v>5453.6832739999991</v>
          </cell>
          <cell r="Q152">
            <v>5453.6832739999991</v>
          </cell>
          <cell r="R152">
            <v>3879.5674100000006</v>
          </cell>
          <cell r="S152">
            <v>4605.8734240000022</v>
          </cell>
          <cell r="T152">
            <v>8485.4408340000027</v>
          </cell>
          <cell r="U152">
            <v>1289.624</v>
          </cell>
          <cell r="V152">
            <v>5000.6468190000005</v>
          </cell>
          <cell r="W152">
            <v>6290.2708190000003</v>
          </cell>
        </row>
        <row r="153">
          <cell r="B153" t="str">
            <v>Turkmenistan</v>
          </cell>
          <cell r="D153">
            <v>218.26</v>
          </cell>
          <cell r="E153">
            <v>218.26</v>
          </cell>
          <cell r="G153">
            <v>39.029000000000003</v>
          </cell>
          <cell r="H153">
            <v>39.029000000000003</v>
          </cell>
          <cell r="J153">
            <v>91.675624999999997</v>
          </cell>
          <cell r="K153">
            <v>91.675624999999997</v>
          </cell>
          <cell r="M153">
            <v>415.70686000000001</v>
          </cell>
          <cell r="N153">
            <v>415.70686000000001</v>
          </cell>
          <cell r="P153">
            <v>512.06831246699983</v>
          </cell>
          <cell r="Q153">
            <v>512.06831246699983</v>
          </cell>
          <cell r="S153">
            <v>365.99998499999992</v>
          </cell>
          <cell r="T153">
            <v>365.99998499999992</v>
          </cell>
          <cell r="V153">
            <v>459.151882</v>
          </cell>
          <cell r="W153">
            <v>459.151882</v>
          </cell>
        </row>
        <row r="154">
          <cell r="B154" t="str">
            <v>Tuvalu</v>
          </cell>
          <cell r="E154">
            <v>0</v>
          </cell>
          <cell r="G154">
            <v>27.922000000000001</v>
          </cell>
          <cell r="H154">
            <v>27.922000000000001</v>
          </cell>
          <cell r="J154">
            <v>31.11</v>
          </cell>
          <cell r="K154">
            <v>31.11</v>
          </cell>
          <cell r="M154">
            <v>19.89</v>
          </cell>
          <cell r="N154">
            <v>19.89</v>
          </cell>
          <cell r="P154">
            <v>2.0129999999999999</v>
          </cell>
          <cell r="Q154">
            <v>2.0129999999999999</v>
          </cell>
          <cell r="T154">
            <v>0</v>
          </cell>
          <cell r="V154">
            <v>25.885776</v>
          </cell>
          <cell r="W154">
            <v>25.885776</v>
          </cell>
        </row>
        <row r="155">
          <cell r="B155" t="str">
            <v>Uganda</v>
          </cell>
          <cell r="C155">
            <v>66499.12000000001</v>
          </cell>
          <cell r="D155">
            <v>8630.48</v>
          </cell>
          <cell r="E155">
            <v>75129.600000000006</v>
          </cell>
          <cell r="F155">
            <v>115005.2574799999</v>
          </cell>
          <cell r="G155">
            <v>1068.381725</v>
          </cell>
          <cell r="H155">
            <v>116073.6392049999</v>
          </cell>
          <cell r="I155">
            <v>86831.029129999995</v>
          </cell>
          <cell r="J155">
            <v>2357.2453079999991</v>
          </cell>
          <cell r="K155">
            <v>89188.274437999993</v>
          </cell>
          <cell r="L155">
            <v>87399.237859999979</v>
          </cell>
          <cell r="M155">
            <v>6106.0031580000004</v>
          </cell>
          <cell r="N155">
            <v>93505.241017999986</v>
          </cell>
          <cell r="O155">
            <v>78340.589859999964</v>
          </cell>
          <cell r="P155">
            <v>-21999.863194500002</v>
          </cell>
          <cell r="Q155">
            <v>56340.726665499962</v>
          </cell>
          <cell r="R155">
            <v>110696.72268999994</v>
          </cell>
          <cell r="S155">
            <v>-28517.639822000001</v>
          </cell>
          <cell r="T155">
            <v>82179.082867999939</v>
          </cell>
          <cell r="U155">
            <v>115159.89045000001</v>
          </cell>
          <cell r="V155">
            <v>8188.4701299999979</v>
          </cell>
          <cell r="W155">
            <v>123348.36058000001</v>
          </cell>
        </row>
        <row r="156">
          <cell r="B156" t="str">
            <v>Ukraine</v>
          </cell>
          <cell r="C156">
            <v>46.019999999999996</v>
          </cell>
          <cell r="D156">
            <v>1471.1600000000008</v>
          </cell>
          <cell r="E156">
            <v>1517.1800000000007</v>
          </cell>
          <cell r="G156">
            <v>542.75916000000007</v>
          </cell>
          <cell r="H156">
            <v>542.75916000000007</v>
          </cell>
          <cell r="J156">
            <v>828.8416719999999</v>
          </cell>
          <cell r="K156">
            <v>828.8416719999999</v>
          </cell>
          <cell r="L156">
            <v>18</v>
          </cell>
          <cell r="M156">
            <v>3022.5485679999997</v>
          </cell>
          <cell r="N156">
            <v>3040.5485679999997</v>
          </cell>
          <cell r="P156">
            <v>2535.4798249999999</v>
          </cell>
          <cell r="Q156">
            <v>2535.4798249999999</v>
          </cell>
          <cell r="R156">
            <v>2901.42299</v>
          </cell>
          <cell r="S156">
            <v>4603.6301549999989</v>
          </cell>
          <cell r="T156">
            <v>7505.0531449999989</v>
          </cell>
          <cell r="U156">
            <v>15921.54198</v>
          </cell>
          <cell r="V156">
            <v>12718.281828999996</v>
          </cell>
          <cell r="W156">
            <v>28639.823808999994</v>
          </cell>
        </row>
        <row r="157">
          <cell r="B157" t="str">
            <v>Uruguay</v>
          </cell>
          <cell r="D157">
            <v>26.12</v>
          </cell>
          <cell r="E157">
            <v>26.12</v>
          </cell>
          <cell r="G157">
            <v>42.655999999999999</v>
          </cell>
          <cell r="H157">
            <v>42.655999999999999</v>
          </cell>
          <cell r="J157">
            <v>59.368471000000007</v>
          </cell>
          <cell r="K157">
            <v>59.368471000000007</v>
          </cell>
          <cell r="M157">
            <v>123.378395</v>
          </cell>
          <cell r="N157">
            <v>123.378395</v>
          </cell>
          <cell r="P157">
            <v>357.49159749000006</v>
          </cell>
          <cell r="Q157">
            <v>357.49159749000006</v>
          </cell>
          <cell r="S157">
            <v>237.64920599999996</v>
          </cell>
          <cell r="T157">
            <v>237.64920599999996</v>
          </cell>
          <cell r="V157">
            <v>1523.3483880000001</v>
          </cell>
          <cell r="W157">
            <v>1523.3483880000001</v>
          </cell>
        </row>
        <row r="158">
          <cell r="B158" t="str">
            <v>Uzbekistan</v>
          </cell>
          <cell r="D158">
            <v>1183.4799999999998</v>
          </cell>
          <cell r="E158">
            <v>1183.4799999999998</v>
          </cell>
          <cell r="G158">
            <v>797.13673999999992</v>
          </cell>
          <cell r="H158">
            <v>797.13673999999992</v>
          </cell>
          <cell r="J158">
            <v>524.03573500000005</v>
          </cell>
          <cell r="K158">
            <v>524.03573500000005</v>
          </cell>
          <cell r="M158">
            <v>1635.9295409999997</v>
          </cell>
          <cell r="N158">
            <v>1635.9295409999997</v>
          </cell>
          <cell r="P158">
            <v>1538.8793020000003</v>
          </cell>
          <cell r="Q158">
            <v>1538.8793020000003</v>
          </cell>
          <cell r="S158">
            <v>1238.6021099999998</v>
          </cell>
          <cell r="T158">
            <v>1238.6021099999998</v>
          </cell>
          <cell r="V158">
            <v>1504.801594</v>
          </cell>
          <cell r="W158">
            <v>1504.801594</v>
          </cell>
        </row>
        <row r="159">
          <cell r="B159" t="str">
            <v>Vanuatu</v>
          </cell>
          <cell r="C159">
            <v>62.36</v>
          </cell>
          <cell r="E159">
            <v>62.36</v>
          </cell>
          <cell r="F159">
            <v>41.537979999999997</v>
          </cell>
          <cell r="G159">
            <v>16.568850000000001</v>
          </cell>
          <cell r="H159">
            <v>58.106830000000002</v>
          </cell>
          <cell r="I159">
            <v>42.265210000000003</v>
          </cell>
          <cell r="J159">
            <v>24.975242000000001</v>
          </cell>
          <cell r="K159">
            <v>67.240452000000005</v>
          </cell>
          <cell r="M159">
            <v>19.674488</v>
          </cell>
          <cell r="N159">
            <v>19.674488</v>
          </cell>
          <cell r="O159">
            <v>43.636000000000003</v>
          </cell>
          <cell r="P159">
            <v>13.131600000000001</v>
          </cell>
          <cell r="Q159">
            <v>56.767600000000002</v>
          </cell>
          <cell r="S159">
            <v>11.871270000000001</v>
          </cell>
          <cell r="T159">
            <v>11.871270000000001</v>
          </cell>
          <cell r="U159">
            <v>2346.7293399999999</v>
          </cell>
          <cell r="V159">
            <v>104.26211000000001</v>
          </cell>
          <cell r="W159">
            <v>2450.99145</v>
          </cell>
        </row>
        <row r="160">
          <cell r="B160" t="str">
            <v>Venezuela</v>
          </cell>
          <cell r="D160">
            <v>1383.86</v>
          </cell>
          <cell r="E160">
            <v>1383.86</v>
          </cell>
          <cell r="G160">
            <v>705.03135999999995</v>
          </cell>
          <cell r="H160">
            <v>705.03135999999995</v>
          </cell>
          <cell r="J160">
            <v>486.93360799999994</v>
          </cell>
          <cell r="K160">
            <v>486.93360799999994</v>
          </cell>
          <cell r="M160">
            <v>1007.0625320000004</v>
          </cell>
          <cell r="N160">
            <v>1007.0625320000004</v>
          </cell>
          <cell r="P160">
            <v>1989.2709349999993</v>
          </cell>
          <cell r="Q160">
            <v>1989.2709349999993</v>
          </cell>
          <cell r="S160">
            <v>1428.27692</v>
          </cell>
          <cell r="T160">
            <v>1428.27692</v>
          </cell>
          <cell r="V160">
            <v>1408.217222</v>
          </cell>
          <cell r="W160">
            <v>1408.217222</v>
          </cell>
        </row>
        <row r="161">
          <cell r="B161" t="str">
            <v>Vietnam</v>
          </cell>
          <cell r="C161">
            <v>59548.43</v>
          </cell>
          <cell r="D161">
            <v>1319.77</v>
          </cell>
          <cell r="E161">
            <v>60868.2</v>
          </cell>
          <cell r="F161">
            <v>50114.657670000015</v>
          </cell>
          <cell r="G161">
            <v>3107.0379949999997</v>
          </cell>
          <cell r="H161">
            <v>53221.695665000014</v>
          </cell>
          <cell r="I161">
            <v>18769.670629999997</v>
          </cell>
          <cell r="J161">
            <v>3062.4476339999997</v>
          </cell>
          <cell r="K161">
            <v>21832.118263999997</v>
          </cell>
          <cell r="L161">
            <v>47157.76189999999</v>
          </cell>
          <cell r="M161">
            <v>4506.6403119999995</v>
          </cell>
          <cell r="N161">
            <v>51664.402211999986</v>
          </cell>
          <cell r="O161">
            <v>19987.011119999999</v>
          </cell>
          <cell r="P161">
            <v>3221.5870950000003</v>
          </cell>
          <cell r="Q161">
            <v>23208.598214999998</v>
          </cell>
          <cell r="R161">
            <v>10407.94096</v>
          </cell>
          <cell r="S161">
            <v>4780.5857359999991</v>
          </cell>
          <cell r="T161">
            <v>15188.526695999999</v>
          </cell>
          <cell r="U161">
            <v>5959.88526</v>
          </cell>
          <cell r="V161">
            <v>6362.3955820000001</v>
          </cell>
          <cell r="W161">
            <v>12322.280842</v>
          </cell>
        </row>
        <row r="162">
          <cell r="B162" t="str">
            <v>West Bank &amp; Gaza Strip</v>
          </cell>
          <cell r="C162">
            <v>56063.490000000027</v>
          </cell>
          <cell r="D162">
            <v>4972.7199999999993</v>
          </cell>
          <cell r="E162">
            <v>61036.210000000028</v>
          </cell>
          <cell r="F162">
            <v>57999.546020000009</v>
          </cell>
          <cell r="G162">
            <v>5214.0904499999997</v>
          </cell>
          <cell r="H162">
            <v>63213.636470000012</v>
          </cell>
          <cell r="I162">
            <v>73039.031399999993</v>
          </cell>
          <cell r="J162">
            <v>2509.4696150000009</v>
          </cell>
          <cell r="K162">
            <v>75548.501014999987</v>
          </cell>
          <cell r="L162">
            <v>35310.612000000008</v>
          </cell>
          <cell r="M162">
            <v>7573.1780689999987</v>
          </cell>
          <cell r="N162">
            <v>42883.79006900001</v>
          </cell>
          <cell r="O162">
            <v>59334.947810000005</v>
          </cell>
          <cell r="P162">
            <v>10142.877322</v>
          </cell>
          <cell r="Q162">
            <v>69477.825131999998</v>
          </cell>
          <cell r="R162">
            <v>75347.181769999981</v>
          </cell>
          <cell r="S162">
            <v>8010.4430949999987</v>
          </cell>
          <cell r="T162">
            <v>83357.624864999976</v>
          </cell>
          <cell r="U162">
            <v>41077.013900000005</v>
          </cell>
          <cell r="V162">
            <v>10351.251534999999</v>
          </cell>
          <cell r="W162">
            <v>51428.265435000008</v>
          </cell>
        </row>
        <row r="163">
          <cell r="B163" t="str">
            <v>West Indies, regional</v>
          </cell>
          <cell r="C163">
            <v>17143.189999999999</v>
          </cell>
          <cell r="D163">
            <v>33.86</v>
          </cell>
          <cell r="E163">
            <v>17177.05</v>
          </cell>
          <cell r="F163">
            <v>15852.87239</v>
          </cell>
          <cell r="G163">
            <v>280.58419999999995</v>
          </cell>
          <cell r="H163">
            <v>16133.45659</v>
          </cell>
          <cell r="I163">
            <v>13148.290270000001</v>
          </cell>
          <cell r="J163">
            <v>214.63665699999996</v>
          </cell>
          <cell r="K163">
            <v>13362.926927</v>
          </cell>
          <cell r="L163">
            <v>10999.256090000003</v>
          </cell>
          <cell r="M163">
            <v>191.042145</v>
          </cell>
          <cell r="N163">
            <v>11190.298235000002</v>
          </cell>
          <cell r="O163">
            <v>10096.76467</v>
          </cell>
          <cell r="P163">
            <v>669.11370327400004</v>
          </cell>
          <cell r="Q163">
            <v>10765.878373274001</v>
          </cell>
          <cell r="R163">
            <v>6279.9082199999993</v>
          </cell>
          <cell r="S163">
            <v>267.69555599999995</v>
          </cell>
          <cell r="T163">
            <v>6547.603775999999</v>
          </cell>
          <cell r="U163">
            <v>7772.1830800000025</v>
          </cell>
          <cell r="W163">
            <v>7772.1830800000025</v>
          </cell>
        </row>
        <row r="164">
          <cell r="B164" t="str">
            <v>Yemen</v>
          </cell>
          <cell r="C164">
            <v>22621.89000000001</v>
          </cell>
          <cell r="D164">
            <v>806.66</v>
          </cell>
          <cell r="E164">
            <v>23428.55000000001</v>
          </cell>
          <cell r="F164">
            <v>38788.598209999989</v>
          </cell>
          <cell r="G164">
            <v>2598.0284099999999</v>
          </cell>
          <cell r="H164">
            <v>41386.626619999988</v>
          </cell>
          <cell r="I164">
            <v>37709.096969999999</v>
          </cell>
          <cell r="J164">
            <v>1348.0182649999999</v>
          </cell>
          <cell r="K164">
            <v>39057.115234999997</v>
          </cell>
          <cell r="L164">
            <v>37676.097040000001</v>
          </cell>
          <cell r="M164">
            <v>1878.8453910000003</v>
          </cell>
          <cell r="N164">
            <v>39554.942431000003</v>
          </cell>
          <cell r="O164">
            <v>93394.933670000013</v>
          </cell>
          <cell r="P164">
            <v>1751.0110473000004</v>
          </cell>
          <cell r="Q164">
            <v>95145.944717300008</v>
          </cell>
          <cell r="R164">
            <v>77665.407289999988</v>
          </cell>
          <cell r="S164">
            <v>4453.8068699999985</v>
          </cell>
          <cell r="T164">
            <v>82119.214159999989</v>
          </cell>
          <cell r="U164">
            <v>77866.219469999996</v>
          </cell>
          <cell r="V164">
            <v>4184.2348999999995</v>
          </cell>
          <cell r="W164">
            <v>82050.454369999992</v>
          </cell>
        </row>
        <row r="165">
          <cell r="B165" t="str">
            <v>Zambia</v>
          </cell>
          <cell r="C165">
            <v>50781.469999999994</v>
          </cell>
          <cell r="D165">
            <v>628.75999999999988</v>
          </cell>
          <cell r="E165">
            <v>51410.229999999996</v>
          </cell>
          <cell r="F165">
            <v>50276.176410000015</v>
          </cell>
          <cell r="G165">
            <v>1070.27306</v>
          </cell>
          <cell r="H165">
            <v>51346.449470000014</v>
          </cell>
          <cell r="I165">
            <v>55239.293720000001</v>
          </cell>
          <cell r="J165">
            <v>2520.6177809999999</v>
          </cell>
          <cell r="K165">
            <v>57759.911501000002</v>
          </cell>
          <cell r="L165">
            <v>51619.412879999996</v>
          </cell>
          <cell r="M165">
            <v>1558.0521049999995</v>
          </cell>
          <cell r="N165">
            <v>53177.464984999999</v>
          </cell>
          <cell r="O165">
            <v>57190.483609999996</v>
          </cell>
          <cell r="P165">
            <v>2657.673794201999</v>
          </cell>
          <cell r="Q165">
            <v>59848.157404201993</v>
          </cell>
          <cell r="R165">
            <v>80929.529690000039</v>
          </cell>
          <cell r="S165">
            <v>10129.947060999999</v>
          </cell>
          <cell r="T165">
            <v>91059.476751000038</v>
          </cell>
          <cell r="U165">
            <v>48144.464139999996</v>
          </cell>
          <cell r="V165">
            <v>2348.758797</v>
          </cell>
          <cell r="W165">
            <v>50493.222936999999</v>
          </cell>
        </row>
        <row r="166">
          <cell r="B166" t="str">
            <v>Zimbabwe</v>
          </cell>
          <cell r="C166">
            <v>67558.19</v>
          </cell>
          <cell r="D166">
            <v>3751.16</v>
          </cell>
          <cell r="E166">
            <v>71309.350000000006</v>
          </cell>
          <cell r="F166">
            <v>65166.270939999988</v>
          </cell>
          <cell r="G166">
            <v>4770.1971000000003</v>
          </cell>
          <cell r="H166">
            <v>69936.468039999992</v>
          </cell>
          <cell r="I166">
            <v>45838.956650000022</v>
          </cell>
          <cell r="J166">
            <v>2518.5090650000002</v>
          </cell>
          <cell r="K166">
            <v>48357.46571500002</v>
          </cell>
          <cell r="L166">
            <v>131719.53216000003</v>
          </cell>
          <cell r="M166">
            <v>7111.1581940000005</v>
          </cell>
          <cell r="N166">
            <v>138830.69035400002</v>
          </cell>
          <cell r="O166">
            <v>88732.666569999987</v>
          </cell>
          <cell r="P166">
            <v>5103.4921890000005</v>
          </cell>
          <cell r="Q166">
            <v>93836.158758999984</v>
          </cell>
          <cell r="R166">
            <v>95290.632470000011</v>
          </cell>
          <cell r="S166">
            <v>8732.9662270000026</v>
          </cell>
          <cell r="T166">
            <v>104023.59869700001</v>
          </cell>
          <cell r="U166">
            <v>86951.214069999973</v>
          </cell>
          <cell r="V166">
            <v>5944.5104180000008</v>
          </cell>
          <cell r="W166">
            <v>92895.724487999978</v>
          </cell>
        </row>
        <row r="167">
          <cell r="B167" t="str">
            <v>Total</v>
          </cell>
          <cell r="C167">
            <v>4066701.8256900054</v>
          </cell>
          <cell r="D167">
            <v>737331.32000000065</v>
          </cell>
          <cell r="E167">
            <v>4804033.1456900062</v>
          </cell>
          <cell r="F167">
            <v>4310178.3671599934</v>
          </cell>
          <cell r="G167">
            <v>879456.14372609963</v>
          </cell>
          <cell r="H167">
            <v>5189634.5108860927</v>
          </cell>
          <cell r="I167">
            <v>4498855.995550002</v>
          </cell>
          <cell r="J167">
            <v>760976.091768999</v>
          </cell>
          <cell r="K167">
            <v>5259832.0873190006</v>
          </cell>
          <cell r="L167">
            <v>4564068.5256159967</v>
          </cell>
          <cell r="M167">
            <v>995638.32695850474</v>
          </cell>
          <cell r="N167">
            <v>5559706.8525745012</v>
          </cell>
          <cell r="O167">
            <v>5778959.5349299982</v>
          </cell>
          <cell r="P167">
            <v>941905.42334276508</v>
          </cell>
          <cell r="Q167">
            <v>6720864.9582727635</v>
          </cell>
          <cell r="R167">
            <v>5858525.133340003</v>
          </cell>
          <cell r="S167">
            <v>963965.54561135999</v>
          </cell>
          <cell r="T167">
            <v>6822490.6789513631</v>
          </cell>
          <cell r="U167">
            <v>6260256.5945800198</v>
          </cell>
          <cell r="V167">
            <v>1403438.067466598</v>
          </cell>
          <cell r="W167">
            <v>7663694.6620466178</v>
          </cell>
        </row>
      </sheetData>
      <sheetData sheetId="46"/>
      <sheetData sheetId="47"/>
      <sheetData sheetId="48"/>
      <sheetData sheetId="49"/>
      <sheetData sheetId="50"/>
      <sheetData sheetId="51"/>
      <sheetData sheetId="52"/>
      <sheetData sheetId="53"/>
      <sheetData sheetId="54"/>
      <sheetData sheetId="55"/>
      <sheetData sheetId="56">
        <row r="8">
          <cell r="B8" t="str">
            <v>BBC World Service</v>
          </cell>
          <cell r="D8">
            <v>0</v>
          </cell>
          <cell r="F8">
            <v>0</v>
          </cell>
          <cell r="H8">
            <v>0</v>
          </cell>
          <cell r="J8">
            <v>0</v>
          </cell>
          <cell r="L8">
            <v>0</v>
          </cell>
          <cell r="M8">
            <v>2</v>
          </cell>
          <cell r="N8">
            <v>1.7093327538189891E-4</v>
          </cell>
          <cell r="O8">
            <v>19.897636325596931</v>
          </cell>
          <cell r="P8">
            <v>1.6393373485281283E-3</v>
          </cell>
        </row>
        <row r="9">
          <cell r="B9" t="str">
            <v>CDC Capital Partners PLC</v>
          </cell>
          <cell r="C9">
            <v>233.30512000000002</v>
          </cell>
          <cell r="D9">
            <v>3.1955332056607132E-2</v>
          </cell>
          <cell r="E9">
            <v>228.42421340300018</v>
          </cell>
          <cell r="F9">
            <v>2.6782750343019832E-2</v>
          </cell>
          <cell r="G9">
            <v>90.686402940000022</v>
          </cell>
          <cell r="H9">
            <v>1.0509950662663317E-2</v>
          </cell>
          <cell r="I9">
            <v>103.36640748000002</v>
          </cell>
          <cell r="J9">
            <v>1.1743621694660956E-2</v>
          </cell>
          <cell r="K9">
            <v>99.844103599999968</v>
          </cell>
          <cell r="L9">
            <v>8.7529872077913018E-3</v>
          </cell>
          <cell r="M9">
            <v>41.994319984999997</v>
          </cell>
          <cell r="N9">
            <v>3.5891133312357924E-3</v>
          </cell>
          <cell r="P9">
            <v>0</v>
          </cell>
        </row>
        <row r="10">
          <cell r="B10" t="str">
            <v>Colonial Pensions administered by DFID</v>
          </cell>
          <cell r="D10">
            <v>0</v>
          </cell>
          <cell r="F10">
            <v>0</v>
          </cell>
          <cell r="H10">
            <v>0</v>
          </cell>
          <cell r="I10">
            <v>2.6630024800000007</v>
          </cell>
          <cell r="J10">
            <v>3.0254794047200384E-4</v>
          </cell>
          <cell r="K10">
            <v>2.1226803000000003</v>
          </cell>
          <cell r="L10">
            <v>1.8608803967599158E-4</v>
          </cell>
          <cell r="M10">
            <v>1.9499188700000003</v>
          </cell>
          <cell r="N10">
            <v>1.6665300958903557E-4</v>
          </cell>
          <cell r="O10">
            <v>2.1046490000000002</v>
          </cell>
          <cell r="P10">
            <v>1.7339897336468528E-4</v>
          </cell>
        </row>
        <row r="11">
          <cell r="B11" t="str">
            <v>Conflict, Stability and Security Fund (CSSF)/Conflict Pool1</v>
          </cell>
          <cell r="D11">
            <v>0</v>
          </cell>
          <cell r="F11">
            <v>0</v>
          </cell>
          <cell r="H11">
            <v>0</v>
          </cell>
          <cell r="I11">
            <v>11.394572149999998</v>
          </cell>
          <cell r="J11">
            <v>1.2945554359912396E-3</v>
          </cell>
          <cell r="K11">
            <v>198.04574191070026</v>
          </cell>
          <cell r="L11">
            <v>1.7361985164859525E-2</v>
          </cell>
          <cell r="M11">
            <v>180.12978880700004</v>
          </cell>
          <cell r="N11">
            <v>1.5395087397315115E-2</v>
          </cell>
          <cell r="O11">
            <v>324.14243565299989</v>
          </cell>
          <cell r="P11">
            <v>2.6705624342186624E-2</v>
          </cell>
        </row>
        <row r="12">
          <cell r="B12" t="str">
            <v>Department for Business, Innovation and Skills</v>
          </cell>
          <cell r="D12">
            <v>0</v>
          </cell>
          <cell r="F12">
            <v>0</v>
          </cell>
          <cell r="H12">
            <v>0</v>
          </cell>
          <cell r="I12">
            <v>41.962811042500007</v>
          </cell>
          <cell r="J12">
            <v>4.7674615974538015E-3</v>
          </cell>
          <cell r="K12">
            <v>31.044230153999994</v>
          </cell>
          <cell r="L12">
            <v>2.7215402774540113E-3</v>
          </cell>
          <cell r="M12">
            <v>74.475677299999987</v>
          </cell>
          <cell r="N12">
            <v>6.3651857285871687E-3</v>
          </cell>
          <cell r="O12">
            <v>191.23173311400001</v>
          </cell>
          <cell r="P12">
            <v>1.5755304659692465E-2</v>
          </cell>
        </row>
        <row r="13">
          <cell r="B13" t="str">
            <v>Department for Culture, Media and Sports</v>
          </cell>
          <cell r="D13">
            <v>0</v>
          </cell>
          <cell r="F13">
            <v>0</v>
          </cell>
          <cell r="H13">
            <v>0</v>
          </cell>
          <cell r="I13">
            <v>2.0291359999999998</v>
          </cell>
          <cell r="J13">
            <v>2.305333631298758E-4</v>
          </cell>
          <cell r="K13">
            <v>1.0438529999999999</v>
          </cell>
          <cell r="L13">
            <v>9.1510981884508361E-5</v>
          </cell>
          <cell r="N13">
            <v>0</v>
          </cell>
          <cell r="O13">
            <v>0.72918400000000005</v>
          </cell>
          <cell r="P13">
            <v>6.0076410362941597E-5</v>
          </cell>
        </row>
        <row r="14">
          <cell r="B14" t="str">
            <v xml:space="preserve">Department of Education </v>
          </cell>
          <cell r="D14">
            <v>0</v>
          </cell>
          <cell r="F14">
            <v>0</v>
          </cell>
          <cell r="H14">
            <v>0</v>
          </cell>
          <cell r="J14">
            <v>0</v>
          </cell>
          <cell r="L14">
            <v>0</v>
          </cell>
          <cell r="N14">
            <v>0</v>
          </cell>
          <cell r="O14">
            <v>28.852</v>
          </cell>
          <cell r="P14">
            <v>2.3770743622893412E-3</v>
          </cell>
        </row>
        <row r="15">
          <cell r="B15" t="str">
            <v>Department for Environment Food and Rural Affairs</v>
          </cell>
          <cell r="D15">
            <v>0</v>
          </cell>
          <cell r="F15">
            <v>0</v>
          </cell>
          <cell r="H15">
            <v>0</v>
          </cell>
          <cell r="I15">
            <v>22.417229159999998</v>
          </cell>
          <cell r="J15">
            <v>2.5468570023438157E-3</v>
          </cell>
          <cell r="K15">
            <v>40.112708959999999</v>
          </cell>
          <cell r="L15">
            <v>3.5165424470467743E-3</v>
          </cell>
          <cell r="M15">
            <v>57.497488230000009</v>
          </cell>
          <cell r="N15">
            <v>4.9141169946930411E-3</v>
          </cell>
          <cell r="O15">
            <v>56.922233746000011</v>
          </cell>
          <cell r="P15">
            <v>4.6897401387029592E-3</v>
          </cell>
        </row>
        <row r="16">
          <cell r="B16" t="str">
            <v>Department for International Development3</v>
          </cell>
          <cell r="C16">
            <v>6374.2956220900014</v>
          </cell>
          <cell r="D16">
            <v>0.87307442387403722</v>
          </cell>
          <cell r="E16">
            <v>7462.6565106780008</v>
          </cell>
          <cell r="F16">
            <v>0.87499684575284731</v>
          </cell>
          <cell r="G16">
            <v>7722.1851804599919</v>
          </cell>
          <cell r="H16">
            <v>0.89494987807909088</v>
          </cell>
          <cell r="I16">
            <v>7623.6837655559884</v>
          </cell>
          <cell r="J16">
            <v>0.86613881864609255</v>
          </cell>
          <cell r="K16">
            <v>10015.757026074994</v>
          </cell>
          <cell r="L16">
            <v>0.87804677456767022</v>
          </cell>
          <cell r="M16">
            <v>10084.465066923985</v>
          </cell>
          <cell r="N16">
            <v>0.86188532218182856</v>
          </cell>
          <cell r="O16">
            <v>9766.828676751009</v>
          </cell>
          <cell r="P16">
            <v>0.80467482491255904</v>
          </cell>
        </row>
        <row r="17">
          <cell r="B17" t="str">
            <v>Department for Work and Pensions</v>
          </cell>
          <cell r="D17">
            <v>0</v>
          </cell>
          <cell r="F17">
            <v>0</v>
          </cell>
          <cell r="H17">
            <v>0</v>
          </cell>
          <cell r="I17">
            <v>9.8486649659999994</v>
          </cell>
          <cell r="J17">
            <v>1.1189224659911234E-3</v>
          </cell>
          <cell r="K17">
            <v>9.5009310000000013</v>
          </cell>
          <cell r="L17">
            <v>8.329137576143041E-4</v>
          </cell>
          <cell r="M17">
            <v>7.9058573999999995</v>
          </cell>
          <cell r="N17">
            <v>6.7568705004211163E-4</v>
          </cell>
          <cell r="O17">
            <v>8.5370960000000018</v>
          </cell>
          <cell r="P17">
            <v>7.0335893629567756E-4</v>
          </cell>
        </row>
        <row r="18">
          <cell r="B18" t="str">
            <v>Department of Energy and Climate Change</v>
          </cell>
          <cell r="C18">
            <v>163.5247</v>
          </cell>
          <cell r="D18">
            <v>2.2397648572637686E-2</v>
          </cell>
          <cell r="E18">
            <v>259.70852148300003</v>
          </cell>
          <cell r="F18">
            <v>3.0450837015961612E-2</v>
          </cell>
          <cell r="G18">
            <v>143.655193</v>
          </cell>
          <cell r="H18">
            <v>1.6648680970004919E-2</v>
          </cell>
          <cell r="I18">
            <v>246.37587186499999</v>
          </cell>
          <cell r="J18">
            <v>2.7991154035556905E-2</v>
          </cell>
          <cell r="K18">
            <v>408.40905889699991</v>
          </cell>
          <cell r="L18">
            <v>3.5803809530836686E-2</v>
          </cell>
          <cell r="M18">
            <v>195.24132699999998</v>
          </cell>
          <cell r="N18">
            <v>1.6686619757009188E-2</v>
          </cell>
          <cell r="O18">
            <v>335.98654800200001</v>
          </cell>
          <cell r="P18">
            <v>2.7681443550868271E-2</v>
          </cell>
        </row>
        <row r="19">
          <cell r="B19" t="str">
            <v>Department of Health</v>
          </cell>
          <cell r="D19">
            <v>0</v>
          </cell>
          <cell r="F19">
            <v>0</v>
          </cell>
          <cell r="H19">
            <v>0</v>
          </cell>
          <cell r="I19">
            <v>14.804799999999998</v>
          </cell>
          <cell r="J19">
            <v>1.6819968373067084E-3</v>
          </cell>
          <cell r="K19">
            <v>11.6584</v>
          </cell>
          <cell r="L19">
            <v>1.0220516022872498E-3</v>
          </cell>
          <cell r="M19">
            <v>11.498799999999999</v>
          </cell>
          <cell r="N19">
            <v>9.8276377348068943E-4</v>
          </cell>
          <cell r="O19">
            <v>31.824829120000004</v>
          </cell>
          <cell r="P19">
            <v>2.622001434402858E-3</v>
          </cell>
        </row>
        <row r="20">
          <cell r="B20" t="str">
            <v>Export Credits Guarantee Department</v>
          </cell>
          <cell r="C20">
            <v>7.2374999999999998</v>
          </cell>
          <cell r="D20">
            <v>9.9130578771564927E-4</v>
          </cell>
          <cell r="E20">
            <v>54.146820568999992</v>
          </cell>
          <cell r="F20">
            <v>6.3487173954246421E-3</v>
          </cell>
          <cell r="G20">
            <v>91.003674759999996</v>
          </cell>
          <cell r="H20">
            <v>1.0546720355436988E-2</v>
          </cell>
          <cell r="I20">
            <v>19.713503863</v>
          </cell>
          <cell r="J20">
            <v>2.2396824779665771E-3</v>
          </cell>
          <cell r="K20">
            <v>30.394130879000002</v>
          </cell>
          <cell r="L20">
            <v>2.6645483226695192E-3</v>
          </cell>
          <cell r="M20">
            <v>3.2324832779999997</v>
          </cell>
          <cell r="N20">
            <v>2.7626947716287859E-4</v>
          </cell>
          <cell r="P20">
            <v>0</v>
          </cell>
        </row>
        <row r="21">
          <cell r="B21" t="str">
            <v>Foreign &amp; Commonwealth Office</v>
          </cell>
          <cell r="C21">
            <v>276.29530000000017</v>
          </cell>
          <cell r="D21">
            <v>3.7843610363886955E-2</v>
          </cell>
          <cell r="E21">
            <v>300.50837191422977</v>
          </cell>
          <cell r="F21">
            <v>3.523462150120929E-2</v>
          </cell>
          <cell r="G21">
            <v>320.9790880339994</v>
          </cell>
          <cell r="H21">
            <v>3.7199340470213144E-2</v>
          </cell>
          <cell r="I21">
            <v>281.98929021100099</v>
          </cell>
          <cell r="J21">
            <v>3.2037251046232791E-2</v>
          </cell>
          <cell r="K21">
            <v>295.48250581209663</v>
          </cell>
          <cell r="L21">
            <v>2.5903929228119203E-2</v>
          </cell>
          <cell r="M21">
            <v>365.81167746136293</v>
          </cell>
          <cell r="N21">
            <v>3.1264694100708763E-2</v>
          </cell>
          <cell r="O21">
            <v>390.74435583999963</v>
          </cell>
          <cell r="P21">
            <v>3.2192859783603443E-2</v>
          </cell>
        </row>
        <row r="22">
          <cell r="B22" t="str">
            <v>Gift Aid</v>
          </cell>
          <cell r="C22">
            <v>43.9</v>
          </cell>
          <cell r="D22">
            <v>6.0128945189246294E-3</v>
          </cell>
          <cell r="E22">
            <v>47.109064330000002</v>
          </cell>
          <cell r="F22">
            <v>5.5235401275856135E-3</v>
          </cell>
          <cell r="G22">
            <v>65</v>
          </cell>
          <cell r="H22">
            <v>7.5330674822894836E-3</v>
          </cell>
          <cell r="I22">
            <v>91</v>
          </cell>
          <cell r="J22">
            <v>1.0338654503600891E-2</v>
          </cell>
          <cell r="K22">
            <v>91.287000000000006</v>
          </cell>
          <cell r="L22">
            <v>8.0028155336921165E-3</v>
          </cell>
          <cell r="M22">
            <v>105.5</v>
          </cell>
          <cell r="N22">
            <v>9.0167302763951677E-3</v>
          </cell>
          <cell r="O22">
            <v>104.895</v>
          </cell>
          <cell r="P22">
            <v>8.6421466529994599E-3</v>
          </cell>
        </row>
        <row r="23">
          <cell r="B23" t="str">
            <v>HM Treasury4</v>
          </cell>
          <cell r="D23">
            <v>0</v>
          </cell>
          <cell r="F23">
            <v>0</v>
          </cell>
          <cell r="H23">
            <v>0</v>
          </cell>
          <cell r="J23">
            <v>0</v>
          </cell>
          <cell r="L23">
            <v>0</v>
          </cell>
          <cell r="N23">
            <v>0</v>
          </cell>
          <cell r="O23">
            <v>0.478829</v>
          </cell>
          <cell r="P23">
            <v>3.9450025641918856E-5</v>
          </cell>
        </row>
        <row r="24">
          <cell r="B24" t="str">
            <v>HM Revenue and Customs</v>
          </cell>
          <cell r="D24">
            <v>0</v>
          </cell>
          <cell r="F24">
            <v>0</v>
          </cell>
          <cell r="H24">
            <v>0</v>
          </cell>
          <cell r="J24">
            <v>0</v>
          </cell>
          <cell r="L24">
            <v>0</v>
          </cell>
          <cell r="N24">
            <v>0</v>
          </cell>
          <cell r="O24">
            <v>1.8057927900000001</v>
          </cell>
          <cell r="P24">
            <v>1.487766444168841E-4</v>
          </cell>
        </row>
        <row r="25">
          <cell r="B25" t="str">
            <v>Home Office</v>
          </cell>
          <cell r="D25">
            <v>0</v>
          </cell>
          <cell r="F25">
            <v>0</v>
          </cell>
          <cell r="H25">
            <v>0</v>
          </cell>
          <cell r="I25">
            <v>29.269752000000004</v>
          </cell>
          <cell r="J25">
            <v>3.3253830036712225E-3</v>
          </cell>
          <cell r="K25">
            <v>33.138455</v>
          </cell>
          <cell r="L25">
            <v>2.9051337259035476E-3</v>
          </cell>
          <cell r="M25">
            <v>135.60321399999998</v>
          </cell>
          <cell r="N25">
            <v>1.1589550760666282E-2</v>
          </cell>
          <cell r="O25">
            <v>221.83916599999998</v>
          </cell>
          <cell r="P25">
            <v>1.8277006587073659E-2</v>
          </cell>
        </row>
        <row r="26">
          <cell r="B26" t="str">
            <v>IMF Poverty Reduction and Growth Trust (PRGT)</v>
          </cell>
          <cell r="D26">
            <v>0</v>
          </cell>
          <cell r="F26">
            <v>0</v>
          </cell>
          <cell r="H26">
            <v>0</v>
          </cell>
          <cell r="J26">
            <v>0</v>
          </cell>
          <cell r="L26">
            <v>0</v>
          </cell>
          <cell r="N26">
            <v>0</v>
          </cell>
          <cell r="O26">
            <v>119.83925500000001</v>
          </cell>
          <cell r="P26">
            <v>9.8733821106458744E-3</v>
          </cell>
        </row>
        <row r="27">
          <cell r="B27" t="str">
            <v>Ministry of Defence</v>
          </cell>
          <cell r="D27">
            <v>0</v>
          </cell>
          <cell r="F27">
            <v>0</v>
          </cell>
          <cell r="G27">
            <v>4.8911999999999995</v>
          </cell>
          <cell r="H27">
            <v>5.668575333749895E-4</v>
          </cell>
          <cell r="I27">
            <v>5</v>
          </cell>
          <cell r="J27">
            <v>5.6805793975829078E-4</v>
          </cell>
          <cell r="K27">
            <v>3.0091331099999987</v>
          </cell>
          <cell r="L27">
            <v>2.6380029134110284E-4</v>
          </cell>
          <cell r="M27">
            <v>2.1585069999999997</v>
          </cell>
          <cell r="N27">
            <v>1.8448033572237822E-4</v>
          </cell>
          <cell r="O27">
            <v>9.3833579799999995</v>
          </cell>
          <cell r="P27">
            <v>7.7308123133374112E-4</v>
          </cell>
        </row>
        <row r="28">
          <cell r="B28" t="str">
            <v>Miscellaneous6</v>
          </cell>
          <cell r="C28">
            <v>202.41799520000001</v>
          </cell>
          <cell r="D28">
            <v>2.7724784826191163E-2</v>
          </cell>
          <cell r="E28">
            <v>176.22754055000001</v>
          </cell>
          <cell r="F28">
            <v>2.066268786395244E-2</v>
          </cell>
          <cell r="G28">
            <v>190.22234865399997</v>
          </cell>
          <cell r="H28">
            <v>2.2045504446925844E-2</v>
          </cell>
          <cell r="J28">
            <v>0</v>
          </cell>
          <cell r="L28">
            <v>0</v>
          </cell>
          <cell r="N28">
            <v>0</v>
          </cell>
          <cell r="P28">
            <v>0</v>
          </cell>
        </row>
        <row r="29">
          <cell r="B29" t="str">
            <v>EU Attribution (non - DFID)</v>
          </cell>
          <cell r="D29">
            <v>0</v>
          </cell>
          <cell r="F29">
            <v>0</v>
          </cell>
          <cell r="H29">
            <v>0</v>
          </cell>
          <cell r="I29">
            <v>108.832795</v>
          </cell>
          <cell r="J29">
            <v>1.2364666661167282E-2</v>
          </cell>
          <cell r="K29">
            <v>123.721020372466</v>
          </cell>
          <cell r="L29">
            <v>1.0846193912397268E-2</v>
          </cell>
          <cell r="M29">
            <v>418.30043800000004</v>
          </cell>
          <cell r="N29">
            <v>3.5750731980511471E-2</v>
          </cell>
          <cell r="O29">
            <v>509.48736099999996</v>
          </cell>
          <cell r="P29">
            <v>4.1975923462621453E-2</v>
          </cell>
        </row>
        <row r="30">
          <cell r="B30" t="str">
            <v>Scottish Government</v>
          </cell>
          <cell r="D30">
            <v>0</v>
          </cell>
          <cell r="F30">
            <v>0</v>
          </cell>
          <cell r="H30">
            <v>0</v>
          </cell>
          <cell r="I30">
            <v>10.339717</v>
          </cell>
          <cell r="J30">
            <v>1.1747116673407551E-3</v>
          </cell>
          <cell r="K30">
            <v>11.275470940000002</v>
          </cell>
          <cell r="L30">
            <v>9.8848153612591107E-4</v>
          </cell>
          <cell r="M30">
            <v>11.674921270000006</v>
          </cell>
          <cell r="N30">
            <v>9.9781626625344995E-4</v>
          </cell>
          <cell r="O30">
            <v>11.01920842</v>
          </cell>
          <cell r="P30">
            <v>9.0785657243535418E-4</v>
          </cell>
        </row>
        <row r="31">
          <cell r="B31" t="str">
            <v>Welsh Government</v>
          </cell>
          <cell r="D31">
            <v>0</v>
          </cell>
          <cell r="F31">
            <v>0</v>
          </cell>
          <cell r="H31">
            <v>0</v>
          </cell>
          <cell r="I31">
            <v>0.97240300000000002</v>
          </cell>
          <cell r="J31">
            <v>1.1047624895895624E-4</v>
          </cell>
          <cell r="K31">
            <v>1.014</v>
          </cell>
          <cell r="L31">
            <v>8.8893872634261228E-5</v>
          </cell>
          <cell r="M31">
            <v>1.0325</v>
          </cell>
          <cell r="N31">
            <v>8.824430341590532E-5</v>
          </cell>
          <cell r="O31">
            <v>1.0599999999999998</v>
          </cell>
          <cell r="P31">
            <v>8.7331859975970516E-5</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53">
          <cell r="B53" t="str">
            <v>BBC World Service</v>
          </cell>
          <cell r="D53">
            <v>0</v>
          </cell>
          <cell r="F53">
            <v>0</v>
          </cell>
          <cell r="H53">
            <v>0</v>
          </cell>
          <cell r="J53">
            <v>0</v>
          </cell>
          <cell r="L53">
            <v>0</v>
          </cell>
          <cell r="N53">
            <v>0</v>
          </cell>
          <cell r="P53">
            <v>0</v>
          </cell>
          <cell r="R53">
            <v>0</v>
          </cell>
          <cell r="T53">
            <v>0</v>
          </cell>
          <cell r="V53">
            <v>0</v>
          </cell>
          <cell r="X53">
            <v>0</v>
          </cell>
          <cell r="Z53">
            <v>0</v>
          </cell>
          <cell r="AB53">
            <v>0</v>
          </cell>
          <cell r="AD53">
            <v>0</v>
          </cell>
          <cell r="AF53">
            <v>0</v>
          </cell>
          <cell r="AH53">
            <v>0</v>
          </cell>
          <cell r="AJ53">
            <v>0</v>
          </cell>
          <cell r="AK53">
            <v>2</v>
          </cell>
          <cell r="AL53">
            <v>4.2723253362449853E-4</v>
          </cell>
          <cell r="AN53">
            <v>0</v>
          </cell>
          <cell r="AP53">
            <v>0</v>
          </cell>
          <cell r="AQ53">
            <v>19.897636325596931</v>
          </cell>
          <cell r="AR53">
            <v>3.6104816831460766E-3</v>
          </cell>
        </row>
        <row r="54">
          <cell r="B54" t="str">
            <v>CDC Capital Partners PLC</v>
          </cell>
          <cell r="D54">
            <v>0</v>
          </cell>
          <cell r="F54">
            <v>0</v>
          </cell>
          <cell r="G54">
            <v>233.30512000000002</v>
          </cell>
          <cell r="H54">
            <v>7.2874429429351031E-2</v>
          </cell>
          <cell r="J54">
            <v>0</v>
          </cell>
          <cell r="L54">
            <v>0</v>
          </cell>
          <cell r="M54">
            <v>228.42421340300018</v>
          </cell>
          <cell r="N54">
            <v>6.9884424604606865E-2</v>
          </cell>
          <cell r="O54">
            <v>11.593698349999999</v>
          </cell>
          <cell r="P54">
            <v>6.526189976762028E-3</v>
          </cell>
          <cell r="R54">
            <v>0</v>
          </cell>
          <cell r="S54">
            <v>79.092704589999954</v>
          </cell>
          <cell r="T54">
            <v>2.2705969666147859E-2</v>
          </cell>
          <cell r="U54">
            <v>88.523407480000031</v>
          </cell>
          <cell r="V54">
            <v>4.7113584202713776E-2</v>
          </cell>
          <cell r="X54">
            <v>0</v>
          </cell>
          <cell r="Y54">
            <v>14.843</v>
          </cell>
          <cell r="Z54">
            <v>4.0325791596653171E-3</v>
          </cell>
          <cell r="AA54">
            <v>76.344103599999968</v>
          </cell>
          <cell r="AB54">
            <v>3.2676298953435018E-2</v>
          </cell>
          <cell r="AD54">
            <v>0</v>
          </cell>
          <cell r="AE54">
            <v>23.5</v>
          </cell>
          <cell r="AF54">
            <v>5.3598030301889536E-3</v>
          </cell>
          <cell r="AH54">
            <v>0</v>
          </cell>
          <cell r="AJ54">
            <v>0</v>
          </cell>
          <cell r="AK54">
            <v>41.994319984999997</v>
          </cell>
          <cell r="AL54">
            <v>8.9706698625147321E-3</v>
          </cell>
          <cell r="AN54">
            <v>0</v>
          </cell>
          <cell r="AP54">
            <v>0</v>
          </cell>
          <cell r="AR54">
            <v>0</v>
          </cell>
        </row>
        <row r="55">
          <cell r="B55" t="str">
            <v>Colonial Pensions administered by DFID</v>
          </cell>
          <cell r="D55">
            <v>0</v>
          </cell>
          <cell r="F55">
            <v>0</v>
          </cell>
          <cell r="H55">
            <v>0</v>
          </cell>
          <cell r="J55">
            <v>0</v>
          </cell>
          <cell r="L55">
            <v>0</v>
          </cell>
          <cell r="N55">
            <v>0</v>
          </cell>
          <cell r="P55">
            <v>0</v>
          </cell>
          <cell r="R55">
            <v>0</v>
          </cell>
          <cell r="T55">
            <v>0</v>
          </cell>
          <cell r="V55">
            <v>0</v>
          </cell>
          <cell r="X55">
            <v>0</v>
          </cell>
          <cell r="Y55">
            <v>2.6630024800000007</v>
          </cell>
          <cell r="Z55">
            <v>7.2349041992757917E-4</v>
          </cell>
          <cell r="AB55">
            <v>0</v>
          </cell>
          <cell r="AD55">
            <v>0</v>
          </cell>
          <cell r="AE55">
            <v>2.1226803000000003</v>
          </cell>
          <cell r="AF55">
            <v>4.8413397038563397E-4</v>
          </cell>
          <cell r="AH55">
            <v>0</v>
          </cell>
          <cell r="AJ55">
            <v>0</v>
          </cell>
          <cell r="AK55">
            <v>1.9499188700000003</v>
          </cell>
          <cell r="AL55">
            <v>4.1653438959615973E-4</v>
          </cell>
          <cell r="AN55">
            <v>0</v>
          </cell>
          <cell r="AP55">
            <v>0</v>
          </cell>
          <cell r="AQ55">
            <v>2.1046490000000002</v>
          </cell>
          <cell r="AR55">
            <v>3.8189443909859697E-4</v>
          </cell>
        </row>
        <row r="56">
          <cell r="B56" t="str">
            <v>Conflict, Stability and Security Fund (CSSF)/Conflict Pool1</v>
          </cell>
          <cell r="D56">
            <v>0</v>
          </cell>
          <cell r="F56">
            <v>0</v>
          </cell>
          <cell r="H56">
            <v>0</v>
          </cell>
          <cell r="J56">
            <v>0</v>
          </cell>
          <cell r="L56">
            <v>0</v>
          </cell>
          <cell r="N56">
            <v>0</v>
          </cell>
          <cell r="P56">
            <v>0</v>
          </cell>
          <cell r="R56">
            <v>0</v>
          </cell>
          <cell r="T56">
            <v>0</v>
          </cell>
          <cell r="U56">
            <v>1.8</v>
          </cell>
          <cell r="V56">
            <v>9.5798901080535728E-4</v>
          </cell>
          <cell r="X56">
            <v>0</v>
          </cell>
          <cell r="Y56">
            <v>9.5945721499999994</v>
          </cell>
          <cell r="Z56">
            <v>2.6066746411099674E-3</v>
          </cell>
          <cell r="AA56">
            <v>51.631077100000013</v>
          </cell>
          <cell r="AB56">
            <v>2.2098792585829162E-2</v>
          </cell>
          <cell r="AC56">
            <v>31.647366204699996</v>
          </cell>
          <cell r="AD56">
            <v>6.7536057728825845E-3</v>
          </cell>
          <cell r="AE56">
            <v>114.76729860599998</v>
          </cell>
          <cell r="AF56">
            <v>2.6175749567448475E-2</v>
          </cell>
          <cell r="AG56">
            <v>21.903876041999997</v>
          </cell>
          <cell r="AH56">
            <v>1.0229723410404514E-2</v>
          </cell>
          <cell r="AI56">
            <v>43.311462621999993</v>
          </cell>
          <cell r="AJ56">
            <v>8.8789726528122632E-3</v>
          </cell>
          <cell r="AK56">
            <v>114.91445014299994</v>
          </cell>
          <cell r="AL56">
            <v>2.4547595842329996E-2</v>
          </cell>
          <cell r="AM56">
            <v>101.21145901900005</v>
          </cell>
          <cell r="AN56">
            <v>4.7006424129647867E-2</v>
          </cell>
          <cell r="AO56">
            <v>36.256892999999998</v>
          </cell>
          <cell r="AP56">
            <v>8.105009415262255E-3</v>
          </cell>
          <cell r="AQ56">
            <v>186.67408363400034</v>
          </cell>
          <cell r="AR56">
            <v>3.3872533835167355E-2</v>
          </cell>
        </row>
        <row r="57">
          <cell r="B57" t="str">
            <v>Department for Business, Innovation and Skills</v>
          </cell>
          <cell r="D57">
            <v>0</v>
          </cell>
          <cell r="F57">
            <v>0</v>
          </cell>
          <cell r="H57">
            <v>0</v>
          </cell>
          <cell r="J57">
            <v>0</v>
          </cell>
          <cell r="L57">
            <v>0</v>
          </cell>
          <cell r="N57">
            <v>0</v>
          </cell>
          <cell r="P57">
            <v>0</v>
          </cell>
          <cell r="R57">
            <v>0</v>
          </cell>
          <cell r="T57">
            <v>0</v>
          </cell>
          <cell r="V57">
            <v>0</v>
          </cell>
          <cell r="X57">
            <v>0</v>
          </cell>
          <cell r="Y57">
            <v>41.962811042500007</v>
          </cell>
          <cell r="Z57">
            <v>1.1400549571579812E-2</v>
          </cell>
          <cell r="AB57">
            <v>0</v>
          </cell>
          <cell r="AD57">
            <v>0</v>
          </cell>
          <cell r="AE57">
            <v>31.044230153999994</v>
          </cell>
          <cell r="AF57">
            <v>7.0804663340124441E-3</v>
          </cell>
          <cell r="AG57">
            <v>2</v>
          </cell>
          <cell r="AH57">
            <v>9.34055999110782E-4</v>
          </cell>
          <cell r="AJ57">
            <v>0</v>
          </cell>
          <cell r="AK57">
            <v>72.475677300000015</v>
          </cell>
          <cell r="AL57">
            <v>1.5481983619515281E-2</v>
          </cell>
          <cell r="AM57">
            <v>4.25</v>
          </cell>
          <cell r="AN57">
            <v>1.9738605142872213E-3</v>
          </cell>
          <cell r="AP57">
            <v>0</v>
          </cell>
          <cell r="AQ57">
            <v>186.98173311400001</v>
          </cell>
          <cell r="AR57">
            <v>3.3928357692543785E-2</v>
          </cell>
        </row>
        <row r="58">
          <cell r="B58" t="str">
            <v>Department for Culture, Media and Sports</v>
          </cell>
          <cell r="D58">
            <v>0</v>
          </cell>
          <cell r="F58">
            <v>0</v>
          </cell>
          <cell r="H58">
            <v>0</v>
          </cell>
          <cell r="J58">
            <v>0</v>
          </cell>
          <cell r="L58">
            <v>0</v>
          </cell>
          <cell r="N58">
            <v>0</v>
          </cell>
          <cell r="P58">
            <v>0</v>
          </cell>
          <cell r="R58">
            <v>0</v>
          </cell>
          <cell r="T58">
            <v>0</v>
          </cell>
          <cell r="U58">
            <v>1.227204</v>
          </cell>
          <cell r="V58">
            <v>6.5313774778687629E-4</v>
          </cell>
          <cell r="X58">
            <v>0</v>
          </cell>
          <cell r="Y58">
            <v>0.80193199999999998</v>
          </cell>
          <cell r="Z58">
            <v>2.1787066433124884E-4</v>
          </cell>
          <cell r="AA58">
            <v>0.69350000000000001</v>
          </cell>
          <cell r="AB58">
            <v>2.9682728928141078E-4</v>
          </cell>
          <cell r="AD58">
            <v>0</v>
          </cell>
          <cell r="AE58">
            <v>0.35035300000000003</v>
          </cell>
          <cell r="AF58">
            <v>7.9907364724927254E-5</v>
          </cell>
          <cell r="AH58">
            <v>0</v>
          </cell>
          <cell r="AJ58">
            <v>0</v>
          </cell>
          <cell r="AL58">
            <v>0</v>
          </cell>
          <cell r="AN58">
            <v>0</v>
          </cell>
          <cell r="AO58">
            <v>0.70818400000000004</v>
          </cell>
          <cell r="AP58">
            <v>1.5831025531443319E-4</v>
          </cell>
          <cell r="AQ58">
            <v>2.1000000000000001E-2</v>
          </cell>
          <cell r="AR58">
            <v>3.8105086506446145E-6</v>
          </cell>
        </row>
        <row r="59">
          <cell r="B59" t="str">
            <v xml:space="preserve">Department of Education </v>
          </cell>
          <cell r="D59">
            <v>0</v>
          </cell>
          <cell r="F59">
            <v>0</v>
          </cell>
          <cell r="H59">
            <v>0</v>
          </cell>
          <cell r="J59">
            <v>0</v>
          </cell>
          <cell r="L59">
            <v>0</v>
          </cell>
          <cell r="N59">
            <v>0</v>
          </cell>
          <cell r="P59">
            <v>0</v>
          </cell>
          <cell r="R59">
            <v>0</v>
          </cell>
          <cell r="T59">
            <v>0</v>
          </cell>
          <cell r="V59">
            <v>0</v>
          </cell>
          <cell r="X59">
            <v>0</v>
          </cell>
          <cell r="Z59">
            <v>0</v>
          </cell>
          <cell r="AB59">
            <v>0</v>
          </cell>
          <cell r="AD59">
            <v>0</v>
          </cell>
          <cell r="AF59">
            <v>0</v>
          </cell>
          <cell r="AH59">
            <v>0</v>
          </cell>
          <cell r="AJ59">
            <v>0</v>
          </cell>
          <cell r="AL59">
            <v>0</v>
          </cell>
          <cell r="AN59">
            <v>0</v>
          </cell>
          <cell r="AP59">
            <v>0</v>
          </cell>
          <cell r="AQ59">
            <v>28.852</v>
          </cell>
          <cell r="AR59">
            <v>5.2352759803999237E-3</v>
          </cell>
        </row>
        <row r="60">
          <cell r="B60" t="str">
            <v>Department for Environment Food and Rural Affairs</v>
          </cell>
          <cell r="D60">
            <v>0</v>
          </cell>
          <cell r="F60">
            <v>0</v>
          </cell>
          <cell r="H60">
            <v>0</v>
          </cell>
          <cell r="J60">
            <v>0</v>
          </cell>
          <cell r="L60">
            <v>0</v>
          </cell>
          <cell r="N60">
            <v>0</v>
          </cell>
          <cell r="P60">
            <v>0</v>
          </cell>
          <cell r="R60">
            <v>0</v>
          </cell>
          <cell r="T60">
            <v>0</v>
          </cell>
          <cell r="U60">
            <v>20</v>
          </cell>
          <cell r="V60">
            <v>1.0644322342281748E-2</v>
          </cell>
          <cell r="X60">
            <v>0</v>
          </cell>
          <cell r="Y60">
            <v>2.4172291600000007</v>
          </cell>
          <cell r="Z60">
            <v>6.5671817925967149E-4</v>
          </cell>
          <cell r="AA60">
            <v>30.000000000000004</v>
          </cell>
          <cell r="AB60">
            <v>1.2840401843464057E-2</v>
          </cell>
          <cell r="AC60">
            <v>6.9902621200000006</v>
          </cell>
          <cell r="AD60">
            <v>1.4917347087348874E-3</v>
          </cell>
          <cell r="AE60">
            <v>3.1224468400000003</v>
          </cell>
          <cell r="AF60">
            <v>7.121574482823798E-4</v>
          </cell>
          <cell r="AG60">
            <v>40</v>
          </cell>
          <cell r="AH60">
            <v>1.8681119982215642E-2</v>
          </cell>
          <cell r="AI60">
            <v>10.579481139999999</v>
          </cell>
          <cell r="AJ60">
            <v>2.1688236331988704E-3</v>
          </cell>
          <cell r="AK60">
            <v>6.9180070900000006</v>
          </cell>
          <cell r="AL60">
            <v>1.4777988483464725E-3</v>
          </cell>
          <cell r="AM60">
            <v>20.913952174000002</v>
          </cell>
          <cell r="AN60">
            <v>9.7132292691647047E-3</v>
          </cell>
          <cell r="AO60">
            <v>7.5029769120000003</v>
          </cell>
          <cell r="AP60">
            <v>1.6772451658848798E-3</v>
          </cell>
          <cell r="AQ60">
            <v>28.50530466</v>
          </cell>
          <cell r="AR60">
            <v>5.172367142675726E-3</v>
          </cell>
        </row>
        <row r="61">
          <cell r="B61" t="str">
            <v>Department for International Development2</v>
          </cell>
          <cell r="C61">
            <v>1402.0422299999989</v>
          </cell>
          <cell r="D61">
            <v>0.87487352857896317</v>
          </cell>
          <cell r="E61">
            <v>2307.5937963999995</v>
          </cell>
          <cell r="F61">
            <v>0.92416755678693974</v>
          </cell>
          <cell r="G61">
            <v>2664.6595956899973</v>
          </cell>
          <cell r="H61">
            <v>0.83232441559513892</v>
          </cell>
          <cell r="I61">
            <v>1631.4792348499991</v>
          </cell>
          <cell r="J61">
            <v>0.84927106760347382</v>
          </cell>
          <cell r="K61">
            <v>3152.4781435179998</v>
          </cell>
          <cell r="L61">
            <v>0.94409697605902176</v>
          </cell>
          <cell r="M61">
            <v>2678.6991323099937</v>
          </cell>
          <cell r="N61">
            <v>0.81952497400122315</v>
          </cell>
          <cell r="O61">
            <v>1567.8950446600011</v>
          </cell>
          <cell r="P61">
            <v>0.88258126235231504</v>
          </cell>
          <cell r="Q61">
            <v>3223.3291849099992</v>
          </cell>
          <cell r="R61">
            <v>0.95682076578922259</v>
          </cell>
          <cell r="S61">
            <v>2930.9609508899957</v>
          </cell>
          <cell r="T61">
            <v>0.84142160504631913</v>
          </cell>
          <cell r="U61">
            <v>1500.7125896699995</v>
          </cell>
          <cell r="V61">
            <v>0.79870342737839362</v>
          </cell>
          <cell r="W61">
            <v>3059.6152399400003</v>
          </cell>
          <cell r="X61">
            <v>0.94368136817159554</v>
          </cell>
          <cell r="Y61">
            <v>3063.3559359460046</v>
          </cell>
          <cell r="Z61">
            <v>0.83225933476607816</v>
          </cell>
          <cell r="AA61">
            <v>2057.0136317900015</v>
          </cell>
          <cell r="AB61">
            <v>0.88042938765556766</v>
          </cell>
          <cell r="AC61">
            <v>4236.7974911449764</v>
          </cell>
          <cell r="AD61">
            <v>0.90414032591697036</v>
          </cell>
          <cell r="AE61">
            <v>3721.9459031399997</v>
          </cell>
          <cell r="AF61">
            <v>0.84888923105740988</v>
          </cell>
          <cell r="AG61">
            <v>2023.1141097000004</v>
          </cell>
          <cell r="AH61">
            <v>0.94485093552547705</v>
          </cell>
          <cell r="AI61">
            <v>4225.9399335840008</v>
          </cell>
          <cell r="AJ61">
            <v>0.86632966958867774</v>
          </cell>
          <cell r="AK61">
            <v>3835.4110236399952</v>
          </cell>
          <cell r="AL61">
            <v>0.81930618456052329</v>
          </cell>
          <cell r="AM61">
            <v>1925.417803959999</v>
          </cell>
          <cell r="AN61">
            <v>0.89423674746876602</v>
          </cell>
          <cell r="AO61">
            <v>3506.5720821709997</v>
          </cell>
          <cell r="AP61">
            <v>0.78387300702494622</v>
          </cell>
          <cell r="AQ61">
            <v>4334.8387906200078</v>
          </cell>
          <cell r="AR61">
            <v>0.78656860527654171</v>
          </cell>
        </row>
        <row r="62">
          <cell r="B62" t="str">
            <v>Department for Work and Pensions</v>
          </cell>
          <cell r="D62">
            <v>0</v>
          </cell>
          <cell r="F62">
            <v>0</v>
          </cell>
          <cell r="H62">
            <v>0</v>
          </cell>
          <cell r="J62">
            <v>0</v>
          </cell>
          <cell r="L62">
            <v>0</v>
          </cell>
          <cell r="N62">
            <v>0</v>
          </cell>
          <cell r="P62">
            <v>0</v>
          </cell>
          <cell r="R62">
            <v>0</v>
          </cell>
          <cell r="T62">
            <v>0</v>
          </cell>
          <cell r="V62">
            <v>0</v>
          </cell>
          <cell r="W62">
            <v>9.8486649659999994</v>
          </cell>
          <cell r="X62">
            <v>3.0376373827843781E-3</v>
          </cell>
          <cell r="Z62">
            <v>0</v>
          </cell>
          <cell r="AB62">
            <v>0</v>
          </cell>
          <cell r="AC62">
            <v>9.5009310000000013</v>
          </cell>
          <cell r="AD62">
            <v>2.0275160351204773E-3</v>
          </cell>
          <cell r="AF62">
            <v>0</v>
          </cell>
          <cell r="AH62">
            <v>0</v>
          </cell>
          <cell r="AI62">
            <v>7.9058573999999995</v>
          </cell>
          <cell r="AJ62">
            <v>1.6207231850899799E-3</v>
          </cell>
          <cell r="AL62">
            <v>0</v>
          </cell>
          <cell r="AN62">
            <v>0</v>
          </cell>
          <cell r="AO62">
            <v>8.0684640000000005</v>
          </cell>
          <cell r="AP62">
            <v>1.8036563885025824E-3</v>
          </cell>
          <cell r="AQ62">
            <v>0.46863199999999999</v>
          </cell>
          <cell r="AR62">
            <v>8.5034585236613646E-5</v>
          </cell>
        </row>
        <row r="63">
          <cell r="B63" t="str">
            <v>Department of Energy and Climate Change</v>
          </cell>
          <cell r="C63">
            <v>150</v>
          </cell>
          <cell r="D63">
            <v>9.3599911956178797E-2</v>
          </cell>
          <cell r="E63">
            <v>8.1120000000000019</v>
          </cell>
          <cell r="F63">
            <v>3.2487724799534646E-3</v>
          </cell>
          <cell r="G63">
            <v>5.4127000000000001</v>
          </cell>
          <cell r="H63">
            <v>1.690693389721787E-3</v>
          </cell>
          <cell r="I63">
            <v>250.6</v>
          </cell>
          <cell r="J63">
            <v>0.13045052918555733</v>
          </cell>
          <cell r="K63">
            <v>4.6578132629999995</v>
          </cell>
          <cell r="L63">
            <v>1.3949113099127179E-3</v>
          </cell>
          <cell r="M63">
            <v>4.4507082200000001</v>
          </cell>
          <cell r="N63">
            <v>1.361655922566083E-3</v>
          </cell>
          <cell r="O63">
            <v>139.92176000000001</v>
          </cell>
          <cell r="P63">
            <v>7.8763131494007016E-2</v>
          </cell>
          <cell r="Q63">
            <v>3.6548859999999999</v>
          </cell>
          <cell r="R63">
            <v>1.0849251257872851E-3</v>
          </cell>
          <cell r="S63">
            <v>7.8547000000000006E-2</v>
          </cell>
          <cell r="T63">
            <v>2.2549308543842741E-5</v>
          </cell>
          <cell r="U63">
            <v>219.381258</v>
          </cell>
          <cell r="V63">
            <v>0.11675824130036382</v>
          </cell>
          <cell r="W63">
            <v>1.966997865</v>
          </cell>
          <cell r="X63">
            <v>6.0668387717607527E-4</v>
          </cell>
          <cell r="Y63">
            <v>25.027615999999998</v>
          </cell>
          <cell r="Z63">
            <v>6.7995582225767182E-3</v>
          </cell>
          <cell r="AA63">
            <v>118.577521</v>
          </cell>
          <cell r="AB63">
            <v>5.0752767308059929E-2</v>
          </cell>
          <cell r="AC63">
            <v>234.568313897</v>
          </cell>
          <cell r="AD63">
            <v>5.0057306779445178E-2</v>
          </cell>
          <cell r="AE63">
            <v>55.263224000000008</v>
          </cell>
          <cell r="AF63">
            <v>1.260425512566855E-2</v>
          </cell>
          <cell r="AG63">
            <v>49.868743000000002</v>
          </cell>
          <cell r="AH63">
            <v>2.3290099283631908E-2</v>
          </cell>
          <cell r="AI63">
            <v>116.411951</v>
          </cell>
          <cell r="AJ63">
            <v>2.3864780056273051E-2</v>
          </cell>
          <cell r="AK63">
            <v>28.960632999999998</v>
          </cell>
          <cell r="AL63">
            <v>6.1864623059796307E-3</v>
          </cell>
          <cell r="AM63">
            <v>85.51807500000001</v>
          </cell>
          <cell r="AN63">
            <v>3.971782388243604E-2</v>
          </cell>
          <cell r="AO63">
            <v>245.77609600200003</v>
          </cell>
          <cell r="AP63">
            <v>5.494176161599424E-2</v>
          </cell>
          <cell r="AQ63">
            <v>4.6923770000000005</v>
          </cell>
          <cell r="AR63">
            <v>8.5144491193265821E-4</v>
          </cell>
        </row>
        <row r="64">
          <cell r="B64" t="str">
            <v>Department of Health</v>
          </cell>
          <cell r="D64">
            <v>0</v>
          </cell>
          <cell r="F64">
            <v>0</v>
          </cell>
          <cell r="H64">
            <v>0</v>
          </cell>
          <cell r="J64">
            <v>0</v>
          </cell>
          <cell r="L64">
            <v>0</v>
          </cell>
          <cell r="N64">
            <v>0</v>
          </cell>
          <cell r="P64">
            <v>0</v>
          </cell>
          <cell r="R64">
            <v>0</v>
          </cell>
          <cell r="T64">
            <v>0</v>
          </cell>
          <cell r="V64">
            <v>0</v>
          </cell>
          <cell r="W64">
            <v>14.804799999999998</v>
          </cell>
          <cell r="X64">
            <v>4.5662649790503759E-3</v>
          </cell>
          <cell r="Z64">
            <v>0</v>
          </cell>
          <cell r="AB64">
            <v>0</v>
          </cell>
          <cell r="AC64">
            <v>11.6584</v>
          </cell>
          <cell r="AD64">
            <v>2.487923861761397E-3</v>
          </cell>
          <cell r="AF64">
            <v>0</v>
          </cell>
          <cell r="AH64">
            <v>0</v>
          </cell>
          <cell r="AI64">
            <v>11.498799999999999</v>
          </cell>
          <cell r="AJ64">
            <v>2.3572866063474233E-3</v>
          </cell>
          <cell r="AL64">
            <v>0</v>
          </cell>
          <cell r="AM64">
            <v>3.578166</v>
          </cell>
          <cell r="AN64">
            <v>1.6618354308153057E-3</v>
          </cell>
          <cell r="AO64">
            <v>11.833703120000001</v>
          </cell>
          <cell r="AP64">
            <v>2.6453528493193927E-3</v>
          </cell>
          <cell r="AQ64">
            <v>16.412959999999998</v>
          </cell>
          <cell r="AR64">
            <v>2.9781774315563812E-3</v>
          </cell>
        </row>
        <row r="65">
          <cell r="B65" t="str">
            <v>Export Credits Guarantee Department</v>
          </cell>
          <cell r="D65">
            <v>0</v>
          </cell>
          <cell r="F65">
            <v>0</v>
          </cell>
          <cell r="G65">
            <v>7.2374999999999998</v>
          </cell>
          <cell r="H65">
            <v>2.2606819901549008E-3</v>
          </cell>
          <cell r="J65">
            <v>0</v>
          </cell>
          <cell r="L65">
            <v>0</v>
          </cell>
          <cell r="M65">
            <v>54.146820568999992</v>
          </cell>
          <cell r="N65">
            <v>1.6565754318511997E-2</v>
          </cell>
          <cell r="P65">
            <v>0</v>
          </cell>
          <cell r="R65">
            <v>0</v>
          </cell>
          <cell r="S65">
            <v>91.003674759999996</v>
          </cell>
          <cell r="T65">
            <v>2.6125376408860351E-2</v>
          </cell>
          <cell r="V65">
            <v>0</v>
          </cell>
          <cell r="X65">
            <v>0</v>
          </cell>
          <cell r="Y65">
            <v>19.713503863</v>
          </cell>
          <cell r="Z65">
            <v>5.3558084512507929E-3</v>
          </cell>
          <cell r="AB65">
            <v>0</v>
          </cell>
          <cell r="AD65">
            <v>0</v>
          </cell>
          <cell r="AE65">
            <v>30.394130879000002</v>
          </cell>
          <cell r="AF65">
            <v>6.9321938206478237E-3</v>
          </cell>
          <cell r="AH65">
            <v>0</v>
          </cell>
          <cell r="AJ65">
            <v>0</v>
          </cell>
          <cell r="AK65">
            <v>3.2324832779999997</v>
          </cell>
          <cell r="AL65">
            <v>6.9051101037938202E-4</v>
          </cell>
          <cell r="AN65">
            <v>0</v>
          </cell>
          <cell r="AP65">
            <v>0</v>
          </cell>
          <cell r="AR65">
            <v>0</v>
          </cell>
        </row>
        <row r="66">
          <cell r="B66" t="str">
            <v>Foreign &amp; Commonwealth Office</v>
          </cell>
          <cell r="C66">
            <v>25.52338</v>
          </cell>
          <cell r="D66">
            <v>1.5926574138827299E-2</v>
          </cell>
          <cell r="E66">
            <v>32.280950000000004</v>
          </cell>
          <cell r="F66">
            <v>1.2928188114737893E-2</v>
          </cell>
          <cell r="G66">
            <v>218.49096999999995</v>
          </cell>
          <cell r="H66">
            <v>6.8247129656714978E-2</v>
          </cell>
          <cell r="I66">
            <v>36.305517286100006</v>
          </cell>
          <cell r="J66">
            <v>1.8898938317346948E-2</v>
          </cell>
          <cell r="K66">
            <v>40.932859050129998</v>
          </cell>
          <cell r="L66">
            <v>1.2258479422018315E-2</v>
          </cell>
          <cell r="M66">
            <v>223.26999557799988</v>
          </cell>
          <cell r="N66">
            <v>6.8307535965610136E-2</v>
          </cell>
          <cell r="O66">
            <v>42.605392125000002</v>
          </cell>
          <cell r="P66">
            <v>2.3982932335150059E-2</v>
          </cell>
          <cell r="Q66">
            <v>39.695366078999996</v>
          </cell>
          <cell r="R66">
            <v>1.1783267668658176E-2</v>
          </cell>
          <cell r="S66">
            <v>238.67832983000008</v>
          </cell>
          <cell r="T66">
            <v>6.8519883662848183E-2</v>
          </cell>
          <cell r="U66">
            <v>3.9646448290000009</v>
          </cell>
          <cell r="V66">
            <v>2.1100478766268253E-3</v>
          </cell>
          <cell r="W66">
            <v>20.822156679999999</v>
          </cell>
          <cell r="X66">
            <v>6.4222066381297857E-3</v>
          </cell>
          <cell r="Y66">
            <v>257.20248870200027</v>
          </cell>
          <cell r="Z66">
            <v>6.9877342569139689E-2</v>
          </cell>
          <cell r="AA66">
            <v>2.1156449200000003</v>
          </cell>
          <cell r="AB66">
            <v>9.0552436436277899E-4</v>
          </cell>
          <cell r="AC66">
            <v>30.298091998333298</v>
          </cell>
          <cell r="AD66">
            <v>6.46566819190416E-3</v>
          </cell>
          <cell r="AE66">
            <v>263.06876889376309</v>
          </cell>
          <cell r="AF66">
            <v>5.9999863177228462E-2</v>
          </cell>
          <cell r="AG66">
            <v>3.1725161683616636</v>
          </cell>
          <cell r="AH66">
            <v>1.4816538796670819E-3</v>
          </cell>
          <cell r="AI66">
            <v>43.221370828000005</v>
          </cell>
          <cell r="AJ66">
            <v>8.8605035795752303E-3</v>
          </cell>
          <cell r="AK66">
            <v>319.41779046500034</v>
          </cell>
          <cell r="AL66">
            <v>6.8232835952550641E-2</v>
          </cell>
          <cell r="AM66">
            <v>2.1015430400000001</v>
          </cell>
          <cell r="AN66">
            <v>9.7603595899556014E-4</v>
          </cell>
          <cell r="AO66">
            <v>26.137887459999998</v>
          </cell>
          <cell r="AP66">
            <v>5.8429668520787268E-3</v>
          </cell>
          <cell r="AQ66">
            <v>362.50492533999977</v>
          </cell>
          <cell r="AR66">
            <v>6.5777531138540429E-2</v>
          </cell>
        </row>
        <row r="67">
          <cell r="B67" t="str">
            <v>Gift Aid</v>
          </cell>
          <cell r="D67">
            <v>0</v>
          </cell>
          <cell r="F67">
            <v>0</v>
          </cell>
          <cell r="G67">
            <v>43.9</v>
          </cell>
          <cell r="H67">
            <v>1.3712461397968934E-2</v>
          </cell>
          <cell r="J67">
            <v>0</v>
          </cell>
          <cell r="L67">
            <v>0</v>
          </cell>
          <cell r="M67">
            <v>47.109064330000002</v>
          </cell>
          <cell r="N67">
            <v>1.4412613292248376E-2</v>
          </cell>
          <cell r="P67">
            <v>0</v>
          </cell>
          <cell r="R67">
            <v>0</v>
          </cell>
          <cell r="S67">
            <v>65</v>
          </cell>
          <cell r="T67">
            <v>1.8660229612203882E-2</v>
          </cell>
          <cell r="V67">
            <v>0</v>
          </cell>
          <cell r="X67">
            <v>0</v>
          </cell>
          <cell r="Y67">
            <v>91</v>
          </cell>
          <cell r="Z67">
            <v>2.4723081825072008E-2</v>
          </cell>
          <cell r="AB67">
            <v>0</v>
          </cell>
          <cell r="AD67">
            <v>0</v>
          </cell>
          <cell r="AE67">
            <v>91.287000000000006</v>
          </cell>
          <cell r="AF67">
            <v>2.0820439966674851E-2</v>
          </cell>
          <cell r="AH67">
            <v>0</v>
          </cell>
          <cell r="AJ67">
            <v>0</v>
          </cell>
          <cell r="AK67">
            <v>105.5</v>
          </cell>
          <cell r="AL67">
            <v>2.2536516148692298E-2</v>
          </cell>
          <cell r="AN67">
            <v>0</v>
          </cell>
          <cell r="AP67">
            <v>0</v>
          </cell>
          <cell r="AQ67">
            <v>104.895</v>
          </cell>
          <cell r="AR67">
            <v>1.9033490709969843E-2</v>
          </cell>
        </row>
        <row r="68">
          <cell r="B68" t="str">
            <v>HM Treasury4</v>
          </cell>
          <cell r="D68">
            <v>0</v>
          </cell>
          <cell r="F68">
            <v>0</v>
          </cell>
          <cell r="H68">
            <v>0</v>
          </cell>
          <cell r="J68">
            <v>0</v>
          </cell>
          <cell r="L68">
            <v>0</v>
          </cell>
          <cell r="N68">
            <v>0</v>
          </cell>
          <cell r="P68">
            <v>0</v>
          </cell>
          <cell r="R68">
            <v>0</v>
          </cell>
          <cell r="T68">
            <v>0</v>
          </cell>
          <cell r="V68">
            <v>0</v>
          </cell>
          <cell r="X68">
            <v>0</v>
          </cell>
          <cell r="Z68">
            <v>0</v>
          </cell>
          <cell r="AB68">
            <v>0</v>
          </cell>
          <cell r="AD68">
            <v>0</v>
          </cell>
          <cell r="AF68">
            <v>0</v>
          </cell>
          <cell r="AH68">
            <v>0</v>
          </cell>
          <cell r="AJ68">
            <v>0</v>
          </cell>
          <cell r="AL68">
            <v>0</v>
          </cell>
          <cell r="AN68">
            <v>0</v>
          </cell>
          <cell r="AP68">
            <v>0</v>
          </cell>
          <cell r="AQ68">
            <v>0.478829</v>
          </cell>
          <cell r="AR68">
            <v>8.6884859365690944E-5</v>
          </cell>
        </row>
        <row r="69">
          <cell r="B69" t="str">
            <v>HM Revenue and Customs</v>
          </cell>
          <cell r="D69">
            <v>0</v>
          </cell>
          <cell r="F69">
            <v>0</v>
          </cell>
          <cell r="H69">
            <v>0</v>
          </cell>
          <cell r="J69">
            <v>0</v>
          </cell>
          <cell r="L69">
            <v>0</v>
          </cell>
          <cell r="N69">
            <v>0</v>
          </cell>
          <cell r="P69">
            <v>0</v>
          </cell>
          <cell r="R69">
            <v>0</v>
          </cell>
          <cell r="T69">
            <v>0</v>
          </cell>
          <cell r="V69">
            <v>0</v>
          </cell>
          <cell r="X69">
            <v>0</v>
          </cell>
          <cell r="Z69">
            <v>0</v>
          </cell>
          <cell r="AB69">
            <v>0</v>
          </cell>
          <cell r="AD69">
            <v>0</v>
          </cell>
          <cell r="AF69">
            <v>0</v>
          </cell>
          <cell r="AH69">
            <v>0</v>
          </cell>
          <cell r="AJ69">
            <v>0</v>
          </cell>
          <cell r="AL69">
            <v>0</v>
          </cell>
          <cell r="AN69">
            <v>0</v>
          </cell>
          <cell r="AO69">
            <v>0.40373544000000006</v>
          </cell>
          <cell r="AP69">
            <v>9.0252618790999278E-5</v>
          </cell>
          <cell r="AQ69">
            <v>1.40205735</v>
          </cell>
          <cell r="AR69">
            <v>2.5440722194642202E-4</v>
          </cell>
        </row>
        <row r="70">
          <cell r="B70" t="str">
            <v>Home Office</v>
          </cell>
          <cell r="D70">
            <v>0</v>
          </cell>
          <cell r="F70">
            <v>0</v>
          </cell>
          <cell r="H70">
            <v>0</v>
          </cell>
          <cell r="J70">
            <v>0</v>
          </cell>
          <cell r="L70">
            <v>0</v>
          </cell>
          <cell r="N70">
            <v>0</v>
          </cell>
          <cell r="P70">
            <v>0</v>
          </cell>
          <cell r="R70">
            <v>0</v>
          </cell>
          <cell r="T70">
            <v>0</v>
          </cell>
          <cell r="U70">
            <v>0.9</v>
          </cell>
          <cell r="V70">
            <v>4.7899450540267864E-4</v>
          </cell>
          <cell r="X70">
            <v>0</v>
          </cell>
          <cell r="Y70">
            <v>28.369752000000005</v>
          </cell>
          <cell r="Z70">
            <v>7.7075571434395652E-3</v>
          </cell>
          <cell r="AB70">
            <v>0</v>
          </cell>
          <cell r="AC70">
            <v>0.81361499999999998</v>
          </cell>
          <cell r="AD70">
            <v>1.7362692760473125E-4</v>
          </cell>
          <cell r="AE70">
            <v>32.324840000000002</v>
          </cell>
          <cell r="AF70">
            <v>7.3725436332924719E-3</v>
          </cell>
          <cell r="AH70">
            <v>0</v>
          </cell>
          <cell r="AI70">
            <v>0.81201199999999996</v>
          </cell>
          <cell r="AJ70">
            <v>1.6646476256595332E-4</v>
          </cell>
          <cell r="AK70">
            <v>134.791202</v>
          </cell>
          <cell r="AL70">
            <v>2.8793593370375788E-2</v>
          </cell>
          <cell r="AM70">
            <v>10</v>
          </cell>
          <cell r="AN70">
            <v>4.6443776806758151E-3</v>
          </cell>
          <cell r="AO70">
            <v>0.80643799999999999</v>
          </cell>
          <cell r="AP70">
            <v>1.8027434349725618E-4</v>
          </cell>
          <cell r="AQ70">
            <v>211.03272799999999</v>
          </cell>
          <cell r="AR70">
            <v>3.8292477886339611E-2</v>
          </cell>
        </row>
        <row r="71">
          <cell r="B71" t="str">
            <v>IMF Poverty Reduction and Growth Trust (PRGT)</v>
          </cell>
          <cell r="D71">
            <v>0</v>
          </cell>
          <cell r="F71">
            <v>0</v>
          </cell>
          <cell r="H71">
            <v>0</v>
          </cell>
          <cell r="J71">
            <v>0</v>
          </cell>
          <cell r="L71">
            <v>0</v>
          </cell>
          <cell r="N71">
            <v>0</v>
          </cell>
          <cell r="P71">
            <v>0</v>
          </cell>
          <cell r="R71">
            <v>0</v>
          </cell>
          <cell r="T71">
            <v>0</v>
          </cell>
          <cell r="V71">
            <v>0</v>
          </cell>
          <cell r="X71">
            <v>0</v>
          </cell>
          <cell r="Z71">
            <v>0</v>
          </cell>
          <cell r="AB71">
            <v>0</v>
          </cell>
          <cell r="AD71">
            <v>0</v>
          </cell>
          <cell r="AF71">
            <v>0</v>
          </cell>
          <cell r="AH71">
            <v>0</v>
          </cell>
          <cell r="AJ71">
            <v>0</v>
          </cell>
          <cell r="AL71">
            <v>0</v>
          </cell>
          <cell r="AN71">
            <v>0</v>
          </cell>
          <cell r="AO71">
            <v>119.83925500000001</v>
          </cell>
          <cell r="AP71">
            <v>2.6789341549288696E-2</v>
          </cell>
          <cell r="AR71">
            <v>0</v>
          </cell>
        </row>
        <row r="72">
          <cell r="B72" t="str">
            <v>Ministry of Defence</v>
          </cell>
          <cell r="D72">
            <v>0</v>
          </cell>
          <cell r="F72">
            <v>0</v>
          </cell>
          <cell r="H72">
            <v>0</v>
          </cell>
          <cell r="J72">
            <v>0</v>
          </cell>
          <cell r="L72">
            <v>0</v>
          </cell>
          <cell r="N72">
            <v>0</v>
          </cell>
          <cell r="P72">
            <v>0</v>
          </cell>
          <cell r="R72">
            <v>0</v>
          </cell>
          <cell r="S72">
            <v>4.8911999999999995</v>
          </cell>
          <cell r="T72">
            <v>1.4041679242955633E-3</v>
          </cell>
          <cell r="V72">
            <v>0</v>
          </cell>
          <cell r="X72">
            <v>0</v>
          </cell>
          <cell r="Y72">
            <v>5</v>
          </cell>
          <cell r="Z72">
            <v>1.3584110892896708E-3</v>
          </cell>
          <cell r="AB72">
            <v>0</v>
          </cell>
          <cell r="AD72">
            <v>0</v>
          </cell>
          <cell r="AE72">
            <v>3.0091331099999987</v>
          </cell>
          <cell r="AF72">
            <v>6.8631322388169793E-4</v>
          </cell>
          <cell r="AH72">
            <v>0</v>
          </cell>
          <cell r="AJ72">
            <v>0</v>
          </cell>
          <cell r="AK72">
            <v>2.1585069999999997</v>
          </cell>
          <cell r="AL72">
            <v>4.6109220722810769E-4</v>
          </cell>
          <cell r="AN72">
            <v>0</v>
          </cell>
          <cell r="AP72">
            <v>0</v>
          </cell>
          <cell r="AQ72">
            <v>9.3833579799999995</v>
          </cell>
          <cell r="AR72">
            <v>1.7026365121373891E-3</v>
          </cell>
        </row>
        <row r="73">
          <cell r="B73" t="str">
            <v>Miscellaneous6</v>
          </cell>
          <cell r="C73">
            <v>25</v>
          </cell>
          <cell r="D73">
            <v>1.5599985326029799E-2</v>
          </cell>
          <cell r="E73">
            <v>148.95634519999999</v>
          </cell>
          <cell r="F73">
            <v>5.9655482618368859E-2</v>
          </cell>
          <cell r="G73">
            <v>28.461650000000002</v>
          </cell>
          <cell r="H73">
            <v>8.8901885409453877E-3</v>
          </cell>
          <cell r="I73">
            <v>2.65</v>
          </cell>
          <cell r="J73">
            <v>1.3794648936222142E-3</v>
          </cell>
          <cell r="K73">
            <v>141.07771621000003</v>
          </cell>
          <cell r="L73">
            <v>4.2249633209047309E-2</v>
          </cell>
          <cell r="M73">
            <v>32.499824340000004</v>
          </cell>
          <cell r="N73">
            <v>9.9430418952331009E-3</v>
          </cell>
          <cell r="O73">
            <v>14.472131000000001</v>
          </cell>
          <cell r="P73">
            <v>8.14648384176625E-3</v>
          </cell>
          <cell r="Q73">
            <v>102.11156353999999</v>
          </cell>
          <cell r="R73">
            <v>3.0311041416331688E-2</v>
          </cell>
          <cell r="S73">
            <v>73.638654114000033</v>
          </cell>
          <cell r="T73">
            <v>2.1140218370783118E-2</v>
          </cell>
          <cell r="V73">
            <v>0</v>
          </cell>
          <cell r="X73">
            <v>0</v>
          </cell>
          <cell r="Z73">
            <v>0</v>
          </cell>
          <cell r="AB73">
            <v>0</v>
          </cell>
          <cell r="AD73">
            <v>0</v>
          </cell>
          <cell r="AF73">
            <v>0</v>
          </cell>
          <cell r="AH73">
            <v>0</v>
          </cell>
          <cell r="AJ73">
            <v>0</v>
          </cell>
          <cell r="AL73">
            <v>0</v>
          </cell>
          <cell r="AN73">
            <v>0</v>
          </cell>
          <cell r="AP73">
            <v>0</v>
          </cell>
          <cell r="AR73">
            <v>0</v>
          </cell>
        </row>
        <row r="74">
          <cell r="B74" t="str">
            <v>EU Attribution (non - DFID)</v>
          </cell>
          <cell r="D74">
            <v>0</v>
          </cell>
          <cell r="F74">
            <v>0</v>
          </cell>
          <cell r="H74">
            <v>0</v>
          </cell>
          <cell r="J74">
            <v>0</v>
          </cell>
          <cell r="L74">
            <v>0</v>
          </cell>
          <cell r="N74">
            <v>0</v>
          </cell>
          <cell r="P74">
            <v>0</v>
          </cell>
          <cell r="R74">
            <v>0</v>
          </cell>
          <cell r="T74">
            <v>0</v>
          </cell>
          <cell r="V74">
            <v>0</v>
          </cell>
          <cell r="W74">
            <v>108.832795</v>
          </cell>
          <cell r="X74">
            <v>3.3567449771740851E-2</v>
          </cell>
          <cell r="Z74">
            <v>0</v>
          </cell>
          <cell r="AB74">
            <v>0</v>
          </cell>
          <cell r="AC74">
            <v>123.721020372466</v>
          </cell>
          <cell r="AD74">
            <v>2.6402291805575899E-2</v>
          </cell>
          <cell r="AF74">
            <v>0</v>
          </cell>
          <cell r="AH74">
            <v>0</v>
          </cell>
          <cell r="AI74">
            <v>418.30043800000004</v>
          </cell>
          <cell r="AJ74">
            <v>8.5752775935459435E-2</v>
          </cell>
          <cell r="AL74">
            <v>0</v>
          </cell>
          <cell r="AN74">
            <v>0</v>
          </cell>
          <cell r="AO74">
            <v>509.48736099999996</v>
          </cell>
          <cell r="AP74">
            <v>0.11389282192112046</v>
          </cell>
          <cell r="AR74">
            <v>0</v>
          </cell>
        </row>
        <row r="75">
          <cell r="B75" t="str">
            <v>Scottish Government</v>
          </cell>
          <cell r="D75">
            <v>0</v>
          </cell>
          <cell r="F75">
            <v>0</v>
          </cell>
          <cell r="H75">
            <v>0</v>
          </cell>
          <cell r="J75">
            <v>0</v>
          </cell>
          <cell r="L75">
            <v>0</v>
          </cell>
          <cell r="N75">
            <v>0</v>
          </cell>
          <cell r="P75">
            <v>0</v>
          </cell>
          <cell r="R75">
            <v>0</v>
          </cell>
          <cell r="T75">
            <v>0</v>
          </cell>
          <cell r="V75">
            <v>0</v>
          </cell>
          <cell r="X75">
            <v>0</v>
          </cell>
          <cell r="Y75">
            <v>10.339717</v>
          </cell>
          <cell r="Z75">
            <v>2.809117246583386E-3</v>
          </cell>
          <cell r="AB75">
            <v>0</v>
          </cell>
          <cell r="AD75">
            <v>0</v>
          </cell>
          <cell r="AE75">
            <v>11.275470940000002</v>
          </cell>
          <cell r="AF75">
            <v>2.5716724813199783E-3</v>
          </cell>
          <cell r="AG75">
            <v>1.1399999999999999</v>
          </cell>
          <cell r="AH75">
            <v>5.3241191949314568E-4</v>
          </cell>
          <cell r="AJ75">
            <v>0</v>
          </cell>
          <cell r="AK75">
            <v>10.534921270000003</v>
          </cell>
          <cell r="AL75">
            <v>2.2504305528583605E-3</v>
          </cell>
          <cell r="AM75">
            <v>0.15000000000000002</v>
          </cell>
          <cell r="AN75">
            <v>6.9665665210137236E-5</v>
          </cell>
          <cell r="AP75">
            <v>0</v>
          </cell>
          <cell r="AQ75">
            <v>10.869208419999996</v>
          </cell>
          <cell r="AR75">
            <v>1.9722482242890125E-3</v>
          </cell>
        </row>
        <row r="76">
          <cell r="B76" t="str">
            <v>Welsh Government</v>
          </cell>
          <cell r="D76">
            <v>0</v>
          </cell>
          <cell r="F76">
            <v>0</v>
          </cell>
          <cell r="H76">
            <v>0</v>
          </cell>
          <cell r="J76">
            <v>0</v>
          </cell>
          <cell r="L76">
            <v>0</v>
          </cell>
          <cell r="N76">
            <v>0</v>
          </cell>
          <cell r="P76">
            <v>0</v>
          </cell>
          <cell r="R76">
            <v>0</v>
          </cell>
          <cell r="T76">
            <v>0</v>
          </cell>
          <cell r="V76">
            <v>0</v>
          </cell>
          <cell r="X76">
            <v>0</v>
          </cell>
          <cell r="Y76">
            <v>0.97240300000000002</v>
          </cell>
          <cell r="Z76">
            <v>2.6418460369170875E-4</v>
          </cell>
          <cell r="AB76">
            <v>0</v>
          </cell>
          <cell r="AD76">
            <v>0</v>
          </cell>
          <cell r="AE76">
            <v>1.014</v>
          </cell>
          <cell r="AF76">
            <v>2.312697988345361E-4</v>
          </cell>
          <cell r="AH76">
            <v>0</v>
          </cell>
          <cell r="AJ76">
            <v>0</v>
          </cell>
          <cell r="AK76">
            <v>1.0325</v>
          </cell>
          <cell r="AL76">
            <v>2.2055879548364736E-4</v>
          </cell>
          <cell r="AN76">
            <v>0</v>
          </cell>
          <cell r="AP76">
            <v>0</v>
          </cell>
          <cell r="AQ76">
            <v>1.0599999999999998</v>
          </cell>
          <cell r="AR76">
            <v>1.9233996046110906E-4</v>
          </cell>
        </row>
      </sheetData>
      <sheetData sheetId="71"/>
      <sheetData sheetId="72"/>
      <sheetData sheetId="73"/>
      <sheetData sheetId="74"/>
      <sheetData sheetId="75">
        <row r="7">
          <cell r="B7" t="str">
            <v>Afghanistan</v>
          </cell>
          <cell r="C7">
            <v>199632.18440999999</v>
          </cell>
          <cell r="D7">
            <v>100295.37127800002</v>
          </cell>
        </row>
        <row r="8">
          <cell r="B8" t="str">
            <v>Africa, regional</v>
          </cell>
          <cell r="C8">
            <v>166762.40899000003</v>
          </cell>
          <cell r="D8">
            <v>58437.034500387745</v>
          </cell>
        </row>
        <row r="9">
          <cell r="B9" t="str">
            <v>Albania</v>
          </cell>
          <cell r="D9">
            <v>658.53986900000007</v>
          </cell>
        </row>
        <row r="10">
          <cell r="B10" t="str">
            <v>Algeria</v>
          </cell>
          <cell r="D10">
            <v>2675.5655870000005</v>
          </cell>
        </row>
        <row r="11">
          <cell r="B11" t="str">
            <v>America, regional</v>
          </cell>
          <cell r="D11">
            <v>2311.7995300000002</v>
          </cell>
        </row>
        <row r="12">
          <cell r="B12" t="str">
            <v>Angola</v>
          </cell>
          <cell r="D12">
            <v>1296.489276</v>
          </cell>
        </row>
        <row r="13">
          <cell r="B13" t="str">
            <v>Antigua and Barbuda</v>
          </cell>
          <cell r="D13">
            <v>2.5698300000000001</v>
          </cell>
        </row>
        <row r="14">
          <cell r="B14" t="str">
            <v>Argentina</v>
          </cell>
          <cell r="D14">
            <v>1576.9050350000002</v>
          </cell>
        </row>
        <row r="15">
          <cell r="B15" t="str">
            <v>Armenia</v>
          </cell>
          <cell r="D15">
            <v>1187.8566470000001</v>
          </cell>
        </row>
        <row r="16">
          <cell r="B16" t="str">
            <v>Asia, regional</v>
          </cell>
          <cell r="C16">
            <v>51729.382969999991</v>
          </cell>
          <cell r="D16">
            <v>12786.176596692307</v>
          </cell>
        </row>
        <row r="17">
          <cell r="B17" t="str">
            <v>Azerbaijan</v>
          </cell>
          <cell r="D17">
            <v>2444.6071649999999</v>
          </cell>
        </row>
        <row r="18">
          <cell r="B18" t="str">
            <v>Bangladesh</v>
          </cell>
          <cell r="C18">
            <v>157474.62577999997</v>
          </cell>
          <cell r="D18">
            <v>6221.9712740000014</v>
          </cell>
        </row>
        <row r="19">
          <cell r="B19" t="str">
            <v>Belarus</v>
          </cell>
          <cell r="D19">
            <v>877.51438600000006</v>
          </cell>
        </row>
        <row r="20">
          <cell r="B20" t="str">
            <v>Belize</v>
          </cell>
          <cell r="D20">
            <v>1145.0873929999998</v>
          </cell>
        </row>
        <row r="21">
          <cell r="B21" t="str">
            <v>Bhutan</v>
          </cell>
          <cell r="D21">
            <v>75.675837999999999</v>
          </cell>
        </row>
        <row r="22">
          <cell r="B22" t="str">
            <v>Bolivia</v>
          </cell>
          <cell r="D22">
            <v>825.80474000000004</v>
          </cell>
        </row>
        <row r="23">
          <cell r="B23" t="str">
            <v>Bosnia-Herzegovina</v>
          </cell>
          <cell r="C23">
            <v>990.40334000000007</v>
          </cell>
          <cell r="D23">
            <v>3441.3392690000001</v>
          </cell>
        </row>
        <row r="24">
          <cell r="B24" t="str">
            <v>Botswana</v>
          </cell>
          <cell r="C24">
            <v>1.0632299999999999</v>
          </cell>
          <cell r="D24">
            <v>1055.0031529999999</v>
          </cell>
        </row>
        <row r="25">
          <cell r="B25" t="str">
            <v>Brazil</v>
          </cell>
          <cell r="D25">
            <v>20886.263972000001</v>
          </cell>
        </row>
        <row r="26">
          <cell r="B26" t="str">
            <v>Burkina Faso</v>
          </cell>
          <cell r="D26">
            <v>88.331000000000003</v>
          </cell>
        </row>
        <row r="27">
          <cell r="B27" t="str">
            <v>Burundi</v>
          </cell>
          <cell r="D27">
            <v>205.083686</v>
          </cell>
        </row>
        <row r="28">
          <cell r="B28" t="str">
            <v>Cambodia</v>
          </cell>
          <cell r="C28">
            <v>1574.1859999999999</v>
          </cell>
          <cell r="D28">
            <v>1205.6573490000001</v>
          </cell>
        </row>
        <row r="29">
          <cell r="B29" t="str">
            <v>Cameroon</v>
          </cell>
          <cell r="C29">
            <v>4810.1718700000001</v>
          </cell>
          <cell r="D29">
            <v>1412.9721770000001</v>
          </cell>
        </row>
        <row r="30">
          <cell r="B30" t="str">
            <v>Cape Verde</v>
          </cell>
          <cell r="D30">
            <v>116.81041</v>
          </cell>
        </row>
        <row r="31">
          <cell r="B31" t="str">
            <v>Central African Rep.</v>
          </cell>
          <cell r="C31">
            <v>18279.141040000002</v>
          </cell>
        </row>
        <row r="32">
          <cell r="B32" t="str">
            <v>Chile</v>
          </cell>
          <cell r="D32">
            <v>4653.0262009999997</v>
          </cell>
        </row>
        <row r="33">
          <cell r="B33" t="str">
            <v>China</v>
          </cell>
          <cell r="D33">
            <v>44641.015385000013</v>
          </cell>
        </row>
        <row r="34">
          <cell r="B34" t="str">
            <v>Colombia</v>
          </cell>
          <cell r="D34">
            <v>40310.066625000029</v>
          </cell>
        </row>
        <row r="35">
          <cell r="B35" t="str">
            <v>Comoros</v>
          </cell>
          <cell r="D35">
            <v>4.9000000000000004</v>
          </cell>
        </row>
        <row r="36">
          <cell r="B36" t="str">
            <v>Congo, Dem. Rep.</v>
          </cell>
          <cell r="C36">
            <v>139019.78620999996</v>
          </cell>
          <cell r="D36">
            <v>3701.0017999999995</v>
          </cell>
        </row>
        <row r="37">
          <cell r="B37" t="str">
            <v>Costa Rica</v>
          </cell>
          <cell r="D37">
            <v>1099.9276950000001</v>
          </cell>
        </row>
        <row r="38">
          <cell r="B38" t="str">
            <v>Cote d'Ivoire</v>
          </cell>
          <cell r="D38">
            <v>698.07321000000002</v>
          </cell>
        </row>
        <row r="39">
          <cell r="B39" t="str">
            <v>Cuba</v>
          </cell>
          <cell r="D39">
            <v>1329.4828869999999</v>
          </cell>
        </row>
        <row r="40">
          <cell r="B40" t="str">
            <v>Djibouti</v>
          </cell>
          <cell r="D40">
            <v>18.681290000000001</v>
          </cell>
        </row>
        <row r="41">
          <cell r="B41" t="str">
            <v>Dominica</v>
          </cell>
          <cell r="C41">
            <v>492.096</v>
          </cell>
          <cell r="D41">
            <v>0.23402000000000001</v>
          </cell>
        </row>
        <row r="42">
          <cell r="B42" t="str">
            <v>Dominican Republic</v>
          </cell>
          <cell r="D42">
            <v>1460.877234</v>
          </cell>
        </row>
        <row r="43">
          <cell r="B43" t="str">
            <v>Ecuador</v>
          </cell>
          <cell r="D43">
            <v>314.538093</v>
          </cell>
        </row>
        <row r="44">
          <cell r="B44" t="str">
            <v>Egypt</v>
          </cell>
          <cell r="C44">
            <v>750.98415</v>
          </cell>
          <cell r="D44">
            <v>11373.660167000002</v>
          </cell>
        </row>
        <row r="45">
          <cell r="B45" t="str">
            <v>El Salvador</v>
          </cell>
          <cell r="D45">
            <v>475.78385599999996</v>
          </cell>
        </row>
        <row r="46">
          <cell r="B46" t="str">
            <v>Eritrea</v>
          </cell>
          <cell r="D46">
            <v>303.89639999999997</v>
          </cell>
        </row>
        <row r="47">
          <cell r="B47" t="str">
            <v>Ethiopia</v>
          </cell>
          <cell r="C47">
            <v>334136.94562999991</v>
          </cell>
          <cell r="D47">
            <v>4642.3840820000005</v>
          </cell>
        </row>
        <row r="48">
          <cell r="B48" t="str">
            <v>Europe, regional</v>
          </cell>
          <cell r="C48">
            <v>700</v>
          </cell>
          <cell r="D48">
            <v>507.92536670588231</v>
          </cell>
        </row>
        <row r="49">
          <cell r="B49" t="str">
            <v>Fiji</v>
          </cell>
          <cell r="D49">
            <v>1262.291228</v>
          </cell>
        </row>
        <row r="50">
          <cell r="B50" t="str">
            <v>Former Yugoslav Republic of Macedonia (FYROM)</v>
          </cell>
          <cell r="D50">
            <v>2143.6692369999996</v>
          </cell>
        </row>
        <row r="51">
          <cell r="B51" t="str">
            <v>Gambia</v>
          </cell>
          <cell r="D51">
            <v>9542.4443360000005</v>
          </cell>
        </row>
        <row r="52">
          <cell r="B52" t="str">
            <v>Georgia</v>
          </cell>
          <cell r="D52">
            <v>2853.9378140000003</v>
          </cell>
        </row>
        <row r="53">
          <cell r="B53" t="str">
            <v>Ghana</v>
          </cell>
          <cell r="C53">
            <v>57468.832870000006</v>
          </cell>
          <cell r="D53">
            <v>3160.6706199999999</v>
          </cell>
        </row>
        <row r="54">
          <cell r="B54" t="str">
            <v>Grenada</v>
          </cell>
          <cell r="D54">
            <v>47.65117</v>
          </cell>
        </row>
        <row r="55">
          <cell r="B55" t="str">
            <v>Guatemala</v>
          </cell>
          <cell r="D55">
            <v>1067.6939070000001</v>
          </cell>
        </row>
        <row r="56">
          <cell r="B56" t="str">
            <v>Guinea</v>
          </cell>
          <cell r="D56">
            <v>316.35515999999996</v>
          </cell>
        </row>
        <row r="57">
          <cell r="B57" t="str">
            <v>Guinea-Bissau</v>
          </cell>
          <cell r="D57">
            <v>17.545999999999999</v>
          </cell>
        </row>
        <row r="58">
          <cell r="B58" t="str">
            <v>Guyana</v>
          </cell>
          <cell r="C58">
            <v>1452.5354699999998</v>
          </cell>
          <cell r="D58">
            <v>776.00500700000009</v>
          </cell>
        </row>
        <row r="59">
          <cell r="B59" t="str">
            <v>Haiti</v>
          </cell>
          <cell r="C59">
            <v>3683.3116700000005</v>
          </cell>
          <cell r="D59">
            <v>167.034583</v>
          </cell>
        </row>
        <row r="60">
          <cell r="B60" t="str">
            <v>Honduras</v>
          </cell>
          <cell r="D60">
            <v>184.20835699999998</v>
          </cell>
        </row>
        <row r="61">
          <cell r="B61" t="str">
            <v>India</v>
          </cell>
          <cell r="C61">
            <v>150390.87200000003</v>
          </cell>
          <cell r="D61">
            <v>35188.935182000001</v>
          </cell>
        </row>
        <row r="62">
          <cell r="B62" t="str">
            <v>Indonesia</v>
          </cell>
          <cell r="C62">
            <v>13314.772100000002</v>
          </cell>
          <cell r="D62">
            <v>6549.0425310000001</v>
          </cell>
        </row>
        <row r="63">
          <cell r="B63" t="str">
            <v>Iran</v>
          </cell>
          <cell r="D63">
            <v>992.54061799999999</v>
          </cell>
        </row>
        <row r="64">
          <cell r="B64" t="str">
            <v>Iraq</v>
          </cell>
          <cell r="C64">
            <v>45231.682130000001</v>
          </cell>
          <cell r="D64">
            <v>10205.473357999997</v>
          </cell>
        </row>
        <row r="65">
          <cell r="B65" t="str">
            <v>Jamaica</v>
          </cell>
          <cell r="C65">
            <v>4884.4998400000004</v>
          </cell>
          <cell r="D65">
            <v>2824.9162999999999</v>
          </cell>
        </row>
        <row r="66">
          <cell r="B66" t="str">
            <v>Jordan</v>
          </cell>
          <cell r="C66">
            <v>43100.558430000005</v>
          </cell>
          <cell r="D66">
            <v>14347.954790000003</v>
          </cell>
        </row>
        <row r="67">
          <cell r="B67" t="str">
            <v>Kazakhstan</v>
          </cell>
          <cell r="D67">
            <v>5425.1782740000008</v>
          </cell>
        </row>
        <row r="68">
          <cell r="B68" t="str">
            <v>Kenya</v>
          </cell>
          <cell r="C68">
            <v>147910.13256000006</v>
          </cell>
          <cell r="D68">
            <v>7664.3932409999989</v>
          </cell>
        </row>
        <row r="69">
          <cell r="B69" t="str">
            <v>Kiribati</v>
          </cell>
          <cell r="D69">
            <v>11.9284</v>
          </cell>
        </row>
        <row r="70">
          <cell r="B70" t="str">
            <v>Korea, Dem. Rep.</v>
          </cell>
          <cell r="D70">
            <v>740.38050700000008</v>
          </cell>
        </row>
        <row r="71">
          <cell r="B71" t="str">
            <v>Kosovo</v>
          </cell>
          <cell r="D71">
            <v>4686.3963199999998</v>
          </cell>
        </row>
        <row r="72">
          <cell r="B72" t="str">
            <v>Kyrgyz Republic</v>
          </cell>
          <cell r="C72">
            <v>1664.2252100000001</v>
          </cell>
          <cell r="D72">
            <v>1040.3305210000001</v>
          </cell>
        </row>
        <row r="73">
          <cell r="B73" t="str">
            <v>Laos</v>
          </cell>
          <cell r="C73">
            <v>1526.8613600000001</v>
          </cell>
          <cell r="D73">
            <v>811.45653300000004</v>
          </cell>
        </row>
        <row r="74">
          <cell r="B74" t="str">
            <v>Lebanon</v>
          </cell>
          <cell r="C74">
            <v>85301.25251000002</v>
          </cell>
          <cell r="D74">
            <v>14232.191334999996</v>
          </cell>
        </row>
        <row r="75">
          <cell r="B75" t="str">
            <v>Lesotho</v>
          </cell>
          <cell r="D75">
            <v>429.28058800000008</v>
          </cell>
        </row>
        <row r="76">
          <cell r="B76" t="str">
            <v>Liberia</v>
          </cell>
          <cell r="C76">
            <v>10321.87998</v>
          </cell>
          <cell r="D76">
            <v>349.64492300000001</v>
          </cell>
        </row>
        <row r="77">
          <cell r="B77" t="str">
            <v>Libya</v>
          </cell>
          <cell r="C77">
            <v>2040.40137</v>
          </cell>
          <cell r="D77">
            <v>8393.4220000000023</v>
          </cell>
        </row>
        <row r="78">
          <cell r="B78" t="str">
            <v>Madagascar</v>
          </cell>
          <cell r="D78">
            <v>1337.2744279999999</v>
          </cell>
        </row>
        <row r="79">
          <cell r="B79" t="str">
            <v>Malawi</v>
          </cell>
          <cell r="C79">
            <v>75125.93819999999</v>
          </cell>
          <cell r="D79">
            <v>10434.490736999996</v>
          </cell>
        </row>
        <row r="80">
          <cell r="B80" t="str">
            <v>Malaysia</v>
          </cell>
          <cell r="D80">
            <v>5603.5314789999984</v>
          </cell>
        </row>
        <row r="81">
          <cell r="B81" t="str">
            <v>Maldives</v>
          </cell>
          <cell r="D81">
            <v>183.51673400000001</v>
          </cell>
        </row>
        <row r="82">
          <cell r="B82" t="str">
            <v>Mali</v>
          </cell>
          <cell r="C82">
            <v>-8013.9062199999998</v>
          </cell>
          <cell r="D82">
            <v>1811.049368</v>
          </cell>
        </row>
        <row r="83">
          <cell r="B83" t="str">
            <v>Mauritania</v>
          </cell>
          <cell r="D83">
            <v>118.624212</v>
          </cell>
        </row>
        <row r="84">
          <cell r="B84" t="str">
            <v>Mauritius</v>
          </cell>
          <cell r="D84">
            <v>777.01947899999993</v>
          </cell>
        </row>
        <row r="85">
          <cell r="B85" t="str">
            <v>Mexico</v>
          </cell>
          <cell r="D85">
            <v>12926.957446</v>
          </cell>
        </row>
        <row r="86">
          <cell r="B86" t="str">
            <v>Middle East, regional</v>
          </cell>
          <cell r="C86">
            <v>16597.16618</v>
          </cell>
          <cell r="D86">
            <v>3875.1288945595725</v>
          </cell>
        </row>
        <row r="87">
          <cell r="B87" t="str">
            <v>Moldova</v>
          </cell>
          <cell r="D87">
            <v>1292.487057</v>
          </cell>
        </row>
        <row r="88">
          <cell r="B88" t="str">
            <v>Mongolia</v>
          </cell>
          <cell r="D88">
            <v>633.22529000000009</v>
          </cell>
        </row>
        <row r="89">
          <cell r="B89" t="str">
            <v>Montenegro</v>
          </cell>
          <cell r="D89">
            <v>1010.9117959999999</v>
          </cell>
        </row>
        <row r="90">
          <cell r="B90" t="str">
            <v>Montserrat</v>
          </cell>
          <cell r="C90">
            <v>32276.104870000006</v>
          </cell>
          <cell r="D90">
            <v>831.47321099999999</v>
          </cell>
        </row>
        <row r="91">
          <cell r="B91" t="str">
            <v>Morocco</v>
          </cell>
          <cell r="D91">
            <v>3573.932585</v>
          </cell>
        </row>
        <row r="92">
          <cell r="B92" t="str">
            <v>Mozambique</v>
          </cell>
          <cell r="C92">
            <v>48899.908679999993</v>
          </cell>
          <cell r="D92">
            <v>1583.197995</v>
          </cell>
        </row>
        <row r="93">
          <cell r="B93" t="str">
            <v>Myanmar</v>
          </cell>
          <cell r="C93">
            <v>102388.34022999999</v>
          </cell>
          <cell r="D93">
            <v>11506.612372999996</v>
          </cell>
        </row>
        <row r="94">
          <cell r="B94" t="str">
            <v>Namibia</v>
          </cell>
          <cell r="D94">
            <v>296.98160300000001</v>
          </cell>
        </row>
        <row r="95">
          <cell r="B95" t="str">
            <v>Nepal</v>
          </cell>
          <cell r="C95">
            <v>81424.138919999998</v>
          </cell>
          <cell r="D95">
            <v>6785.9060490000002</v>
          </cell>
        </row>
        <row r="96">
          <cell r="B96" t="str">
            <v>Nicaragua</v>
          </cell>
          <cell r="D96">
            <v>159.851609</v>
          </cell>
        </row>
        <row r="97">
          <cell r="B97" t="str">
            <v>Nigeria</v>
          </cell>
          <cell r="C97">
            <v>253498.67155000006</v>
          </cell>
          <cell r="D97">
            <v>9186.7703219999985</v>
          </cell>
        </row>
        <row r="98">
          <cell r="B98" t="str">
            <v>North &amp; Central America, regional</v>
          </cell>
          <cell r="D98">
            <v>4375.5927660000007</v>
          </cell>
        </row>
        <row r="99">
          <cell r="B99" t="str">
            <v>North of Sahara, regional</v>
          </cell>
          <cell r="D99">
            <v>62.33400000000001</v>
          </cell>
        </row>
        <row r="100">
          <cell r="B100" t="str">
            <v>Oceania, regional</v>
          </cell>
          <cell r="C100">
            <v>2907.078</v>
          </cell>
          <cell r="D100">
            <v>166.19429999999997</v>
          </cell>
        </row>
        <row r="101">
          <cell r="B101" t="str">
            <v>Pakistan</v>
          </cell>
          <cell r="C101">
            <v>351378.79163999995</v>
          </cell>
          <cell r="D101">
            <v>22403.773816000004</v>
          </cell>
        </row>
        <row r="102">
          <cell r="B102" t="str">
            <v>Panama</v>
          </cell>
          <cell r="D102">
            <v>1871.4432879999999</v>
          </cell>
        </row>
        <row r="103">
          <cell r="B103" t="str">
            <v>Papua New Guinea</v>
          </cell>
          <cell r="D103">
            <v>947.18403100000012</v>
          </cell>
        </row>
        <row r="104">
          <cell r="B104" t="str">
            <v>Paraguay</v>
          </cell>
          <cell r="D104">
            <v>488.34743900000001</v>
          </cell>
        </row>
        <row r="105">
          <cell r="B105" t="str">
            <v>Peru</v>
          </cell>
          <cell r="D105">
            <v>2158.1519189999999</v>
          </cell>
        </row>
        <row r="106">
          <cell r="B106" t="str">
            <v>Philippines</v>
          </cell>
          <cell r="C106">
            <v>4204.1970100000008</v>
          </cell>
          <cell r="D106">
            <v>4912.6826380000002</v>
          </cell>
        </row>
        <row r="107">
          <cell r="B107" t="str">
            <v>Rwanda</v>
          </cell>
          <cell r="C107">
            <v>98850.50612000002</v>
          </cell>
          <cell r="D107">
            <v>2442.6534419999998</v>
          </cell>
        </row>
        <row r="108">
          <cell r="B108" t="str">
            <v>Senegal</v>
          </cell>
          <cell r="D108">
            <v>1090.5897599999998</v>
          </cell>
        </row>
        <row r="109">
          <cell r="B109" t="str">
            <v>Serbia</v>
          </cell>
          <cell r="C109">
            <v>990</v>
          </cell>
          <cell r="D109">
            <v>2822.7156879999998</v>
          </cell>
        </row>
        <row r="110">
          <cell r="B110" t="str">
            <v>Seychelles</v>
          </cell>
          <cell r="D110">
            <v>323.63015200000007</v>
          </cell>
        </row>
        <row r="111">
          <cell r="B111" t="str">
            <v>Sierra Leone</v>
          </cell>
          <cell r="C111">
            <v>213812.68335000004</v>
          </cell>
          <cell r="D111">
            <v>3894.3142980000002</v>
          </cell>
        </row>
        <row r="112">
          <cell r="B112" t="str">
            <v>Solomon Islands</v>
          </cell>
          <cell r="D112">
            <v>517.0726709999999</v>
          </cell>
        </row>
        <row r="113">
          <cell r="B113" t="str">
            <v>Somalia</v>
          </cell>
          <cell r="C113">
            <v>114635.28159999999</v>
          </cell>
          <cell r="D113">
            <v>7193.1310960000001</v>
          </cell>
        </row>
        <row r="114">
          <cell r="B114" t="str">
            <v>South &amp; Central Asia, regional</v>
          </cell>
          <cell r="D114">
            <v>6174.6580589180721</v>
          </cell>
        </row>
        <row r="115">
          <cell r="B115" t="str">
            <v>South Africa</v>
          </cell>
          <cell r="C115">
            <v>7369.9870899999996</v>
          </cell>
          <cell r="D115">
            <v>11725.266751000001</v>
          </cell>
        </row>
        <row r="116">
          <cell r="B116" t="str">
            <v>South America, regional</v>
          </cell>
          <cell r="D116">
            <v>1114.2083533333334</v>
          </cell>
        </row>
        <row r="117">
          <cell r="B117" t="str">
            <v>South Asia, regional</v>
          </cell>
          <cell r="C117">
            <v>979.99194</v>
          </cell>
          <cell r="D117">
            <v>7212.2206699999997</v>
          </cell>
        </row>
        <row r="118">
          <cell r="B118" t="str">
            <v>South of Sahara, regional</v>
          </cell>
          <cell r="C118">
            <v>99288.569279999996</v>
          </cell>
          <cell r="D118">
            <v>149.23925</v>
          </cell>
        </row>
        <row r="119">
          <cell r="B119" t="str">
            <v>South Sudan</v>
          </cell>
          <cell r="C119">
            <v>205237.27525999999</v>
          </cell>
          <cell r="D119">
            <v>2755.9719340000001</v>
          </cell>
        </row>
        <row r="120">
          <cell r="B120" t="str">
            <v>Sri Lanka</v>
          </cell>
          <cell r="C120">
            <v>1350.5257200000001</v>
          </cell>
          <cell r="D120">
            <v>23262.272755999998</v>
          </cell>
        </row>
        <row r="121">
          <cell r="B121" t="str">
            <v>St. Helena</v>
          </cell>
          <cell r="C121">
            <v>51262.605600000003</v>
          </cell>
          <cell r="D121">
            <v>2213.6359000000002</v>
          </cell>
        </row>
        <row r="122">
          <cell r="B122" t="str">
            <v>St. Lucia</v>
          </cell>
          <cell r="D122">
            <v>175.374494</v>
          </cell>
        </row>
        <row r="123">
          <cell r="B123" t="str">
            <v>St.Vincent &amp; Grenadines</v>
          </cell>
          <cell r="D123">
            <v>110.17695999999999</v>
          </cell>
        </row>
        <row r="124">
          <cell r="B124" t="str">
            <v>Sudan</v>
          </cell>
          <cell r="C124">
            <v>49095.752959999998</v>
          </cell>
          <cell r="D124">
            <v>5504.863319000001</v>
          </cell>
        </row>
        <row r="125">
          <cell r="B125" t="str">
            <v>Suriname</v>
          </cell>
          <cell r="D125">
            <v>31.868051000000001</v>
          </cell>
        </row>
        <row r="126">
          <cell r="B126" t="str">
            <v>Swaziland</v>
          </cell>
          <cell r="D126">
            <v>169.05994699999999</v>
          </cell>
        </row>
        <row r="127">
          <cell r="B127" t="str">
            <v>Syria</v>
          </cell>
          <cell r="C127">
            <v>201631.85491999995</v>
          </cell>
          <cell r="D127">
            <v>56076.099262000003</v>
          </cell>
        </row>
        <row r="128">
          <cell r="B128" t="str">
            <v>Tajikistan</v>
          </cell>
          <cell r="C128">
            <v>11441.799230000001</v>
          </cell>
          <cell r="D128">
            <v>622.57378000000006</v>
          </cell>
        </row>
        <row r="129">
          <cell r="B129" t="str">
            <v>Tanzania</v>
          </cell>
          <cell r="C129">
            <v>199729.72269999995</v>
          </cell>
          <cell r="D129">
            <v>5116.7183000000005</v>
          </cell>
        </row>
        <row r="130">
          <cell r="B130" t="str">
            <v>Thailand</v>
          </cell>
          <cell r="D130">
            <v>3764.4764579999996</v>
          </cell>
        </row>
        <row r="131">
          <cell r="B131" t="str">
            <v>Timor-Leste</v>
          </cell>
          <cell r="D131">
            <v>67.001314000000008</v>
          </cell>
        </row>
        <row r="132">
          <cell r="B132" t="str">
            <v>Togo</v>
          </cell>
          <cell r="D132">
            <v>33.963340000000002</v>
          </cell>
        </row>
        <row r="133">
          <cell r="B133" t="str">
            <v>Tonga</v>
          </cell>
          <cell r="D133">
            <v>1.0256670000000001</v>
          </cell>
        </row>
        <row r="134">
          <cell r="B134" t="str">
            <v>Tunisia</v>
          </cell>
          <cell r="C134">
            <v>180.73</v>
          </cell>
          <cell r="D134">
            <v>6127.7394219999996</v>
          </cell>
        </row>
        <row r="135">
          <cell r="B135" t="str">
            <v>Turkey</v>
          </cell>
          <cell r="C135">
            <v>1289.624</v>
          </cell>
          <cell r="D135">
            <v>5000.6468189999996</v>
          </cell>
        </row>
        <row r="136">
          <cell r="B136" t="str">
            <v>Turkmenistan</v>
          </cell>
          <cell r="D136">
            <v>459.151882</v>
          </cell>
        </row>
        <row r="137">
          <cell r="B137" t="str">
            <v>Tuvalu</v>
          </cell>
          <cell r="D137">
            <v>25.885776</v>
          </cell>
        </row>
        <row r="138">
          <cell r="B138" t="str">
            <v>Uganda</v>
          </cell>
          <cell r="C138">
            <v>115159.89045000002</v>
          </cell>
          <cell r="D138">
            <v>8188.4701299999979</v>
          </cell>
        </row>
        <row r="139">
          <cell r="B139" t="str">
            <v>Ukraine</v>
          </cell>
          <cell r="C139">
            <v>15921.54198</v>
          </cell>
          <cell r="D139">
            <v>12718.281828999996</v>
          </cell>
        </row>
        <row r="140">
          <cell r="B140" t="str">
            <v>Uruguay</v>
          </cell>
          <cell r="D140">
            <v>1523.3483879999999</v>
          </cell>
        </row>
        <row r="141">
          <cell r="B141" t="str">
            <v>Uzbekistan</v>
          </cell>
          <cell r="D141">
            <v>1504.801594</v>
          </cell>
        </row>
        <row r="142">
          <cell r="B142" t="str">
            <v>Vanuatu</v>
          </cell>
          <cell r="C142">
            <v>2346.7293399999999</v>
          </cell>
          <cell r="D142">
            <v>104.26210999999999</v>
          </cell>
        </row>
        <row r="143">
          <cell r="B143" t="str">
            <v>Venezuela</v>
          </cell>
          <cell r="D143">
            <v>1408.217222</v>
          </cell>
        </row>
        <row r="144">
          <cell r="B144" t="str">
            <v>Vietnam</v>
          </cell>
          <cell r="C144">
            <v>5959.88526</v>
          </cell>
          <cell r="D144">
            <v>6362.3955819999992</v>
          </cell>
        </row>
        <row r="145">
          <cell r="B145" t="str">
            <v>West Bank &amp; Gaza Strip</v>
          </cell>
          <cell r="C145">
            <v>41077.013900000005</v>
          </cell>
          <cell r="D145">
            <v>10351.251534999999</v>
          </cell>
        </row>
        <row r="146">
          <cell r="B146" t="str">
            <v>West Indies, regional</v>
          </cell>
          <cell r="C146">
            <v>7772.1830800000007</v>
          </cell>
        </row>
        <row r="147">
          <cell r="B147" t="str">
            <v>Yemen</v>
          </cell>
          <cell r="C147">
            <v>77866.219469999996</v>
          </cell>
          <cell r="D147">
            <v>4184.2348999999995</v>
          </cell>
        </row>
        <row r="148">
          <cell r="B148" t="str">
            <v>Zambia</v>
          </cell>
          <cell r="C148">
            <v>48144.464139999996</v>
          </cell>
          <cell r="D148">
            <v>2348.758797</v>
          </cell>
        </row>
        <row r="149">
          <cell r="B149" t="str">
            <v>Zimbabwe</v>
          </cell>
          <cell r="C149">
            <v>86951.214069999973</v>
          </cell>
          <cell r="D149">
            <v>5944.5104180000008</v>
          </cell>
        </row>
        <row r="150">
          <cell r="B150" t="str">
            <v>Total</v>
          </cell>
          <cell r="C150">
            <v>6260256.5945800198</v>
          </cell>
          <cell r="D150">
            <v>1403438.067466598</v>
          </cell>
        </row>
      </sheetData>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ow r="6">
          <cell r="B6" t="str">
            <v>Afghanistan</v>
          </cell>
          <cell r="E6">
            <v>83091.983293000027</v>
          </cell>
          <cell r="J6">
            <v>199632.18440999999</v>
          </cell>
          <cell r="N6">
            <v>17203.387985000001</v>
          </cell>
          <cell r="V6">
            <v>299927.55568800011</v>
          </cell>
        </row>
        <row r="7">
          <cell r="B7" t="str">
            <v>Africa, regional</v>
          </cell>
          <cell r="C7">
            <v>7868.0095893877642</v>
          </cell>
          <cell r="D7">
            <v>282.32673</v>
          </cell>
          <cell r="E7">
            <v>33806.897642000004</v>
          </cell>
          <cell r="F7">
            <v>11824.715648999998</v>
          </cell>
          <cell r="I7">
            <v>1041.7189800000001</v>
          </cell>
          <cell r="J7">
            <v>166762.40899000003</v>
          </cell>
          <cell r="L7">
            <v>-4922.8450000000003</v>
          </cell>
          <cell r="N7">
            <v>8133.3609100000003</v>
          </cell>
          <cell r="T7">
            <v>402.85</v>
          </cell>
          <cell r="V7">
            <v>225199.4434903879</v>
          </cell>
        </row>
        <row r="8">
          <cell r="B8" t="str">
            <v>Albania</v>
          </cell>
          <cell r="N8">
            <v>658.53986900000007</v>
          </cell>
          <cell r="V8">
            <v>658.53986900000007</v>
          </cell>
        </row>
        <row r="9">
          <cell r="B9" t="str">
            <v>Algeria</v>
          </cell>
          <cell r="N9">
            <v>2675.5655870000005</v>
          </cell>
          <cell r="V9">
            <v>2675.5655870000005</v>
          </cell>
        </row>
        <row r="10">
          <cell r="B10" t="str">
            <v>America, regional</v>
          </cell>
          <cell r="E10">
            <v>2119.80053</v>
          </cell>
          <cell r="N10">
            <v>191.999</v>
          </cell>
          <cell r="V10">
            <v>2311.7995300000002</v>
          </cell>
        </row>
        <row r="11">
          <cell r="B11" t="str">
            <v>Angola</v>
          </cell>
          <cell r="N11">
            <v>1296.489276</v>
          </cell>
          <cell r="V11">
            <v>1296.489276</v>
          </cell>
        </row>
        <row r="12">
          <cell r="B12" t="str">
            <v>Antigua and Barbuda</v>
          </cell>
          <cell r="D12">
            <v>2.5698300000000001</v>
          </cell>
          <cell r="V12">
            <v>2.5698300000000001</v>
          </cell>
        </row>
        <row r="13">
          <cell r="B13" t="str">
            <v>Argentina</v>
          </cell>
          <cell r="N13">
            <v>1576.9050350000002</v>
          </cell>
          <cell r="V13">
            <v>1576.9050350000002</v>
          </cell>
        </row>
        <row r="14">
          <cell r="B14" t="str">
            <v>Armenia</v>
          </cell>
          <cell r="E14">
            <v>73.912000000000006</v>
          </cell>
          <cell r="N14">
            <v>1113.9446469999998</v>
          </cell>
          <cell r="V14">
            <v>1187.8566470000001</v>
          </cell>
        </row>
        <row r="15">
          <cell r="B15" t="str">
            <v>Asia, regional</v>
          </cell>
          <cell r="C15">
            <v>357.70606269230774</v>
          </cell>
          <cell r="E15">
            <v>3029.8209999999999</v>
          </cell>
          <cell r="F15">
            <v>500.03753400000005</v>
          </cell>
          <cell r="J15">
            <v>51729.382969999991</v>
          </cell>
          <cell r="L15">
            <v>7540.92</v>
          </cell>
          <cell r="N15">
            <v>1357.6920000000002</v>
          </cell>
          <cell r="V15">
            <v>64515.559566692275</v>
          </cell>
        </row>
        <row r="16">
          <cell r="B16" t="str">
            <v>Azerbaijan</v>
          </cell>
          <cell r="N16">
            <v>2444.6071649999999</v>
          </cell>
          <cell r="V16">
            <v>2444.6071649999999</v>
          </cell>
        </row>
        <row r="17">
          <cell r="B17" t="str">
            <v>Bangladesh</v>
          </cell>
          <cell r="F17">
            <v>168.54645000000002</v>
          </cell>
          <cell r="I17">
            <v>129.21350000000001</v>
          </cell>
          <cell r="J17">
            <v>157474.62577999997</v>
          </cell>
          <cell r="N17">
            <v>5543.1893239999999</v>
          </cell>
          <cell r="T17">
            <v>381.02200000000005</v>
          </cell>
          <cell r="V17">
            <v>163696.59705399993</v>
          </cell>
        </row>
        <row r="18">
          <cell r="B18" t="str">
            <v>Belarus</v>
          </cell>
          <cell r="N18">
            <v>877.51438600000006</v>
          </cell>
          <cell r="V18">
            <v>877.51438600000006</v>
          </cell>
        </row>
        <row r="19">
          <cell r="B19" t="str">
            <v>Belize</v>
          </cell>
          <cell r="D19">
            <v>3.7442799999999998</v>
          </cell>
          <cell r="I19">
            <v>115.97499999999999</v>
          </cell>
          <cell r="N19">
            <v>1025.368113</v>
          </cell>
          <cell r="V19">
            <v>1145.0873929999998</v>
          </cell>
        </row>
        <row r="20">
          <cell r="B20" t="str">
            <v>Bhutan</v>
          </cell>
          <cell r="N20">
            <v>75.675837999999999</v>
          </cell>
          <cell r="V20">
            <v>75.675837999999999</v>
          </cell>
        </row>
        <row r="21">
          <cell r="B21" t="str">
            <v>Bolivia</v>
          </cell>
          <cell r="I21">
            <v>162.99725999999998</v>
          </cell>
          <cell r="N21">
            <v>662.80747999999994</v>
          </cell>
          <cell r="V21">
            <v>825.80474000000004</v>
          </cell>
        </row>
        <row r="22">
          <cell r="B22" t="str">
            <v>Bosnia-Herzegovina</v>
          </cell>
          <cell r="E22">
            <v>1058.5062599999999</v>
          </cell>
          <cell r="J22">
            <v>990.40334000000007</v>
          </cell>
          <cell r="N22">
            <v>2382.8330090000004</v>
          </cell>
          <cell r="V22">
            <v>4431.742608999999</v>
          </cell>
        </row>
        <row r="23">
          <cell r="B23" t="str">
            <v>Botswana</v>
          </cell>
          <cell r="D23">
            <v>11.484209999999999</v>
          </cell>
          <cell r="I23">
            <v>100</v>
          </cell>
          <cell r="J23">
            <v>1.0632299999999999</v>
          </cell>
          <cell r="N23">
            <v>943.51894300000004</v>
          </cell>
          <cell r="V23">
            <v>1056.0663829999999</v>
          </cell>
        </row>
        <row r="24">
          <cell r="B24" t="str">
            <v>Brazil</v>
          </cell>
          <cell r="F24">
            <v>8398.2875530000001</v>
          </cell>
          <cell r="N24">
            <v>12487.976419000001</v>
          </cell>
          <cell r="V24">
            <v>20886.263972000001</v>
          </cell>
        </row>
        <row r="25">
          <cell r="B25" t="str">
            <v>Burkina Faso</v>
          </cell>
          <cell r="F25">
            <v>88.331000000000003</v>
          </cell>
          <cell r="V25">
            <v>88.331000000000003</v>
          </cell>
        </row>
        <row r="26">
          <cell r="B26" t="str">
            <v>Burundi</v>
          </cell>
          <cell r="N26">
            <v>205.083686</v>
          </cell>
          <cell r="V26">
            <v>205.083686</v>
          </cell>
        </row>
        <row r="27">
          <cell r="B27" t="str">
            <v>Cambodia</v>
          </cell>
          <cell r="I27">
            <v>177.76058</v>
          </cell>
          <cell r="J27">
            <v>1574.1859999999999</v>
          </cell>
          <cell r="N27">
            <v>1027.8967689999999</v>
          </cell>
          <cell r="V27">
            <v>2779.8433490000002</v>
          </cell>
        </row>
        <row r="28">
          <cell r="B28" t="str">
            <v>Cameroon</v>
          </cell>
          <cell r="I28">
            <v>156.87425000000002</v>
          </cell>
          <cell r="J28">
            <v>4810.1718700000001</v>
          </cell>
          <cell r="N28">
            <v>1256.097927</v>
          </cell>
          <cell r="V28">
            <v>6223.1440470000007</v>
          </cell>
        </row>
        <row r="29">
          <cell r="B29" t="str">
            <v>Cape Verde</v>
          </cell>
          <cell r="F29">
            <v>40.46387</v>
          </cell>
          <cell r="I29">
            <v>76.346540000000005</v>
          </cell>
          <cell r="V29">
            <v>116.81041</v>
          </cell>
        </row>
        <row r="30">
          <cell r="B30" t="str">
            <v>Central African Rep.</v>
          </cell>
          <cell r="J30">
            <v>18279.141040000002</v>
          </cell>
          <cell r="V30">
            <v>18279.141040000002</v>
          </cell>
        </row>
        <row r="31">
          <cell r="B31" t="str">
            <v>Chile</v>
          </cell>
          <cell r="F31">
            <v>2034.4589139999998</v>
          </cell>
          <cell r="I31">
            <v>56.920499999999997</v>
          </cell>
          <cell r="N31">
            <v>2561.6467870000001</v>
          </cell>
          <cell r="V31">
            <v>4653.0262009999997</v>
          </cell>
        </row>
        <row r="32">
          <cell r="B32" t="str">
            <v>China</v>
          </cell>
          <cell r="F32">
            <v>18095.775636000006</v>
          </cell>
          <cell r="I32">
            <v>269.16241000000002</v>
          </cell>
          <cell r="N32">
            <v>26276.077338999999</v>
          </cell>
          <cell r="V32">
            <v>44641.015385000013</v>
          </cell>
        </row>
        <row r="33">
          <cell r="B33" t="str">
            <v>Colombia</v>
          </cell>
          <cell r="E33">
            <v>1258.1454800000001</v>
          </cell>
          <cell r="F33">
            <v>3004.0456599999993</v>
          </cell>
          <cell r="L33">
            <v>30400</v>
          </cell>
          <cell r="N33">
            <v>5647.8754850000005</v>
          </cell>
          <cell r="V33">
            <v>40310.066625000029</v>
          </cell>
        </row>
        <row r="34">
          <cell r="B34" t="str">
            <v>Comoros</v>
          </cell>
          <cell r="I34">
            <v>4.9000000000000004</v>
          </cell>
          <cell r="V34">
            <v>4.9000000000000004</v>
          </cell>
        </row>
        <row r="35">
          <cell r="B35" t="str">
            <v>Congo, Dem. Rep.</v>
          </cell>
          <cell r="J35">
            <v>139019.78620999996</v>
          </cell>
          <cell r="N35">
            <v>3701.0017999999995</v>
          </cell>
          <cell r="V35">
            <v>142720.78800999999</v>
          </cell>
        </row>
        <row r="36">
          <cell r="B36" t="str">
            <v>Costa Rica</v>
          </cell>
          <cell r="N36">
            <v>1099.9276950000001</v>
          </cell>
          <cell r="V36">
            <v>1099.9276950000001</v>
          </cell>
        </row>
        <row r="37">
          <cell r="B37" t="str">
            <v>Cote d'Ivoire</v>
          </cell>
          <cell r="N37">
            <v>698.07321000000002</v>
          </cell>
          <cell r="V37">
            <v>698.07321000000002</v>
          </cell>
        </row>
        <row r="38">
          <cell r="B38" t="str">
            <v>Cuba</v>
          </cell>
          <cell r="N38">
            <v>1329.4828869999999</v>
          </cell>
          <cell r="V38">
            <v>1329.4828869999999</v>
          </cell>
        </row>
        <row r="39">
          <cell r="B39" t="str">
            <v>Developing countries, unspecified</v>
          </cell>
          <cell r="D39">
            <v>19.298739999999999</v>
          </cell>
          <cell r="E39">
            <v>27589.935430999998</v>
          </cell>
          <cell r="F39">
            <v>95205.272711999991</v>
          </cell>
          <cell r="H39">
            <v>28852</v>
          </cell>
          <cell r="I39">
            <v>21640.408443999997</v>
          </cell>
          <cell r="J39">
            <v>1996578.9169400069</v>
          </cell>
          <cell r="K39">
            <v>468.63200000000001</v>
          </cell>
          <cell r="L39">
            <v>57192.376999999993</v>
          </cell>
          <cell r="M39">
            <v>19114.166000000001</v>
          </cell>
          <cell r="N39">
            <v>26284.282576000001</v>
          </cell>
          <cell r="O39">
            <v>104895</v>
          </cell>
          <cell r="P39">
            <v>478.82900000000001</v>
          </cell>
          <cell r="Q39">
            <v>1169.7591200000002</v>
          </cell>
          <cell r="R39">
            <v>219446.98599999998</v>
          </cell>
          <cell r="S39">
            <v>5425.1609799999987</v>
          </cell>
          <cell r="T39">
            <v>982.3069999999999</v>
          </cell>
          <cell r="U39">
            <v>865</v>
          </cell>
          <cell r="V39">
            <v>2605686.7223530039</v>
          </cell>
        </row>
        <row r="40">
          <cell r="B40" t="str">
            <v>Djibouti</v>
          </cell>
          <cell r="N40">
            <v>18.681290000000001</v>
          </cell>
          <cell r="V40">
            <v>18.681290000000001</v>
          </cell>
        </row>
        <row r="41">
          <cell r="B41" t="str">
            <v>Dominica</v>
          </cell>
          <cell r="D41">
            <v>0.23402000000000001</v>
          </cell>
          <cell r="J41">
            <v>492.096</v>
          </cell>
          <cell r="V41">
            <v>492.33002000000005</v>
          </cell>
        </row>
        <row r="42">
          <cell r="B42" t="str">
            <v>Dominican Republic</v>
          </cell>
          <cell r="E42">
            <v>770.65088000000003</v>
          </cell>
          <cell r="N42">
            <v>690.2263539999999</v>
          </cell>
          <cell r="V42">
            <v>1460.877234</v>
          </cell>
        </row>
        <row r="43">
          <cell r="B43" t="str">
            <v>Ecuador</v>
          </cell>
          <cell r="N43">
            <v>314.538093</v>
          </cell>
          <cell r="V43">
            <v>314.538093</v>
          </cell>
        </row>
        <row r="44">
          <cell r="B44" t="str">
            <v>Egypt</v>
          </cell>
          <cell r="E44">
            <v>3094.8324299999999</v>
          </cell>
          <cell r="F44">
            <v>2134.3049300000002</v>
          </cell>
          <cell r="J44">
            <v>750.98415</v>
          </cell>
          <cell r="N44">
            <v>6144.5228069999994</v>
          </cell>
          <cell r="V44">
            <v>12124.644317000004</v>
          </cell>
        </row>
        <row r="45">
          <cell r="B45" t="str">
            <v>El Salvador</v>
          </cell>
          <cell r="N45">
            <v>475.78385599999996</v>
          </cell>
          <cell r="V45">
            <v>475.78385599999996</v>
          </cell>
        </row>
        <row r="46">
          <cell r="B46" t="str">
            <v>Eritrea</v>
          </cell>
          <cell r="N46">
            <v>303.89639999999997</v>
          </cell>
          <cell r="V46">
            <v>303.89639999999997</v>
          </cell>
        </row>
        <row r="47">
          <cell r="B47" t="str">
            <v>Ethiopia</v>
          </cell>
          <cell r="F47">
            <v>51.060859999999998</v>
          </cell>
          <cell r="I47">
            <v>530.39608999999996</v>
          </cell>
          <cell r="J47">
            <v>334136.94562999991</v>
          </cell>
          <cell r="N47">
            <v>4054.2428819999996</v>
          </cell>
          <cell r="Q47">
            <v>6.6842500000000005</v>
          </cell>
          <cell r="V47">
            <v>338779.32971199986</v>
          </cell>
        </row>
        <row r="48">
          <cell r="B48" t="str">
            <v>Europe, regional</v>
          </cell>
          <cell r="C48">
            <v>507.92536670588231</v>
          </cell>
          <cell r="J48">
            <v>700</v>
          </cell>
          <cell r="V48">
            <v>1207.9253667058824</v>
          </cell>
        </row>
        <row r="49">
          <cell r="B49" t="str">
            <v>Fiji</v>
          </cell>
          <cell r="D49">
            <v>134.89223999999999</v>
          </cell>
          <cell r="I49">
            <v>110.91665</v>
          </cell>
          <cell r="N49">
            <v>1016.482338</v>
          </cell>
          <cell r="V49">
            <v>1262.291228</v>
          </cell>
        </row>
        <row r="50">
          <cell r="B50" t="str">
            <v>Former Yugoslav Republic of Macedonia (FYROM)</v>
          </cell>
          <cell r="E50">
            <v>581.52944000000002</v>
          </cell>
          <cell r="N50">
            <v>1562.1397969999998</v>
          </cell>
          <cell r="V50">
            <v>2143.6692369999996</v>
          </cell>
        </row>
        <row r="51">
          <cell r="B51" t="str">
            <v>Gambia</v>
          </cell>
          <cell r="D51">
            <v>5.5822399999999996</v>
          </cell>
          <cell r="F51">
            <v>8571.4119940000019</v>
          </cell>
          <cell r="N51">
            <v>965.45010200000013</v>
          </cell>
          <cell r="V51">
            <v>9542.4443360000005</v>
          </cell>
        </row>
        <row r="52">
          <cell r="B52" t="str">
            <v>Georgia</v>
          </cell>
          <cell r="E52">
            <v>1037.50793</v>
          </cell>
          <cell r="N52">
            <v>1816.4298839999999</v>
          </cell>
          <cell r="V52">
            <v>2853.9378140000003</v>
          </cell>
        </row>
        <row r="53">
          <cell r="B53" t="str">
            <v>Ghana</v>
          </cell>
          <cell r="D53">
            <v>6.4304699999999997</v>
          </cell>
          <cell r="F53">
            <v>264.06065999999998</v>
          </cell>
          <cell r="I53">
            <v>6.8425000000000002</v>
          </cell>
          <cell r="J53">
            <v>57468.832870000006</v>
          </cell>
          <cell r="N53">
            <v>2850.2208599999994</v>
          </cell>
          <cell r="Q53">
            <v>33.116129999999998</v>
          </cell>
          <cell r="V53">
            <v>60629.503490000003</v>
          </cell>
        </row>
        <row r="54">
          <cell r="B54" t="str">
            <v>Grenada</v>
          </cell>
          <cell r="D54">
            <v>0.52856000000000003</v>
          </cell>
          <cell r="N54">
            <v>47.122610000000002</v>
          </cell>
          <cell r="V54">
            <v>47.65117</v>
          </cell>
        </row>
        <row r="55">
          <cell r="B55" t="str">
            <v>Guatemala</v>
          </cell>
          <cell r="I55">
            <v>170.75475</v>
          </cell>
          <cell r="N55">
            <v>896.93915700000002</v>
          </cell>
          <cell r="V55">
            <v>1067.6939070000001</v>
          </cell>
        </row>
        <row r="56">
          <cell r="B56" t="str">
            <v>Guinea</v>
          </cell>
          <cell r="N56">
            <v>316.35515999999996</v>
          </cell>
          <cell r="V56">
            <v>316.35515999999996</v>
          </cell>
        </row>
        <row r="57">
          <cell r="B57" t="str">
            <v>Guinea-Bissau</v>
          </cell>
          <cell r="N57">
            <v>17.545999999999999</v>
          </cell>
          <cell r="V57">
            <v>17.545999999999999</v>
          </cell>
        </row>
        <row r="58">
          <cell r="B58" t="str">
            <v>Guyana</v>
          </cell>
          <cell r="D58">
            <v>2.8710599999999999</v>
          </cell>
          <cell r="J58">
            <v>1452.5354699999998</v>
          </cell>
          <cell r="N58">
            <v>773.13394700000003</v>
          </cell>
          <cell r="V58">
            <v>2228.5404769999996</v>
          </cell>
        </row>
        <row r="59">
          <cell r="B59" t="str">
            <v>Haiti</v>
          </cell>
          <cell r="J59">
            <v>3683.3116700000005</v>
          </cell>
          <cell r="N59">
            <v>167.034583</v>
          </cell>
          <cell r="V59">
            <v>3850.3462530000006</v>
          </cell>
        </row>
        <row r="60">
          <cell r="B60" t="str">
            <v>Honduras</v>
          </cell>
          <cell r="N60">
            <v>184.20835699999998</v>
          </cell>
          <cell r="V60">
            <v>184.20835699999998</v>
          </cell>
        </row>
        <row r="61">
          <cell r="B61" t="str">
            <v>India</v>
          </cell>
          <cell r="D61">
            <v>1.3912199999999999</v>
          </cell>
          <cell r="E61">
            <v>2.68</v>
          </cell>
          <cell r="F61">
            <v>13287.371339999998</v>
          </cell>
          <cell r="I61">
            <v>66.313749999999999</v>
          </cell>
          <cell r="J61">
            <v>150390.87200000003</v>
          </cell>
          <cell r="N61">
            <v>21605.586871999996</v>
          </cell>
          <cell r="T61">
            <v>225.59199999999998</v>
          </cell>
          <cell r="V61">
            <v>185579.80718200016</v>
          </cell>
        </row>
        <row r="62">
          <cell r="B62" t="str">
            <v>Indonesia</v>
          </cell>
          <cell r="F62">
            <v>685.98061799999994</v>
          </cell>
          <cell r="I62">
            <v>178.01075</v>
          </cell>
          <cell r="J62">
            <v>13314.772100000002</v>
          </cell>
          <cell r="N62">
            <v>5685.0511630000001</v>
          </cell>
          <cell r="V62">
            <v>19863.814631000012</v>
          </cell>
        </row>
        <row r="63">
          <cell r="B63" t="str">
            <v>Iran</v>
          </cell>
          <cell r="I63">
            <v>46.439500000000002</v>
          </cell>
          <cell r="N63">
            <v>946.10111799999993</v>
          </cell>
          <cell r="V63">
            <v>992.54061799999999</v>
          </cell>
        </row>
        <row r="64">
          <cell r="B64" t="str">
            <v>Iraq</v>
          </cell>
          <cell r="E64">
            <v>5425.8339999999989</v>
          </cell>
          <cell r="G64">
            <v>21</v>
          </cell>
          <cell r="J64">
            <v>45231.682130000001</v>
          </cell>
          <cell r="N64">
            <v>4758.6393580000004</v>
          </cell>
          <cell r="V64">
            <v>55437.155488000011</v>
          </cell>
        </row>
        <row r="65">
          <cell r="B65" t="str">
            <v>Jamaica</v>
          </cell>
          <cell r="D65">
            <v>194.29174</v>
          </cell>
          <cell r="E65">
            <v>548.74221999999997</v>
          </cell>
          <cell r="F65">
            <v>112.57620799999999</v>
          </cell>
          <cell r="J65">
            <v>4884.4998400000004</v>
          </cell>
          <cell r="N65">
            <v>1969.3061320000002</v>
          </cell>
          <cell r="V65">
            <v>7709.4161399999994</v>
          </cell>
        </row>
        <row r="66">
          <cell r="B66" t="str">
            <v>Jordan</v>
          </cell>
          <cell r="E66">
            <v>10127.12141</v>
          </cell>
          <cell r="J66">
            <v>43100.558430000005</v>
          </cell>
          <cell r="N66">
            <v>4220.83338</v>
          </cell>
          <cell r="V66">
            <v>57448.513220000001</v>
          </cell>
        </row>
        <row r="67">
          <cell r="B67" t="str">
            <v>Kazakhstan</v>
          </cell>
          <cell r="F67">
            <v>1841.9636599999999</v>
          </cell>
          <cell r="N67">
            <v>3583.2146140000004</v>
          </cell>
          <cell r="V67">
            <v>5425.1782740000008</v>
          </cell>
        </row>
        <row r="68">
          <cell r="B68" t="str">
            <v>Kenya</v>
          </cell>
          <cell r="D68">
            <v>167.9958</v>
          </cell>
          <cell r="F68">
            <v>1791.076395</v>
          </cell>
          <cell r="I68">
            <v>756.52986999999996</v>
          </cell>
          <cell r="J68">
            <v>147910.13256000006</v>
          </cell>
          <cell r="N68">
            <v>4948.7911759999997</v>
          </cell>
          <cell r="V68">
            <v>155574.52580100004</v>
          </cell>
        </row>
        <row r="69">
          <cell r="B69" t="str">
            <v>Kiribati</v>
          </cell>
          <cell r="D69">
            <v>11.9284</v>
          </cell>
          <cell r="V69">
            <v>11.9284</v>
          </cell>
        </row>
        <row r="70">
          <cell r="B70" t="str">
            <v>Korea, Dem. Rep.</v>
          </cell>
          <cell r="N70">
            <v>740.38050700000008</v>
          </cell>
          <cell r="V70">
            <v>740.38050700000008</v>
          </cell>
        </row>
        <row r="71">
          <cell r="B71" t="str">
            <v>Kosovo</v>
          </cell>
          <cell r="E71">
            <v>3345.9721800000002</v>
          </cell>
          <cell r="N71">
            <v>1340.4241400000001</v>
          </cell>
          <cell r="V71">
            <v>4686.3963199999998</v>
          </cell>
        </row>
        <row r="72">
          <cell r="B72" t="str">
            <v>Kyrgyz Republic</v>
          </cell>
          <cell r="E72">
            <v>388.85700000000003</v>
          </cell>
          <cell r="I72">
            <v>95.099410000000006</v>
          </cell>
          <cell r="J72">
            <v>1664.2252100000001</v>
          </cell>
          <cell r="N72">
            <v>556.37411100000008</v>
          </cell>
          <cell r="V72">
            <v>2704.5557310000004</v>
          </cell>
        </row>
        <row r="73">
          <cell r="B73" t="str">
            <v>Laos</v>
          </cell>
          <cell r="I73">
            <v>10.654999999999999</v>
          </cell>
          <cell r="J73">
            <v>1526.8613600000001</v>
          </cell>
          <cell r="N73">
            <v>800.80153299999995</v>
          </cell>
          <cell r="V73">
            <v>2338.3178930000004</v>
          </cell>
        </row>
        <row r="74">
          <cell r="B74" t="str">
            <v>Lebanon</v>
          </cell>
          <cell r="E74">
            <v>10812.86918</v>
          </cell>
          <cell r="J74">
            <v>85301.25251000002</v>
          </cell>
          <cell r="N74">
            <v>3419.3221549999998</v>
          </cell>
          <cell r="V74">
            <v>99533.443845000002</v>
          </cell>
        </row>
        <row r="75">
          <cell r="B75" t="str">
            <v>Lesotho</v>
          </cell>
          <cell r="D75">
            <v>5.6747500000000004</v>
          </cell>
          <cell r="F75">
            <v>246.11421000000001</v>
          </cell>
          <cell r="N75">
            <v>87.657228000000003</v>
          </cell>
          <cell r="Q75">
            <v>4.8343999999999996</v>
          </cell>
          <cell r="U75">
            <v>85</v>
          </cell>
          <cell r="V75">
            <v>429.28058800000008</v>
          </cell>
        </row>
        <row r="76">
          <cell r="B76" t="str">
            <v>Liberia</v>
          </cell>
          <cell r="J76">
            <v>10321.87998</v>
          </cell>
          <cell r="N76">
            <v>349.64492300000001</v>
          </cell>
          <cell r="V76">
            <v>10671.524903</v>
          </cell>
        </row>
        <row r="77">
          <cell r="B77" t="str">
            <v>Libya</v>
          </cell>
          <cell r="E77">
            <v>5288.1910000000007</v>
          </cell>
          <cell r="J77">
            <v>2040.40137</v>
          </cell>
          <cell r="N77">
            <v>3105.2309999999998</v>
          </cell>
          <cell r="V77">
            <v>10433.82337</v>
          </cell>
        </row>
        <row r="78">
          <cell r="B78" t="str">
            <v>Madagascar</v>
          </cell>
          <cell r="I78">
            <v>499.37396000000007</v>
          </cell>
          <cell r="N78">
            <v>837.90046800000005</v>
          </cell>
          <cell r="V78">
            <v>1337.2744279999999</v>
          </cell>
        </row>
        <row r="79">
          <cell r="B79" t="str">
            <v>Malawi</v>
          </cell>
          <cell r="D79">
            <v>133.73321000000001</v>
          </cell>
          <cell r="F79">
            <v>1037.6227919999999</v>
          </cell>
          <cell r="I79">
            <v>75.674999999999997</v>
          </cell>
          <cell r="J79">
            <v>75125.93819999999</v>
          </cell>
          <cell r="N79">
            <v>2532.670055</v>
          </cell>
          <cell r="Q79">
            <v>3.1890299999999998</v>
          </cell>
          <cell r="T79">
            <v>6651.6006500000003</v>
          </cell>
          <cell r="V79">
            <v>85560.428937000004</v>
          </cell>
        </row>
        <row r="80">
          <cell r="B80" t="str">
            <v>Malaysia</v>
          </cell>
          <cell r="D80">
            <v>71.158630000000002</v>
          </cell>
          <cell r="F80">
            <v>1841.0757899999999</v>
          </cell>
          <cell r="N80">
            <v>3691.297059</v>
          </cell>
          <cell r="V80">
            <v>5603.5314789999984</v>
          </cell>
        </row>
        <row r="81">
          <cell r="B81" t="str">
            <v>Maldives</v>
          </cell>
          <cell r="N81">
            <v>183.51673400000001</v>
          </cell>
          <cell r="V81">
            <v>183.51673400000001</v>
          </cell>
        </row>
        <row r="82">
          <cell r="B82" t="str">
            <v>Mali</v>
          </cell>
          <cell r="F82">
            <v>511.73435999999998</v>
          </cell>
          <cell r="I82">
            <v>275.22615999999999</v>
          </cell>
          <cell r="J82">
            <v>-8013.9062199999998</v>
          </cell>
          <cell r="N82">
            <v>1024.0888479999999</v>
          </cell>
          <cell r="V82">
            <v>-6202.8568519999999</v>
          </cell>
        </row>
        <row r="83">
          <cell r="B83" t="str">
            <v>Mauritania</v>
          </cell>
          <cell r="F83">
            <v>9.0989900000000006</v>
          </cell>
          <cell r="N83">
            <v>109.52522199999999</v>
          </cell>
          <cell r="V83">
            <v>118.624212</v>
          </cell>
        </row>
        <row r="84">
          <cell r="B84" t="str">
            <v>Mauritius</v>
          </cell>
          <cell r="D84">
            <v>6.5126600000000003</v>
          </cell>
          <cell r="N84">
            <v>770.50681899999995</v>
          </cell>
          <cell r="V84">
            <v>777.01947899999993</v>
          </cell>
        </row>
        <row r="85">
          <cell r="B85" t="str">
            <v>Mexico</v>
          </cell>
          <cell r="F85">
            <v>3288.1596540000005</v>
          </cell>
          <cell r="I85">
            <v>16.422689999999999</v>
          </cell>
          <cell r="N85">
            <v>9622.3751019999982</v>
          </cell>
          <cell r="V85">
            <v>12926.957446</v>
          </cell>
        </row>
        <row r="86">
          <cell r="B86" t="str">
            <v>Middle East, regional</v>
          </cell>
          <cell r="C86">
            <v>3875.1288945595725</v>
          </cell>
          <cell r="J86">
            <v>16597.16618</v>
          </cell>
          <cell r="V86">
            <v>20472.295074559574</v>
          </cell>
        </row>
        <row r="87">
          <cell r="B87" t="str">
            <v>Moldova</v>
          </cell>
          <cell r="E87">
            <v>309.09335999999996</v>
          </cell>
          <cell r="N87">
            <v>983.39369699999997</v>
          </cell>
          <cell r="V87">
            <v>1292.487057</v>
          </cell>
        </row>
        <row r="88">
          <cell r="B88" t="str">
            <v>Mongolia</v>
          </cell>
          <cell r="I88">
            <v>138.65600000000001</v>
          </cell>
          <cell r="N88">
            <v>494.56928999999997</v>
          </cell>
          <cell r="V88">
            <v>633.22529000000009</v>
          </cell>
        </row>
        <row r="89">
          <cell r="B89" t="str">
            <v>Montenegro</v>
          </cell>
          <cell r="N89">
            <v>1010.9117959999999</v>
          </cell>
          <cell r="V89">
            <v>1010.9117959999999</v>
          </cell>
        </row>
        <row r="90">
          <cell r="B90" t="str">
            <v>Montserrat</v>
          </cell>
          <cell r="I90">
            <v>37.207129999999999</v>
          </cell>
          <cell r="J90">
            <v>32276.104870000006</v>
          </cell>
          <cell r="N90">
            <v>794.26608099999999</v>
          </cell>
          <cell r="V90">
            <v>33107.578081</v>
          </cell>
        </row>
        <row r="91">
          <cell r="B91" t="str">
            <v>Morocco</v>
          </cell>
          <cell r="I91">
            <v>86.212500000000006</v>
          </cell>
          <cell r="N91">
            <v>3487.7200850000004</v>
          </cell>
          <cell r="V91">
            <v>3573.932585</v>
          </cell>
        </row>
        <row r="92">
          <cell r="B92" t="str">
            <v>Mozambique</v>
          </cell>
          <cell r="I92">
            <v>205.0085</v>
          </cell>
          <cell r="J92">
            <v>48899.908679999993</v>
          </cell>
          <cell r="N92">
            <v>1378.1894950000001</v>
          </cell>
          <cell r="V92">
            <v>50483.106675000003</v>
          </cell>
        </row>
        <row r="93">
          <cell r="B93" t="str">
            <v>Myanmar</v>
          </cell>
          <cell r="D93">
            <v>0.61389000000000005</v>
          </cell>
          <cell r="E93">
            <v>5650.7209999999995</v>
          </cell>
          <cell r="I93">
            <v>96.039999999999992</v>
          </cell>
          <cell r="J93">
            <v>102388.34022999999</v>
          </cell>
          <cell r="N93">
            <v>5759.2374829999999</v>
          </cell>
          <cell r="V93">
            <v>113894.952603</v>
          </cell>
        </row>
        <row r="94">
          <cell r="B94" t="str">
            <v>Namibia</v>
          </cell>
          <cell r="I94">
            <v>6</v>
          </cell>
          <cell r="N94">
            <v>290.98160300000001</v>
          </cell>
          <cell r="V94">
            <v>296.98160300000001</v>
          </cell>
        </row>
        <row r="95">
          <cell r="B95" t="str">
            <v>Nepal</v>
          </cell>
          <cell r="I95">
            <v>202.70937000000001</v>
          </cell>
          <cell r="J95">
            <v>81424.138919999998</v>
          </cell>
          <cell r="N95">
            <v>2433.1966790000001</v>
          </cell>
          <cell r="S95">
            <v>3900</v>
          </cell>
          <cell r="T95">
            <v>250</v>
          </cell>
          <cell r="V95">
            <v>88210.04496899998</v>
          </cell>
        </row>
        <row r="96">
          <cell r="B96" t="str">
            <v>Nicaragua</v>
          </cell>
          <cell r="N96">
            <v>159.851609</v>
          </cell>
          <cell r="V96">
            <v>159.851609</v>
          </cell>
        </row>
        <row r="97">
          <cell r="B97" t="str">
            <v>Nigeria</v>
          </cell>
          <cell r="D97">
            <v>256.51227</v>
          </cell>
          <cell r="F97">
            <v>431.73374799999999</v>
          </cell>
          <cell r="J97">
            <v>253498.67155000006</v>
          </cell>
          <cell r="N97">
            <v>8498.5243040000005</v>
          </cell>
          <cell r="V97">
            <v>262685.44187200011</v>
          </cell>
        </row>
        <row r="98">
          <cell r="B98" t="str">
            <v>North &amp; Central America, regional</v>
          </cell>
          <cell r="I98">
            <v>292.08699000000001</v>
          </cell>
          <cell r="N98">
            <v>4083.5057760000004</v>
          </cell>
          <cell r="V98">
            <v>4375.5927660000007</v>
          </cell>
        </row>
        <row r="99">
          <cell r="B99" t="str">
            <v>North of Sahara, regional</v>
          </cell>
          <cell r="N99">
            <v>62.33400000000001</v>
          </cell>
          <cell r="V99">
            <v>62.33400000000001</v>
          </cell>
        </row>
        <row r="100">
          <cell r="B100" t="str">
            <v>Oceania, regional</v>
          </cell>
          <cell r="F100">
            <v>11.753</v>
          </cell>
          <cell r="I100">
            <v>138.33625000000001</v>
          </cell>
          <cell r="J100">
            <v>2907.078</v>
          </cell>
          <cell r="N100">
            <v>16.105049999999999</v>
          </cell>
          <cell r="V100">
            <v>3073.2723000000001</v>
          </cell>
        </row>
        <row r="101">
          <cell r="B101" t="str">
            <v>Pakistan</v>
          </cell>
          <cell r="D101">
            <v>0.26565</v>
          </cell>
          <cell r="E101">
            <v>11705.541380000001</v>
          </cell>
          <cell r="F101">
            <v>102.38447599999999</v>
          </cell>
          <cell r="J101">
            <v>351378.79163999995</v>
          </cell>
          <cell r="N101">
            <v>9759.6148100000009</v>
          </cell>
          <cell r="Q101">
            <v>22.663500000000003</v>
          </cell>
          <cell r="T101">
            <v>813.30399999999997</v>
          </cell>
          <cell r="V101">
            <v>373782.56545599981</v>
          </cell>
        </row>
        <row r="102">
          <cell r="B102" t="str">
            <v>Panama</v>
          </cell>
          <cell r="N102">
            <v>1871.4432879999999</v>
          </cell>
          <cell r="V102">
            <v>1871.4432879999999</v>
          </cell>
        </row>
        <row r="103">
          <cell r="B103" t="str">
            <v>Papua New Guinea</v>
          </cell>
          <cell r="F103">
            <v>423.83803899999998</v>
          </cell>
          <cell r="I103">
            <v>94.176749999999998</v>
          </cell>
          <cell r="N103">
            <v>429.16924199999994</v>
          </cell>
          <cell r="V103">
            <v>947.18403100000012</v>
          </cell>
        </row>
        <row r="104">
          <cell r="B104" t="str">
            <v>Paraguay</v>
          </cell>
          <cell r="N104">
            <v>488.34743900000001</v>
          </cell>
          <cell r="V104">
            <v>488.34743900000001</v>
          </cell>
        </row>
        <row r="105">
          <cell r="B105" t="str">
            <v>Peru</v>
          </cell>
          <cell r="E105">
            <v>256.73615000000001</v>
          </cell>
          <cell r="F105">
            <v>141.84177199999999</v>
          </cell>
          <cell r="I105">
            <v>153.09524999999999</v>
          </cell>
          <cell r="N105">
            <v>1606.4787470000001</v>
          </cell>
          <cell r="V105">
            <v>2158.1519189999999</v>
          </cell>
        </row>
        <row r="106">
          <cell r="B106" t="str">
            <v>Philippines</v>
          </cell>
          <cell r="F106">
            <v>862.32168000000001</v>
          </cell>
          <cell r="I106">
            <v>125.10415999999999</v>
          </cell>
          <cell r="J106">
            <v>4204.1970100000008</v>
          </cell>
          <cell r="N106">
            <v>3925.2567980000003</v>
          </cell>
          <cell r="V106">
            <v>9116.8796480000019</v>
          </cell>
        </row>
        <row r="107">
          <cell r="B107" t="str">
            <v>Rwanda</v>
          </cell>
          <cell r="F107">
            <v>25.788665999999999</v>
          </cell>
          <cell r="I107">
            <v>26.106000000000002</v>
          </cell>
          <cell r="J107">
            <v>98850.50612000002</v>
          </cell>
          <cell r="N107">
            <v>1738.4488159999999</v>
          </cell>
          <cell r="Q107">
            <v>13.65607</v>
          </cell>
          <cell r="T107">
            <v>638.65389000000005</v>
          </cell>
          <cell r="V107">
            <v>101293.15956200002</v>
          </cell>
        </row>
        <row r="108">
          <cell r="B108" t="str">
            <v>Senegal</v>
          </cell>
          <cell r="F108">
            <v>29.863146</v>
          </cell>
          <cell r="N108">
            <v>1060.7266140000002</v>
          </cell>
          <cell r="V108">
            <v>1090.5897599999998</v>
          </cell>
        </row>
        <row r="109">
          <cell r="B109" t="str">
            <v>Serbia</v>
          </cell>
          <cell r="E109">
            <v>221.36512999999999</v>
          </cell>
          <cell r="J109">
            <v>990</v>
          </cell>
          <cell r="N109">
            <v>2601.3505579999996</v>
          </cell>
          <cell r="V109">
            <v>3812.7156879999989</v>
          </cell>
        </row>
        <row r="110">
          <cell r="B110" t="str">
            <v>Seychelles</v>
          </cell>
          <cell r="D110">
            <v>2.94686</v>
          </cell>
          <cell r="I110">
            <v>28.528749999999999</v>
          </cell>
          <cell r="N110">
            <v>292.15454199999999</v>
          </cell>
          <cell r="V110">
            <v>323.63015200000007</v>
          </cell>
        </row>
        <row r="111">
          <cell r="B111" t="str">
            <v>Sierra Leone</v>
          </cell>
          <cell r="D111">
            <v>4.9869899999999996</v>
          </cell>
          <cell r="I111">
            <v>90.132249999999999</v>
          </cell>
          <cell r="J111">
            <v>213812.68335000004</v>
          </cell>
          <cell r="N111">
            <v>3799.1950580000002</v>
          </cell>
          <cell r="V111">
            <v>217706.99764800008</v>
          </cell>
        </row>
        <row r="112">
          <cell r="B112" t="str">
            <v>Solomon Islands</v>
          </cell>
          <cell r="D112">
            <v>54.409509999999997</v>
          </cell>
          <cell r="N112">
            <v>462.663161</v>
          </cell>
          <cell r="V112">
            <v>517.0726709999999</v>
          </cell>
        </row>
        <row r="113">
          <cell r="B113" t="str">
            <v>Somalia</v>
          </cell>
          <cell r="D113">
            <v>3.6631100000000001</v>
          </cell>
          <cell r="E113">
            <v>1431.4499189999997</v>
          </cell>
          <cell r="J113">
            <v>114635.28159999999</v>
          </cell>
          <cell r="N113">
            <v>5758.018067</v>
          </cell>
          <cell r="V113">
            <v>121828.41269599997</v>
          </cell>
        </row>
        <row r="114">
          <cell r="B114" t="str">
            <v>South &amp; Central Asia, regional</v>
          </cell>
          <cell r="C114">
            <v>6174.6580589180721</v>
          </cell>
          <cell r="V114">
            <v>6174.6580589180721</v>
          </cell>
        </row>
        <row r="115">
          <cell r="B115" t="str">
            <v>South Africa</v>
          </cell>
          <cell r="F115">
            <v>4293.6862230000006</v>
          </cell>
          <cell r="J115">
            <v>7369.9870899999996</v>
          </cell>
          <cell r="N115">
            <v>7399.4425679999995</v>
          </cell>
          <cell r="Q115">
            <v>32.13796</v>
          </cell>
          <cell r="V115">
            <v>19095.253841000002</v>
          </cell>
        </row>
        <row r="116">
          <cell r="B116" t="str">
            <v>South America, regional</v>
          </cell>
          <cell r="C116">
            <v>1114.2083533333334</v>
          </cell>
          <cell r="V116">
            <v>1114.2083533333334</v>
          </cell>
        </row>
        <row r="117">
          <cell r="B117" t="str">
            <v>South Asia, regional</v>
          </cell>
          <cell r="E117">
            <v>6602.2054999999991</v>
          </cell>
          <cell r="F117">
            <v>279.826864</v>
          </cell>
          <cell r="I117">
            <v>151.29261</v>
          </cell>
          <cell r="J117">
            <v>979.99194</v>
          </cell>
          <cell r="N117">
            <v>178.89569599999999</v>
          </cell>
          <cell r="V117">
            <v>8192.2126100000005</v>
          </cell>
        </row>
        <row r="118">
          <cell r="B118" t="str">
            <v>South of Sahara, regional</v>
          </cell>
          <cell r="I118">
            <v>144.23925</v>
          </cell>
          <cell r="J118">
            <v>99288.569279999996</v>
          </cell>
          <cell r="N118">
            <v>5</v>
          </cell>
          <cell r="V118">
            <v>99437.808530000009</v>
          </cell>
        </row>
        <row r="119">
          <cell r="B119" t="str">
            <v>South Sudan</v>
          </cell>
          <cell r="J119">
            <v>205237.27525999999</v>
          </cell>
          <cell r="N119">
            <v>2755.9719340000001</v>
          </cell>
          <cell r="V119">
            <v>207993.247194</v>
          </cell>
        </row>
        <row r="120">
          <cell r="B120" t="str">
            <v>Sri Lanka</v>
          </cell>
          <cell r="D120">
            <v>-5.2519999999999997E-2</v>
          </cell>
          <cell r="E120">
            <v>1289.8752999999999</v>
          </cell>
          <cell r="F120">
            <v>14</v>
          </cell>
          <cell r="I120">
            <v>19500</v>
          </cell>
          <cell r="J120">
            <v>1350.5257200000001</v>
          </cell>
          <cell r="N120">
            <v>2458.4499759999999</v>
          </cell>
          <cell r="V120">
            <v>24612.798476</v>
          </cell>
        </row>
        <row r="121">
          <cell r="B121" t="str">
            <v>St. Helena</v>
          </cell>
          <cell r="I121">
            <v>383.87651</v>
          </cell>
          <cell r="J121">
            <v>51262.605600000003</v>
          </cell>
          <cell r="N121">
            <v>1827.6073900000004</v>
          </cell>
          <cell r="S121">
            <v>2.1520000000000001</v>
          </cell>
          <cell r="V121">
            <v>53476.241499999996</v>
          </cell>
        </row>
        <row r="122">
          <cell r="B122" t="str">
            <v>St. Lucia</v>
          </cell>
          <cell r="D122">
            <v>1.34127</v>
          </cell>
          <cell r="N122">
            <v>174.03322399999999</v>
          </cell>
          <cell r="V122">
            <v>175.374494</v>
          </cell>
        </row>
        <row r="123">
          <cell r="B123" t="str">
            <v>St.Vincent &amp; Grenadines</v>
          </cell>
          <cell r="D123">
            <v>6.9529999999999995E-2</v>
          </cell>
          <cell r="N123">
            <v>110.10742999999999</v>
          </cell>
          <cell r="V123">
            <v>110.17695999999999</v>
          </cell>
        </row>
        <row r="124">
          <cell r="B124" t="str">
            <v>Sudan</v>
          </cell>
          <cell r="D124">
            <v>34.064480000000003</v>
          </cell>
          <cell r="F124">
            <v>461.27847999999994</v>
          </cell>
          <cell r="J124">
            <v>49095.752959999998</v>
          </cell>
          <cell r="N124">
            <v>4974.6364889999995</v>
          </cell>
          <cell r="Q124">
            <v>34.883870000000002</v>
          </cell>
          <cell r="V124">
            <v>54600.616278999987</v>
          </cell>
        </row>
        <row r="125">
          <cell r="B125" t="str">
            <v>Suriname</v>
          </cell>
          <cell r="N125">
            <v>31.868051000000001</v>
          </cell>
          <cell r="V125">
            <v>31.868051000000001</v>
          </cell>
        </row>
        <row r="126">
          <cell r="B126" t="str">
            <v>Swaziland</v>
          </cell>
          <cell r="D126">
            <v>5.4829699999999999</v>
          </cell>
          <cell r="N126">
            <v>163.576977</v>
          </cell>
          <cell r="V126">
            <v>169.05994699999999</v>
          </cell>
        </row>
        <row r="127">
          <cell r="B127" t="str">
            <v>Syria</v>
          </cell>
          <cell r="E127">
            <v>52159.401900000026</v>
          </cell>
          <cell r="J127">
            <v>201631.85491999995</v>
          </cell>
          <cell r="N127">
            <v>2330.9553619999997</v>
          </cell>
          <cell r="R127">
            <v>1585.742</v>
          </cell>
          <cell r="V127">
            <v>257707.95418199996</v>
          </cell>
        </row>
        <row r="128">
          <cell r="B128" t="str">
            <v>Tajikistan</v>
          </cell>
          <cell r="J128">
            <v>11441.799230000001</v>
          </cell>
          <cell r="N128">
            <v>622.57378000000006</v>
          </cell>
          <cell r="V128">
            <v>12064.373010000001</v>
          </cell>
        </row>
        <row r="129">
          <cell r="B129" t="str">
            <v>Tanzania</v>
          </cell>
          <cell r="D129">
            <v>251.51204999999999</v>
          </cell>
          <cell r="F129">
            <v>983.75129799999991</v>
          </cell>
          <cell r="J129">
            <v>199729.72269999995</v>
          </cell>
          <cell r="N129">
            <v>3476.5887320000002</v>
          </cell>
          <cell r="Q129">
            <v>25.922340000000002</v>
          </cell>
          <cell r="T129">
            <v>378.94387999999998</v>
          </cell>
          <cell r="V129">
            <v>204846.44100000005</v>
          </cell>
        </row>
        <row r="130">
          <cell r="B130" t="str">
            <v>Thailand</v>
          </cell>
          <cell r="F130">
            <v>787.5456200000001</v>
          </cell>
          <cell r="N130">
            <v>2976.9308379999998</v>
          </cell>
          <cell r="V130">
            <v>3764.4764579999996</v>
          </cell>
        </row>
        <row r="131">
          <cell r="B131" t="str">
            <v>Timor-Leste</v>
          </cell>
          <cell r="N131">
            <v>67.001314000000008</v>
          </cell>
          <cell r="V131">
            <v>67.001314000000008</v>
          </cell>
        </row>
        <row r="132">
          <cell r="B132" t="str">
            <v>Togo</v>
          </cell>
          <cell r="Q132">
            <v>33.963340000000002</v>
          </cell>
          <cell r="V132">
            <v>33.963340000000002</v>
          </cell>
        </row>
        <row r="133">
          <cell r="B133" t="str">
            <v>Tonga</v>
          </cell>
          <cell r="N133">
            <v>1.0256670000000001</v>
          </cell>
          <cell r="V133">
            <v>1.0256670000000001</v>
          </cell>
        </row>
        <row r="134">
          <cell r="B134" t="str">
            <v>Tunisia</v>
          </cell>
          <cell r="E134">
            <v>1261.2360000000003</v>
          </cell>
          <cell r="J134">
            <v>180.73</v>
          </cell>
          <cell r="N134">
            <v>4866.5034220000007</v>
          </cell>
          <cell r="V134">
            <v>6308.4694219999992</v>
          </cell>
        </row>
        <row r="135">
          <cell r="B135" t="str">
            <v>Turkey</v>
          </cell>
          <cell r="F135">
            <v>1400.34166</v>
          </cell>
          <cell r="J135">
            <v>1289.624</v>
          </cell>
          <cell r="N135">
            <v>3600.3051589999991</v>
          </cell>
          <cell r="V135">
            <v>6290.2708190000003</v>
          </cell>
        </row>
        <row r="136">
          <cell r="B136" t="str">
            <v>Turkmenistan</v>
          </cell>
          <cell r="N136">
            <v>459.151882</v>
          </cell>
          <cell r="V136">
            <v>459.151882</v>
          </cell>
        </row>
        <row r="137">
          <cell r="B137" t="str">
            <v>Tuvalu</v>
          </cell>
          <cell r="N137">
            <v>25.885776</v>
          </cell>
          <cell r="V137">
            <v>25.885776</v>
          </cell>
        </row>
        <row r="138">
          <cell r="B138" t="str">
            <v>Uganda</v>
          </cell>
          <cell r="D138">
            <v>257.92318999999998</v>
          </cell>
          <cell r="F138">
            <v>4880.5067170000002</v>
          </cell>
          <cell r="I138">
            <v>437.9015</v>
          </cell>
          <cell r="J138">
            <v>115159.89045000002</v>
          </cell>
          <cell r="N138">
            <v>2502.138723</v>
          </cell>
          <cell r="U138">
            <v>110</v>
          </cell>
          <cell r="V138">
            <v>123348.36058000005</v>
          </cell>
        </row>
        <row r="139">
          <cell r="B139" t="str">
            <v>Ukraine</v>
          </cell>
          <cell r="E139">
            <v>9522.813087999999</v>
          </cell>
          <cell r="F139">
            <v>10.05902</v>
          </cell>
          <cell r="J139">
            <v>15921.54198</v>
          </cell>
          <cell r="N139">
            <v>3164.1623810000001</v>
          </cell>
          <cell r="Q139">
            <v>21.247340000000001</v>
          </cell>
          <cell r="V139">
            <v>28639.823809000001</v>
          </cell>
        </row>
        <row r="140">
          <cell r="B140" t="str">
            <v>Uruguay</v>
          </cell>
          <cell r="N140">
            <v>1523.3483879999999</v>
          </cell>
          <cell r="V140">
            <v>1523.3483879999999</v>
          </cell>
        </row>
        <row r="141">
          <cell r="B141" t="str">
            <v>Uzbekistan</v>
          </cell>
          <cell r="N141">
            <v>1504.801594</v>
          </cell>
          <cell r="V141">
            <v>1504.801594</v>
          </cell>
        </row>
        <row r="142">
          <cell r="B142" t="str">
            <v>Vanuatu</v>
          </cell>
          <cell r="D142">
            <v>7.1291099999999998</v>
          </cell>
          <cell r="J142">
            <v>2346.7293399999999</v>
          </cell>
          <cell r="N142">
            <v>41.088000000000001</v>
          </cell>
          <cell r="S142">
            <v>56.045000000000002</v>
          </cell>
          <cell r="V142">
            <v>2450.9914499999995</v>
          </cell>
        </row>
        <row r="143">
          <cell r="B143" t="str">
            <v>Venezuela</v>
          </cell>
          <cell r="N143">
            <v>1408.217222</v>
          </cell>
          <cell r="V143">
            <v>1408.217222</v>
          </cell>
        </row>
        <row r="144">
          <cell r="B144" t="str">
            <v>Vietnam</v>
          </cell>
          <cell r="F144">
            <v>1017.7926660000001</v>
          </cell>
          <cell r="I144">
            <v>311.61351999999999</v>
          </cell>
          <cell r="J144">
            <v>5959.88526</v>
          </cell>
          <cell r="M144">
            <v>876.96</v>
          </cell>
          <cell r="N144">
            <v>4156.0293959999999</v>
          </cell>
          <cell r="V144">
            <v>12322.280841999995</v>
          </cell>
        </row>
        <row r="145">
          <cell r="B145" t="str">
            <v>West Bank &amp; Gaza Strip</v>
          </cell>
          <cell r="E145">
            <v>3728.7356199999999</v>
          </cell>
          <cell r="J145">
            <v>41077.013900000005</v>
          </cell>
          <cell r="N145">
            <v>6622.5159149999999</v>
          </cell>
          <cell r="V145">
            <v>51428.265435000001</v>
          </cell>
        </row>
        <row r="146">
          <cell r="B146" t="str">
            <v>West Indies, regional</v>
          </cell>
          <cell r="J146">
            <v>7772.1830800000007</v>
          </cell>
          <cell r="V146">
            <v>7772.1830800000007</v>
          </cell>
        </row>
        <row r="147">
          <cell r="B147" t="str">
            <v>Yemen</v>
          </cell>
          <cell r="D147">
            <v>30.537289999999999</v>
          </cell>
          <cell r="E147">
            <v>292.57899999999995</v>
          </cell>
          <cell r="J147">
            <v>77866.219469999996</v>
          </cell>
          <cell r="N147">
            <v>3861.11861</v>
          </cell>
          <cell r="V147">
            <v>82050.454370000021</v>
          </cell>
        </row>
        <row r="148">
          <cell r="B148" t="str">
            <v>Zambia</v>
          </cell>
          <cell r="D148">
            <v>130.59456</v>
          </cell>
          <cell r="F148">
            <v>39.872599999999998</v>
          </cell>
          <cell r="J148">
            <v>48144.464139999996</v>
          </cell>
          <cell r="N148">
            <v>1883.3566370000003</v>
          </cell>
          <cell r="T148">
            <v>294.935</v>
          </cell>
          <cell r="V148">
            <v>50493.222936999999</v>
          </cell>
        </row>
        <row r="149">
          <cell r="B149" t="str">
            <v>Zimbabwe</v>
          </cell>
          <cell r="J149">
            <v>86951.214069999973</v>
          </cell>
          <cell r="N149">
            <v>5944.5104180000008</v>
          </cell>
          <cell r="V149">
            <v>92895.724487999978</v>
          </cell>
        </row>
        <row r="150">
          <cell r="B150" t="str">
            <v>Total</v>
          </cell>
          <cell r="C150">
            <v>19897.636325596934</v>
          </cell>
          <cell r="D150">
            <v>2104.6489999999999</v>
          </cell>
          <cell r="E150">
            <v>287885.54265300033</v>
          </cell>
          <cell r="F150">
            <v>191231.73311400003</v>
          </cell>
          <cell r="G150">
            <v>21</v>
          </cell>
          <cell r="H150">
            <v>28852</v>
          </cell>
          <cell r="I150">
            <v>49419.256833999993</v>
          </cell>
          <cell r="J150">
            <v>6260256.5945800198</v>
          </cell>
          <cell r="K150">
            <v>468.63200000000001</v>
          </cell>
          <cell r="L150">
            <v>90210.45199999999</v>
          </cell>
          <cell r="M150">
            <v>19991.126</v>
          </cell>
          <cell r="N150">
            <v>364606.46838000038</v>
          </cell>
          <cell r="O150">
            <v>104895</v>
          </cell>
          <cell r="P150">
            <v>478.82900000000001</v>
          </cell>
          <cell r="Q150">
            <v>1402.05735</v>
          </cell>
          <cell r="R150">
            <v>221032.728</v>
          </cell>
          <cell r="S150">
            <v>9383.3579799999989</v>
          </cell>
          <cell r="T150">
            <v>11019.208419999997</v>
          </cell>
          <cell r="U150">
            <v>1060</v>
          </cell>
          <cell r="V150">
            <v>7663694.6620465862</v>
          </cell>
        </row>
      </sheetData>
      <sheetData sheetId="96"/>
      <sheetData sheetId="97"/>
      <sheetData sheetId="98"/>
      <sheetData sheetId="99"/>
      <sheetData sheetId="100"/>
      <sheetData sheetId="101"/>
      <sheetData sheetId="102"/>
      <sheetData sheetId="103"/>
      <sheetData sheetId="104" refreshError="1"/>
      <sheetData sheetId="1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uploads/system/uploads/attachment_data/file/487014/SID-2015-Annexes-1-4a.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uploads/system/uploads/attachment_data/file/487014/SID-2015-Annexes-1-4a.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uploads/system/uploads/attachment_data/file/487014/SID-2015-Annexes-1-4a.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uploads/system/uploads/attachment_data/file/487014/SID-2015-Annexes-1-4a.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uploads/system/uploads/attachment_data/file/487014/SID-2015-Annexes-1-4a.pdf"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uploads/system/uploads/attachment_data/file/487014/SID-2015-Annexes-1-4a.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uploads/system/uploads/attachment_data/file/487014/SID-2015-Annexes-1-4a.pdf"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uploads/system/uploads/attachment_data/file/487014/SID-2015-Annexes-1-4a.pdf"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uploads/system/uploads/attachment_data/file/487014/SID-2015-Annexes-1-4a.pdf"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uploads/system/uploads/attachment_data/file/487014/SID-2015-Annexes-1-4a.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487014/SID-2015-Annexes-1-4a.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487014/SID-2015-Annexes-1-4a.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87014/SID-2015-Annexes-1-4a.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uploads/system/uploads/attachment_data/file/487014/SID-2015-Annexes-1-4a.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487014/SID-2015-Annexes-1-4a.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uploads/system/uploads/attachment_data/file/487014/SID-2015-Annexes-1-4a.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uploads/system/uploads/attachment_data/file/487014/SID-2015-Annexes-1-4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workbookViewId="0"/>
  </sheetViews>
  <sheetFormatPr defaultRowHeight="15" x14ac:dyDescent="0.25"/>
  <cols>
    <col min="1" max="1" width="9.140625" style="457"/>
    <col min="2" max="2" width="48.7109375" style="457" customWidth="1"/>
    <col min="3" max="16384" width="9.140625" style="457"/>
  </cols>
  <sheetData>
    <row r="1" spans="1:11" ht="15.75" x14ac:dyDescent="0.25">
      <c r="A1" s="458" t="s">
        <v>439</v>
      </c>
      <c r="B1" s="459"/>
      <c r="C1" s="459"/>
      <c r="D1" s="459"/>
      <c r="E1" s="459"/>
      <c r="F1" s="459"/>
      <c r="G1" s="459"/>
      <c r="H1" s="459"/>
      <c r="I1" s="459"/>
      <c r="J1" s="459"/>
    </row>
    <row r="2" spans="1:11" ht="15.75" x14ac:dyDescent="0.25">
      <c r="A2" s="460"/>
      <c r="B2" s="461"/>
      <c r="C2" s="461"/>
      <c r="D2" s="461"/>
      <c r="E2" s="461"/>
      <c r="F2" s="461"/>
      <c r="G2" s="461"/>
      <c r="H2" s="461"/>
      <c r="I2" s="461"/>
      <c r="J2" s="461"/>
    </row>
    <row r="3" spans="1:11" x14ac:dyDescent="0.25">
      <c r="A3" s="459"/>
      <c r="B3" s="459"/>
      <c r="C3" s="459"/>
      <c r="D3" s="459"/>
      <c r="E3" s="459"/>
      <c r="F3" s="459"/>
      <c r="G3" s="459"/>
      <c r="H3" s="459"/>
      <c r="I3" s="459"/>
      <c r="J3" s="459"/>
    </row>
    <row r="4" spans="1:11" ht="15.75" x14ac:dyDescent="0.25">
      <c r="A4" s="458" t="s">
        <v>440</v>
      </c>
      <c r="B4" s="462"/>
      <c r="C4" s="458" t="s">
        <v>441</v>
      </c>
      <c r="D4" s="459"/>
      <c r="E4" s="459"/>
      <c r="F4" s="459"/>
      <c r="G4" s="459"/>
      <c r="H4" s="459"/>
      <c r="I4" s="459"/>
      <c r="J4" s="459"/>
    </row>
    <row r="5" spans="1:11" x14ac:dyDescent="0.25">
      <c r="A5" s="461"/>
      <c r="B5" s="461"/>
      <c r="C5" s="461"/>
      <c r="D5" s="461"/>
      <c r="E5" s="461"/>
      <c r="F5" s="461"/>
      <c r="G5" s="461"/>
      <c r="H5" s="461"/>
      <c r="I5" s="461"/>
      <c r="J5" s="461"/>
    </row>
    <row r="6" spans="1:11" x14ac:dyDescent="0.25">
      <c r="A6" s="459"/>
      <c r="B6" s="459"/>
      <c r="C6" s="459"/>
      <c r="D6" s="459"/>
      <c r="E6" s="459"/>
      <c r="F6" s="459"/>
      <c r="G6" s="459"/>
      <c r="H6" s="459"/>
      <c r="I6" s="459"/>
      <c r="J6" s="459"/>
    </row>
    <row r="7" spans="1:11" x14ac:dyDescent="0.25">
      <c r="A7" s="459" t="s">
        <v>442</v>
      </c>
      <c r="B7" s="459"/>
      <c r="C7" s="459" t="s">
        <v>443</v>
      </c>
      <c r="D7" s="459"/>
      <c r="E7" s="459"/>
      <c r="F7" s="459"/>
      <c r="G7" s="459"/>
      <c r="H7" s="459"/>
      <c r="I7" s="459"/>
      <c r="J7" s="459"/>
      <c r="K7" s="463"/>
    </row>
    <row r="8" spans="1:11" x14ac:dyDescent="0.25">
      <c r="A8" s="459"/>
      <c r="B8" s="459"/>
      <c r="C8" s="459"/>
      <c r="D8" s="459"/>
      <c r="E8" s="459"/>
      <c r="F8" s="459"/>
      <c r="G8" s="459"/>
      <c r="H8" s="459"/>
      <c r="I8" s="459"/>
      <c r="J8" s="459"/>
      <c r="K8" s="463"/>
    </row>
    <row r="9" spans="1:11" x14ac:dyDescent="0.25">
      <c r="A9" s="459" t="s">
        <v>444</v>
      </c>
      <c r="B9" s="459"/>
      <c r="C9" s="459" t="s">
        <v>445</v>
      </c>
      <c r="D9" s="459"/>
      <c r="E9" s="459"/>
      <c r="F9" s="459"/>
      <c r="G9" s="459"/>
      <c r="H9" s="459"/>
      <c r="I9" s="459"/>
      <c r="J9" s="459"/>
      <c r="K9" s="463"/>
    </row>
    <row r="10" spans="1:11" x14ac:dyDescent="0.25">
      <c r="K10" s="463"/>
    </row>
    <row r="11" spans="1:11" x14ac:dyDescent="0.25">
      <c r="A11" s="459" t="s">
        <v>446</v>
      </c>
      <c r="C11" s="459" t="s">
        <v>497</v>
      </c>
      <c r="K11" s="463"/>
    </row>
    <row r="12" spans="1:11" x14ac:dyDescent="0.25">
      <c r="A12" s="459"/>
      <c r="C12" s="459"/>
      <c r="K12" s="463"/>
    </row>
    <row r="13" spans="1:11" x14ac:dyDescent="0.25">
      <c r="A13" s="459" t="s">
        <v>447</v>
      </c>
      <c r="C13" s="459" t="s">
        <v>500</v>
      </c>
      <c r="K13" s="463"/>
    </row>
    <row r="14" spans="1:11" x14ac:dyDescent="0.25">
      <c r="K14" s="463"/>
    </row>
    <row r="15" spans="1:11" x14ac:dyDescent="0.25">
      <c r="A15" s="459" t="s">
        <v>448</v>
      </c>
      <c r="C15" s="459" t="s">
        <v>494</v>
      </c>
      <c r="K15" s="463"/>
    </row>
    <row r="16" spans="1:11" x14ac:dyDescent="0.25">
      <c r="K16" s="463"/>
    </row>
    <row r="17" spans="1:11" x14ac:dyDescent="0.25">
      <c r="A17" s="459" t="s">
        <v>449</v>
      </c>
      <c r="C17" s="459" t="s">
        <v>450</v>
      </c>
      <c r="K17" s="463"/>
    </row>
    <row r="18" spans="1:11" x14ac:dyDescent="0.25">
      <c r="A18" s="459"/>
      <c r="C18" s="459"/>
      <c r="K18" s="463"/>
    </row>
    <row r="19" spans="1:11" x14ac:dyDescent="0.25">
      <c r="A19" s="459" t="s">
        <v>451</v>
      </c>
      <c r="C19" s="459" t="s">
        <v>486</v>
      </c>
      <c r="K19" s="463"/>
    </row>
    <row r="20" spans="1:11" x14ac:dyDescent="0.25">
      <c r="K20" s="463"/>
    </row>
    <row r="21" spans="1:11" x14ac:dyDescent="0.25">
      <c r="A21" s="459" t="s">
        <v>452</v>
      </c>
      <c r="C21" s="459" t="s">
        <v>453</v>
      </c>
      <c r="K21" s="463"/>
    </row>
    <row r="22" spans="1:11" x14ac:dyDescent="0.25">
      <c r="K22" s="463"/>
    </row>
    <row r="23" spans="1:11" x14ac:dyDescent="0.25">
      <c r="A23" s="459" t="s">
        <v>454</v>
      </c>
      <c r="C23" s="459" t="s">
        <v>455</v>
      </c>
      <c r="K23" s="463"/>
    </row>
    <row r="24" spans="1:11" x14ac:dyDescent="0.25">
      <c r="K24" s="463"/>
    </row>
    <row r="25" spans="1:11" x14ac:dyDescent="0.25">
      <c r="A25" s="459" t="s">
        <v>456</v>
      </c>
      <c r="C25" s="459" t="s">
        <v>501</v>
      </c>
      <c r="K25" s="463"/>
    </row>
    <row r="26" spans="1:11" x14ac:dyDescent="0.25">
      <c r="K26" s="463"/>
    </row>
    <row r="27" spans="1:11" x14ac:dyDescent="0.25">
      <c r="A27" s="459"/>
      <c r="B27" s="459"/>
      <c r="C27" s="459"/>
      <c r="D27" s="459"/>
      <c r="E27" s="459"/>
      <c r="F27" s="459"/>
      <c r="G27" s="459"/>
      <c r="H27" s="459"/>
      <c r="I27" s="459"/>
      <c r="J27" s="459"/>
      <c r="K27" s="463"/>
    </row>
    <row r="28" spans="1:11" ht="15.75" x14ac:dyDescent="0.25">
      <c r="A28" s="458" t="s">
        <v>457</v>
      </c>
      <c r="B28" s="462"/>
      <c r="C28" s="458" t="s">
        <v>441</v>
      </c>
      <c r="D28" s="459"/>
      <c r="E28" s="459"/>
      <c r="F28" s="459"/>
      <c r="G28" s="459"/>
      <c r="H28" s="459"/>
      <c r="I28" s="459"/>
      <c r="J28" s="459"/>
      <c r="K28" s="463"/>
    </row>
    <row r="29" spans="1:11" x14ac:dyDescent="0.25">
      <c r="A29" s="461"/>
      <c r="B29" s="461"/>
      <c r="C29" s="461"/>
      <c r="D29" s="461"/>
      <c r="E29" s="461"/>
      <c r="F29" s="461"/>
      <c r="G29" s="461"/>
      <c r="H29" s="461"/>
      <c r="I29" s="461"/>
      <c r="J29" s="461"/>
      <c r="K29" s="463"/>
    </row>
    <row r="30" spans="1:11" x14ac:dyDescent="0.25">
      <c r="K30" s="463"/>
    </row>
    <row r="31" spans="1:11" x14ac:dyDescent="0.25">
      <c r="A31" s="459" t="s">
        <v>458</v>
      </c>
      <c r="C31" s="459" t="s">
        <v>459</v>
      </c>
      <c r="K31" s="463"/>
    </row>
    <row r="32" spans="1:11" x14ac:dyDescent="0.25">
      <c r="K32" s="463"/>
    </row>
    <row r="33" spans="1:11" x14ac:dyDescent="0.25">
      <c r="A33" s="459" t="s">
        <v>460</v>
      </c>
      <c r="C33" s="459" t="s">
        <v>461</v>
      </c>
      <c r="K33" s="463"/>
    </row>
    <row r="34" spans="1:11" x14ac:dyDescent="0.25">
      <c r="K34" s="463"/>
    </row>
    <row r="35" spans="1:11" x14ac:dyDescent="0.25">
      <c r="A35" s="459" t="s">
        <v>462</v>
      </c>
      <c r="C35" s="459" t="s">
        <v>463</v>
      </c>
      <c r="K35" s="463"/>
    </row>
    <row r="36" spans="1:11" x14ac:dyDescent="0.25">
      <c r="K36" s="463"/>
    </row>
    <row r="37" spans="1:11" x14ac:dyDescent="0.25">
      <c r="A37" s="459" t="s">
        <v>464</v>
      </c>
      <c r="C37" s="459" t="s">
        <v>465</v>
      </c>
      <c r="K37" s="463"/>
    </row>
    <row r="38" spans="1:11" x14ac:dyDescent="0.25">
      <c r="K38" s="463"/>
    </row>
    <row r="39" spans="1:11" x14ac:dyDescent="0.25">
      <c r="A39" s="459" t="s">
        <v>466</v>
      </c>
      <c r="C39" s="459" t="s">
        <v>467</v>
      </c>
      <c r="K39" s="463"/>
    </row>
    <row r="40" spans="1:11" x14ac:dyDescent="0.25">
      <c r="K40" s="463"/>
    </row>
    <row r="41" spans="1:11" x14ac:dyDescent="0.25">
      <c r="A41" s="459" t="s">
        <v>468</v>
      </c>
      <c r="C41" s="459" t="s">
        <v>479</v>
      </c>
      <c r="K41" s="463"/>
    </row>
    <row r="42" spans="1:11" x14ac:dyDescent="0.25">
      <c r="K42" s="463"/>
    </row>
    <row r="43" spans="1:11" x14ac:dyDescent="0.25">
      <c r="A43" s="459" t="s">
        <v>469</v>
      </c>
      <c r="C43" s="459" t="s">
        <v>470</v>
      </c>
      <c r="K43" s="463"/>
    </row>
    <row r="44" spans="1:11" x14ac:dyDescent="0.25">
      <c r="K44" s="463"/>
    </row>
    <row r="45" spans="1:11" x14ac:dyDescent="0.25">
      <c r="A45" s="459" t="s">
        <v>471</v>
      </c>
      <c r="C45" s="463" t="s">
        <v>498</v>
      </c>
      <c r="K45" s="463"/>
    </row>
    <row r="46" spans="1:11" x14ac:dyDescent="0.25">
      <c r="K46" s="463"/>
    </row>
    <row r="47" spans="1:11" x14ac:dyDescent="0.25">
      <c r="A47" s="459" t="s">
        <v>472</v>
      </c>
      <c r="C47" s="463" t="s">
        <v>473</v>
      </c>
      <c r="K47" s="463"/>
    </row>
    <row r="48" spans="1:11" x14ac:dyDescent="0.25">
      <c r="K48" s="463"/>
    </row>
    <row r="49" spans="1:11" x14ac:dyDescent="0.25">
      <c r="A49" s="459" t="s">
        <v>474</v>
      </c>
      <c r="C49" s="463" t="s">
        <v>475</v>
      </c>
      <c r="K49" s="463"/>
    </row>
    <row r="50" spans="1:11" x14ac:dyDescent="0.25">
      <c r="K50" s="463"/>
    </row>
    <row r="51" spans="1:11" x14ac:dyDescent="0.25">
      <c r="A51" s="459" t="s">
        <v>476</v>
      </c>
      <c r="C51" s="463" t="s">
        <v>477</v>
      </c>
      <c r="K51" s="463"/>
    </row>
    <row r="53" spans="1:11" x14ac:dyDescent="0.25">
      <c r="A53" s="459"/>
      <c r="B53" s="459"/>
      <c r="C53" s="459"/>
      <c r="D53" s="459"/>
      <c r="E53" s="459"/>
      <c r="F53" s="459"/>
      <c r="G53" s="459"/>
      <c r="H53" s="459"/>
      <c r="I53" s="459"/>
      <c r="J53" s="45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K16" sqref="K16"/>
    </sheetView>
  </sheetViews>
  <sheetFormatPr defaultRowHeight="15" x14ac:dyDescent="0.25"/>
  <cols>
    <col min="1" max="1" width="5.7109375" style="1" customWidth="1"/>
    <col min="2" max="2" width="3.140625" style="1" customWidth="1"/>
    <col min="3" max="3" width="57.85546875" style="1" bestFit="1" customWidth="1"/>
    <col min="4" max="4" width="11.28515625" style="1" customWidth="1"/>
    <col min="5" max="5" width="9.140625" style="1"/>
    <col min="6" max="6" width="3.85546875" style="1" customWidth="1"/>
    <col min="7" max="7" width="5.140625" style="1" bestFit="1" customWidth="1"/>
    <col min="8" max="8" width="3.7109375" style="1" customWidth="1"/>
    <col min="9" max="9" width="57.85546875" style="1" bestFit="1" customWidth="1"/>
    <col min="10" max="10" width="10.28515625" style="1" customWidth="1"/>
    <col min="11" max="16384" width="9.140625" style="1"/>
  </cols>
  <sheetData>
    <row r="1" spans="1:11" ht="23.25" x14ac:dyDescent="0.3">
      <c r="A1" s="253" t="s">
        <v>182</v>
      </c>
      <c r="B1" s="250"/>
      <c r="C1" s="250"/>
      <c r="D1" s="314"/>
      <c r="E1" s="314"/>
      <c r="F1" s="314"/>
      <c r="G1" s="253"/>
      <c r="H1" s="253"/>
      <c r="I1" s="299"/>
      <c r="J1" s="315"/>
    </row>
    <row r="2" spans="1:11" ht="20.25" x14ac:dyDescent="0.3">
      <c r="A2" s="253" t="s">
        <v>181</v>
      </c>
      <c r="B2" s="250"/>
      <c r="C2" s="250"/>
      <c r="D2" s="314"/>
      <c r="E2" s="314"/>
      <c r="F2" s="314"/>
      <c r="G2" s="253"/>
      <c r="H2" s="253"/>
      <c r="I2" s="250"/>
      <c r="J2" s="314"/>
    </row>
    <row r="3" spans="1:11" x14ac:dyDescent="0.25">
      <c r="A3" s="313"/>
      <c r="B3" s="242"/>
      <c r="C3" s="312"/>
      <c r="D3" s="309" t="s">
        <v>87</v>
      </c>
      <c r="E3" s="311"/>
      <c r="F3" s="311"/>
      <c r="G3" s="243"/>
      <c r="H3" s="243"/>
      <c r="I3" s="310"/>
      <c r="J3" s="309" t="s">
        <v>87</v>
      </c>
    </row>
    <row r="4" spans="1:11" x14ac:dyDescent="0.25">
      <c r="A4" s="232"/>
      <c r="B4" s="506">
        <v>2014</v>
      </c>
      <c r="C4" s="506"/>
      <c r="D4" s="506"/>
      <c r="E4" s="507" t="s">
        <v>180</v>
      </c>
      <c r="F4" s="306"/>
      <c r="G4" s="232"/>
      <c r="H4" s="232"/>
      <c r="I4" s="506">
        <v>2015</v>
      </c>
      <c r="J4" s="506"/>
      <c r="K4" s="507" t="s">
        <v>180</v>
      </c>
    </row>
    <row r="5" spans="1:11" ht="25.5" thickBot="1" x14ac:dyDescent="0.3">
      <c r="A5" s="235" t="s">
        <v>122</v>
      </c>
      <c r="B5" s="308"/>
      <c r="C5" s="307" t="s">
        <v>179</v>
      </c>
      <c r="D5" s="304" t="s">
        <v>178</v>
      </c>
      <c r="E5" s="508"/>
      <c r="F5" s="306"/>
      <c r="G5" s="235" t="s">
        <v>122</v>
      </c>
      <c r="H5" s="305"/>
      <c r="I5" s="305" t="s">
        <v>179</v>
      </c>
      <c r="J5" s="304" t="s">
        <v>178</v>
      </c>
      <c r="K5" s="508"/>
    </row>
    <row r="6" spans="1:11" x14ac:dyDescent="0.25">
      <c r="A6" s="284">
        <v>1</v>
      </c>
      <c r="B6" s="218"/>
      <c r="C6" s="299" t="s">
        <v>177</v>
      </c>
      <c r="D6" s="293">
        <v>1641.18</v>
      </c>
      <c r="E6" s="300">
        <v>0.33644655377998278</v>
      </c>
      <c r="F6" s="300"/>
      <c r="G6" s="284">
        <v>1</v>
      </c>
      <c r="H6" s="284"/>
      <c r="I6" s="299" t="s">
        <v>176</v>
      </c>
      <c r="J6" s="293">
        <v>1195.074151</v>
      </c>
      <c r="K6" s="292">
        <v>0.26715160744169525</v>
      </c>
    </row>
    <row r="7" spans="1:11" x14ac:dyDescent="0.25">
      <c r="A7" s="221">
        <v>2</v>
      </c>
      <c r="B7" s="218"/>
      <c r="C7" s="299" t="s">
        <v>175</v>
      </c>
      <c r="D7" s="293">
        <v>816.30073528499997</v>
      </c>
      <c r="E7" s="300">
        <v>0.16734396546064675</v>
      </c>
      <c r="F7" s="300"/>
      <c r="G7" s="221">
        <v>2</v>
      </c>
      <c r="H7" s="221"/>
      <c r="I7" s="299" t="s">
        <v>175</v>
      </c>
      <c r="J7" s="293">
        <f>935107.826/1000</f>
        <v>935.10782600000005</v>
      </c>
      <c r="K7" s="292">
        <v>0.2090377058512824</v>
      </c>
    </row>
    <row r="8" spans="1:11" x14ac:dyDescent="0.25">
      <c r="A8" s="221">
        <v>3</v>
      </c>
      <c r="B8" s="218"/>
      <c r="C8" s="299" t="s">
        <v>174</v>
      </c>
      <c r="D8" s="293">
        <v>327.14941995999999</v>
      </c>
      <c r="E8" s="300">
        <v>6.7066558766657097E-2</v>
      </c>
      <c r="F8" s="300"/>
      <c r="G8" s="221">
        <v>3</v>
      </c>
      <c r="H8" s="221"/>
      <c r="I8" s="299" t="s">
        <v>173</v>
      </c>
      <c r="J8" s="293">
        <v>391.76761365999999</v>
      </c>
      <c r="K8" s="292">
        <v>8.7577283506039133E-2</v>
      </c>
    </row>
    <row r="9" spans="1:11" x14ac:dyDescent="0.25">
      <c r="A9" s="221">
        <v>4</v>
      </c>
      <c r="B9" s="218"/>
      <c r="C9" s="299" t="s">
        <v>172</v>
      </c>
      <c r="D9" s="303">
        <v>285</v>
      </c>
      <c r="E9" s="300">
        <v>5.8425808154678398E-2</v>
      </c>
      <c r="F9" s="300"/>
      <c r="G9" s="221">
        <v>4</v>
      </c>
      <c r="H9" s="221"/>
      <c r="I9" s="299" t="s">
        <v>170</v>
      </c>
      <c r="J9" s="293">
        <v>268.46542949000002</v>
      </c>
      <c r="K9" s="292">
        <v>6.0013825059110154E-2</v>
      </c>
    </row>
    <row r="10" spans="1:11" x14ac:dyDescent="0.25">
      <c r="A10" s="221">
        <v>5</v>
      </c>
      <c r="B10" s="218"/>
      <c r="C10" s="299" t="s">
        <v>162</v>
      </c>
      <c r="D10" s="293">
        <v>274</v>
      </c>
      <c r="E10" s="300">
        <v>5.6170776962743439E-2</v>
      </c>
      <c r="F10" s="300"/>
      <c r="G10" s="221">
        <v>5</v>
      </c>
      <c r="H10" s="221"/>
      <c r="I10" s="299" t="s">
        <v>171</v>
      </c>
      <c r="J10" s="293">
        <v>240</v>
      </c>
      <c r="K10" s="292">
        <v>5.3650550246071592E-2</v>
      </c>
    </row>
    <row r="11" spans="1:11" x14ac:dyDescent="0.25">
      <c r="A11" s="221">
        <v>6</v>
      </c>
      <c r="B11" s="218"/>
      <c r="C11" s="299" t="s">
        <v>170</v>
      </c>
      <c r="D11" s="293">
        <v>269.44588315999999</v>
      </c>
      <c r="E11" s="300">
        <v>5.5237170096751047E-2</v>
      </c>
      <c r="F11" s="300"/>
      <c r="G11" s="221">
        <v>6</v>
      </c>
      <c r="H11" s="221"/>
      <c r="I11" s="299" t="s">
        <v>169</v>
      </c>
      <c r="J11" s="293">
        <v>212.48847771000001</v>
      </c>
      <c r="K11" s="292">
        <v>4.7500515625381746E-2</v>
      </c>
    </row>
    <row r="12" spans="1:11" x14ac:dyDescent="0.25">
      <c r="A12" s="221">
        <v>7</v>
      </c>
      <c r="B12" s="218"/>
      <c r="C12" s="299" t="s">
        <v>169</v>
      </c>
      <c r="D12" s="293">
        <v>206.53327912999998</v>
      </c>
      <c r="E12" s="300">
        <v>4.233990787370534E-2</v>
      </c>
      <c r="F12" s="300"/>
      <c r="G12" s="221">
        <v>7</v>
      </c>
      <c r="H12" s="221"/>
      <c r="I12" s="299" t="s">
        <v>168</v>
      </c>
      <c r="J12" s="293">
        <v>157.80223100000001</v>
      </c>
      <c r="K12" s="292">
        <v>3.5275735513365401E-2</v>
      </c>
    </row>
    <row r="13" spans="1:11" x14ac:dyDescent="0.25">
      <c r="A13" s="221">
        <v>8</v>
      </c>
      <c r="B13" s="218"/>
      <c r="C13" s="299" t="s">
        <v>167</v>
      </c>
      <c r="D13" s="293">
        <v>111.691839</v>
      </c>
      <c r="E13" s="300">
        <v>2.2897143711779745E-2</v>
      </c>
      <c r="F13" s="300"/>
      <c r="G13" s="221">
        <v>8</v>
      </c>
      <c r="H13" s="221"/>
      <c r="I13" s="299" t="s">
        <v>166</v>
      </c>
      <c r="J13" s="293">
        <v>119.83925500000001</v>
      </c>
      <c r="K13" s="292">
        <v>2.6789341549288696E-2</v>
      </c>
    </row>
    <row r="14" spans="1:11" x14ac:dyDescent="0.25">
      <c r="A14" s="221">
        <v>9</v>
      </c>
      <c r="B14" s="218"/>
      <c r="C14" s="299" t="s">
        <v>165</v>
      </c>
      <c r="D14" s="293">
        <v>73.67686071</v>
      </c>
      <c r="E14" s="300">
        <v>1.5103965365899726E-2</v>
      </c>
      <c r="F14" s="300"/>
      <c r="G14" s="221">
        <v>9</v>
      </c>
      <c r="H14" s="221"/>
      <c r="I14" s="302" t="s">
        <v>164</v>
      </c>
      <c r="J14" s="293">
        <v>100</v>
      </c>
      <c r="K14" s="292">
        <v>2.2354395935863164E-2</v>
      </c>
    </row>
    <row r="15" spans="1:11" x14ac:dyDescent="0.25">
      <c r="A15" s="221">
        <v>10</v>
      </c>
      <c r="B15" s="218"/>
      <c r="C15" s="299" t="s">
        <v>161</v>
      </c>
      <c r="D15" s="293">
        <v>73.255706600000011</v>
      </c>
      <c r="E15" s="300">
        <v>1.5017627579112311E-2</v>
      </c>
      <c r="F15" s="300"/>
      <c r="G15" s="221">
        <v>10</v>
      </c>
      <c r="H15" s="221"/>
      <c r="I15" s="299" t="s">
        <v>163</v>
      </c>
      <c r="J15" s="293">
        <v>83.594239000000002</v>
      </c>
      <c r="K15" s="292">
        <v>1.868698716563174E-2</v>
      </c>
    </row>
    <row r="16" spans="1:11" x14ac:dyDescent="0.25">
      <c r="A16" s="221">
        <v>11</v>
      </c>
      <c r="B16" s="218"/>
      <c r="C16" s="299" t="s">
        <v>163</v>
      </c>
      <c r="D16" s="293">
        <v>69</v>
      </c>
      <c r="E16" s="300">
        <v>1.4145195658501086E-2</v>
      </c>
      <c r="F16" s="300"/>
      <c r="G16" s="221">
        <v>11</v>
      </c>
      <c r="H16" s="221"/>
      <c r="I16" s="299" t="s">
        <v>162</v>
      </c>
      <c r="J16" s="293">
        <v>71.974999999999994</v>
      </c>
      <c r="K16" s="292">
        <v>1.6089576474837514E-2</v>
      </c>
    </row>
    <row r="17" spans="1:11" x14ac:dyDescent="0.25">
      <c r="A17" s="221">
        <v>12</v>
      </c>
      <c r="B17" s="218"/>
      <c r="C17" s="299" t="s">
        <v>159</v>
      </c>
      <c r="D17" s="293">
        <v>55</v>
      </c>
      <c r="E17" s="300">
        <v>1.1275155959674779E-2</v>
      </c>
      <c r="F17" s="300"/>
      <c r="G17" s="221">
        <v>12</v>
      </c>
      <c r="H17" s="221"/>
      <c r="I17" s="299" t="s">
        <v>161</v>
      </c>
      <c r="J17" s="293">
        <v>55</v>
      </c>
      <c r="K17" s="292">
        <v>1.2294917764724741E-2</v>
      </c>
    </row>
    <row r="18" spans="1:11" x14ac:dyDescent="0.25">
      <c r="A18" s="221">
        <v>13</v>
      </c>
      <c r="B18" s="218"/>
      <c r="C18" s="299" t="s">
        <v>160</v>
      </c>
      <c r="D18" s="293">
        <v>52.5</v>
      </c>
      <c r="E18" s="300">
        <v>1.0762648870598652E-2</v>
      </c>
      <c r="F18" s="300"/>
      <c r="G18" s="221">
        <v>13</v>
      </c>
      <c r="H18" s="221"/>
      <c r="I18" s="302" t="s">
        <v>159</v>
      </c>
      <c r="J18" s="293">
        <v>55</v>
      </c>
      <c r="K18" s="292">
        <v>1.2294917764724741E-2</v>
      </c>
    </row>
    <row r="19" spans="1:11" x14ac:dyDescent="0.25">
      <c r="A19" s="221">
        <v>14</v>
      </c>
      <c r="B19" s="218"/>
      <c r="C19" s="299" t="s">
        <v>158</v>
      </c>
      <c r="D19" s="293">
        <v>51.132719999999999</v>
      </c>
      <c r="E19" s="300">
        <v>1.048235259349785E-2</v>
      </c>
      <c r="F19" s="300"/>
      <c r="G19" s="221">
        <v>14</v>
      </c>
      <c r="H19" s="221"/>
      <c r="I19" s="299" t="s">
        <v>157</v>
      </c>
      <c r="J19" s="293">
        <v>50</v>
      </c>
      <c r="K19" s="292">
        <v>1.1177197967931582E-2</v>
      </c>
    </row>
    <row r="20" spans="1:11" x14ac:dyDescent="0.25">
      <c r="A20" s="221">
        <v>15</v>
      </c>
      <c r="B20" s="218"/>
      <c r="C20" s="299" t="s">
        <v>157</v>
      </c>
      <c r="D20" s="293">
        <v>50</v>
      </c>
      <c r="E20" s="300">
        <v>1.0250141781522526E-2</v>
      </c>
      <c r="F20" s="300"/>
      <c r="G20" s="221">
        <v>15</v>
      </c>
      <c r="H20" s="221"/>
      <c r="I20" s="299" t="s">
        <v>155</v>
      </c>
      <c r="J20" s="293">
        <v>48</v>
      </c>
      <c r="K20" s="292">
        <v>1.0730110049214319E-2</v>
      </c>
    </row>
    <row r="21" spans="1:11" x14ac:dyDescent="0.25">
      <c r="A21" s="221">
        <v>16</v>
      </c>
      <c r="B21" s="218"/>
      <c r="C21" s="299" t="s">
        <v>156</v>
      </c>
      <c r="D21" s="293">
        <v>50</v>
      </c>
      <c r="E21" s="300">
        <v>1.0250141781522526E-2</v>
      </c>
      <c r="F21" s="300"/>
      <c r="G21" s="221">
        <v>16</v>
      </c>
      <c r="H21" s="221"/>
      <c r="I21" s="299" t="s">
        <v>156</v>
      </c>
      <c r="J21" s="293">
        <v>40</v>
      </c>
      <c r="K21" s="292">
        <v>8.9417583743452659E-3</v>
      </c>
    </row>
    <row r="22" spans="1:11" x14ac:dyDescent="0.25">
      <c r="A22" s="221">
        <v>17</v>
      </c>
      <c r="B22" s="218"/>
      <c r="C22" s="299" t="s">
        <v>155</v>
      </c>
      <c r="D22" s="293">
        <v>48</v>
      </c>
      <c r="E22" s="300">
        <v>9.8401361102616255E-3</v>
      </c>
      <c r="F22" s="300"/>
      <c r="G22" s="221">
        <v>17</v>
      </c>
      <c r="H22" s="221"/>
      <c r="I22" s="299" t="s">
        <v>154</v>
      </c>
      <c r="J22" s="293">
        <v>39.96317243</v>
      </c>
      <c r="K22" s="292">
        <v>8.9335257935339082E-3</v>
      </c>
    </row>
    <row r="23" spans="1:11" x14ac:dyDescent="0.25">
      <c r="A23" s="221">
        <v>18</v>
      </c>
      <c r="B23" s="218"/>
      <c r="C23" s="299" t="s">
        <v>153</v>
      </c>
      <c r="D23" s="293">
        <v>40</v>
      </c>
      <c r="E23" s="300">
        <v>8.2001134252180207E-3</v>
      </c>
      <c r="F23" s="300"/>
      <c r="G23" s="221">
        <v>18</v>
      </c>
      <c r="H23" s="221"/>
      <c r="I23" s="299" t="s">
        <v>152</v>
      </c>
      <c r="J23" s="293">
        <v>35</v>
      </c>
      <c r="K23" s="292">
        <v>7.824038577552107E-3</v>
      </c>
    </row>
    <row r="24" spans="1:11" x14ac:dyDescent="0.25">
      <c r="A24" s="284">
        <v>19</v>
      </c>
      <c r="B24" s="229"/>
      <c r="C24" s="301" t="s">
        <v>152</v>
      </c>
      <c r="D24" s="290">
        <v>38</v>
      </c>
      <c r="E24" s="300">
        <v>7.7901077539571199E-3</v>
      </c>
      <c r="F24" s="300"/>
      <c r="G24" s="284">
        <v>19</v>
      </c>
      <c r="H24" s="221"/>
      <c r="I24" s="299" t="s">
        <v>151</v>
      </c>
      <c r="J24" s="293">
        <v>35</v>
      </c>
      <c r="K24" s="292">
        <v>7.824038577552107E-3</v>
      </c>
    </row>
    <row r="25" spans="1:11" ht="15.75" thickBot="1" x14ac:dyDescent="0.3">
      <c r="A25" s="297">
        <v>20</v>
      </c>
      <c r="B25" s="298"/>
      <c r="C25" s="296" t="s">
        <v>150</v>
      </c>
      <c r="D25" s="295">
        <v>36.551313999999998</v>
      </c>
      <c r="E25" s="294">
        <v>7.4931230160189847E-3</v>
      </c>
      <c r="F25" s="294"/>
      <c r="G25" s="297">
        <v>20</v>
      </c>
      <c r="H25" s="297"/>
      <c r="I25" s="296" t="s">
        <v>150</v>
      </c>
      <c r="J25" s="295">
        <v>34.038832459999995</v>
      </c>
      <c r="K25" s="294">
        <v>7.6091753800535114E-3</v>
      </c>
    </row>
    <row r="26" spans="1:11" x14ac:dyDescent="0.25">
      <c r="H26" s="284"/>
      <c r="I26" s="291"/>
      <c r="J26" s="293"/>
      <c r="K26" s="292"/>
    </row>
    <row r="27" spans="1:11" x14ac:dyDescent="0.25">
      <c r="A27" s="4" t="s">
        <v>20</v>
      </c>
      <c r="H27" s="284"/>
      <c r="I27" s="291"/>
      <c r="J27" s="290"/>
      <c r="K27" s="13" t="s">
        <v>19</v>
      </c>
    </row>
    <row r="28" spans="1:11" x14ac:dyDescent="0.25">
      <c r="A28" s="4" t="s">
        <v>149</v>
      </c>
      <c r="I28" s="291"/>
      <c r="J28" s="290"/>
      <c r="K28" s="12" t="s">
        <v>9</v>
      </c>
    </row>
    <row r="29" spans="1:11" x14ac:dyDescent="0.25">
      <c r="K29" s="11" t="s">
        <v>73</v>
      </c>
    </row>
    <row r="32" spans="1:11" x14ac:dyDescent="0.25">
      <c r="A32" s="2" t="s">
        <v>2</v>
      </c>
    </row>
    <row r="33" spans="1:1" x14ac:dyDescent="0.25">
      <c r="A33" s="3" t="s">
        <v>1</v>
      </c>
    </row>
    <row r="34" spans="1:1" x14ac:dyDescent="0.25">
      <c r="A34" s="3"/>
    </row>
    <row r="35" spans="1:1" x14ac:dyDescent="0.25">
      <c r="A35" s="2" t="s">
        <v>0</v>
      </c>
    </row>
  </sheetData>
  <mergeCells count="4">
    <mergeCell ref="B4:D4"/>
    <mergeCell ref="E4:E5"/>
    <mergeCell ref="I4:J4"/>
    <mergeCell ref="K4:K5"/>
  </mergeCells>
  <hyperlinks>
    <hyperlink ref="A33" r:id="rId1"/>
  </hyperlinks>
  <pageMargins left="0.7" right="0.7" top="0.75" bottom="0.75" header="0.3" footer="0.3"/>
  <pageSetup paperSize="9" scale="70"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7"/>
  <sheetViews>
    <sheetView zoomScale="78" zoomScaleNormal="78" workbookViewId="0"/>
  </sheetViews>
  <sheetFormatPr defaultRowHeight="15" x14ac:dyDescent="0.25"/>
  <cols>
    <col min="1" max="2" width="9.140625" style="1"/>
    <col min="3" max="3" width="50.28515625" style="1" customWidth="1"/>
    <col min="4" max="6" width="9.140625" style="1"/>
    <col min="7" max="7" width="10.140625" style="1" bestFit="1" customWidth="1"/>
    <col min="8" max="9" width="9.140625" style="1"/>
    <col min="10" max="10" width="11.140625" style="1" bestFit="1" customWidth="1"/>
    <col min="11" max="24" width="9.140625" style="1"/>
    <col min="25" max="25" width="11.140625" style="1" bestFit="1" customWidth="1"/>
    <col min="26" max="16384" width="9.140625" style="1"/>
  </cols>
  <sheetData>
    <row r="1" spans="1:29" ht="23.25" x14ac:dyDescent="0.25">
      <c r="A1" s="140" t="s">
        <v>507</v>
      </c>
      <c r="B1" s="140"/>
      <c r="C1" s="140"/>
      <c r="D1" s="140"/>
      <c r="E1" s="140"/>
      <c r="F1" s="140"/>
      <c r="G1" s="140"/>
      <c r="H1" s="140"/>
      <c r="I1" s="140"/>
      <c r="J1" s="140"/>
      <c r="K1" s="140"/>
      <c r="L1" s="140"/>
      <c r="M1" s="194"/>
      <c r="N1" s="194"/>
      <c r="O1" s="194"/>
      <c r="P1" s="194"/>
      <c r="Q1" s="194"/>
      <c r="R1" s="194"/>
      <c r="S1" s="194"/>
      <c r="T1" s="194"/>
      <c r="U1" s="194"/>
      <c r="V1" s="194"/>
      <c r="W1" s="194"/>
      <c r="X1" s="194"/>
      <c r="Y1" s="194"/>
    </row>
    <row r="2" spans="1:29" x14ac:dyDescent="0.25">
      <c r="A2" s="56" t="s">
        <v>33</v>
      </c>
      <c r="B2" s="56"/>
      <c r="C2" s="56"/>
      <c r="D2" s="194"/>
      <c r="E2" s="194"/>
      <c r="F2" s="194"/>
      <c r="G2" s="194"/>
      <c r="H2" s="194"/>
      <c r="I2" s="194"/>
      <c r="J2" s="194"/>
      <c r="K2" s="194"/>
      <c r="L2" s="194"/>
      <c r="M2" s="194"/>
      <c r="N2" s="194"/>
      <c r="O2" s="194"/>
      <c r="P2" s="194"/>
      <c r="Q2" s="194"/>
      <c r="R2" s="194"/>
      <c r="S2" s="194"/>
      <c r="T2" s="194"/>
      <c r="U2" s="194"/>
      <c r="V2" s="194"/>
      <c r="W2" s="194"/>
      <c r="X2" s="194"/>
      <c r="Y2" s="194"/>
    </row>
    <row r="3" spans="1:29" ht="17.25" x14ac:dyDescent="0.25">
      <c r="A3" s="56"/>
      <c r="B3" s="56"/>
      <c r="C3" s="56"/>
      <c r="D3" s="194"/>
      <c r="E3" s="194"/>
      <c r="F3" s="194"/>
      <c r="G3" s="194"/>
      <c r="H3" s="194"/>
      <c r="I3" s="194"/>
      <c r="J3" s="194"/>
      <c r="K3" s="194"/>
      <c r="L3" s="194"/>
      <c r="M3" s="194"/>
      <c r="N3" s="194"/>
      <c r="O3" s="194"/>
      <c r="P3" s="194"/>
      <c r="Q3" s="194"/>
      <c r="R3" s="194"/>
      <c r="S3" s="194"/>
      <c r="T3" s="194"/>
      <c r="U3" s="194"/>
      <c r="V3" s="194"/>
      <c r="W3" s="194"/>
      <c r="X3" s="194"/>
      <c r="Y3" s="194"/>
      <c r="AC3" s="342" t="s">
        <v>511</v>
      </c>
    </row>
    <row r="4" spans="1:29" x14ac:dyDescent="0.25">
      <c r="A4" s="56"/>
      <c r="B4" s="56"/>
      <c r="C4" s="56"/>
      <c r="D4" s="341"/>
      <c r="E4" s="341"/>
      <c r="F4" s="341"/>
      <c r="G4" s="341"/>
      <c r="H4" s="341"/>
      <c r="I4" s="341"/>
      <c r="J4" s="341"/>
      <c r="K4" s="341"/>
      <c r="L4" s="341"/>
      <c r="M4" s="341"/>
      <c r="N4" s="341"/>
      <c r="O4" s="341"/>
      <c r="P4" s="341"/>
      <c r="Q4" s="341"/>
      <c r="R4" s="341"/>
      <c r="S4" s="341"/>
      <c r="T4" s="341"/>
      <c r="U4" s="341"/>
      <c r="V4" s="341"/>
      <c r="W4" s="341"/>
      <c r="X4" s="341"/>
      <c r="Y4" s="341"/>
      <c r="Z4" s="340"/>
      <c r="AA4" s="340"/>
      <c r="AB4" s="340"/>
      <c r="AC4" s="339" t="s">
        <v>17</v>
      </c>
    </row>
    <row r="5" spans="1:29" x14ac:dyDescent="0.25">
      <c r="A5" s="338"/>
      <c r="B5" s="338"/>
      <c r="C5" s="338"/>
      <c r="D5" s="493">
        <v>2011</v>
      </c>
      <c r="E5" s="493"/>
      <c r="F5" s="493"/>
      <c r="G5" s="493"/>
      <c r="H5" s="493"/>
      <c r="I5" s="493"/>
      <c r="J5" s="493"/>
      <c r="K5" s="493"/>
      <c r="L5" s="136"/>
      <c r="M5" s="493" t="s">
        <v>66</v>
      </c>
      <c r="N5" s="493"/>
      <c r="O5" s="493"/>
      <c r="P5" s="493"/>
      <c r="Q5" s="493"/>
      <c r="R5" s="493"/>
      <c r="S5" s="493"/>
      <c r="T5" s="493"/>
      <c r="U5" s="136"/>
      <c r="V5" s="493">
        <v>2015</v>
      </c>
      <c r="W5" s="493"/>
      <c r="X5" s="493"/>
      <c r="Y5" s="493"/>
      <c r="Z5" s="493"/>
      <c r="AA5" s="493"/>
      <c r="AB5" s="493"/>
      <c r="AC5" s="493"/>
    </row>
    <row r="6" spans="1:29" ht="26.25" customHeight="1" x14ac:dyDescent="0.25">
      <c r="A6" s="337"/>
      <c r="B6" s="337"/>
      <c r="C6" s="337"/>
      <c r="D6" s="509" t="s">
        <v>186</v>
      </c>
      <c r="E6" s="509"/>
      <c r="F6" s="336"/>
      <c r="G6" s="493" t="s">
        <v>185</v>
      </c>
      <c r="H6" s="493"/>
      <c r="I6" s="147"/>
      <c r="J6" s="493" t="s">
        <v>179</v>
      </c>
      <c r="K6" s="493"/>
      <c r="L6" s="147"/>
      <c r="M6" s="509" t="s">
        <v>186</v>
      </c>
      <c r="N6" s="509"/>
      <c r="O6" s="336"/>
      <c r="P6" s="493" t="s">
        <v>185</v>
      </c>
      <c r="Q6" s="493"/>
      <c r="R6" s="147"/>
      <c r="S6" s="493" t="s">
        <v>179</v>
      </c>
      <c r="T6" s="493"/>
      <c r="U6" s="147"/>
      <c r="V6" s="509" t="s">
        <v>186</v>
      </c>
      <c r="W6" s="509"/>
      <c r="X6" s="336"/>
      <c r="Y6" s="493" t="s">
        <v>185</v>
      </c>
      <c r="Z6" s="493"/>
      <c r="AA6" s="147"/>
      <c r="AB6" s="493" t="s">
        <v>179</v>
      </c>
      <c r="AC6" s="493"/>
    </row>
    <row r="7" spans="1:29" ht="15.75" thickBot="1" x14ac:dyDescent="0.3">
      <c r="A7" s="65"/>
      <c r="B7" s="65"/>
      <c r="C7" s="65"/>
      <c r="D7" s="68" t="s">
        <v>28</v>
      </c>
      <c r="E7" s="68" t="s">
        <v>184</v>
      </c>
      <c r="F7" s="68"/>
      <c r="G7" s="68" t="s">
        <v>28</v>
      </c>
      <c r="H7" s="68" t="s">
        <v>184</v>
      </c>
      <c r="I7" s="68"/>
      <c r="J7" s="68" t="s">
        <v>28</v>
      </c>
      <c r="K7" s="68" t="s">
        <v>184</v>
      </c>
      <c r="L7" s="68"/>
      <c r="M7" s="68" t="s">
        <v>28</v>
      </c>
      <c r="N7" s="68" t="s">
        <v>184</v>
      </c>
      <c r="O7" s="68"/>
      <c r="P7" s="68" t="s">
        <v>28</v>
      </c>
      <c r="Q7" s="68" t="s">
        <v>184</v>
      </c>
      <c r="R7" s="68"/>
      <c r="S7" s="68" t="s">
        <v>28</v>
      </c>
      <c r="T7" s="68" t="s">
        <v>184</v>
      </c>
      <c r="U7" s="68"/>
      <c r="V7" s="68" t="s">
        <v>28</v>
      </c>
      <c r="W7" s="68" t="s">
        <v>184</v>
      </c>
      <c r="X7" s="68"/>
      <c r="Y7" s="68" t="s">
        <v>28</v>
      </c>
      <c r="Z7" s="68" t="s">
        <v>184</v>
      </c>
      <c r="AA7" s="68"/>
      <c r="AB7" s="68" t="s">
        <v>28</v>
      </c>
      <c r="AC7" s="68" t="s">
        <v>184</v>
      </c>
    </row>
    <row r="8" spans="1:29" x14ac:dyDescent="0.25">
      <c r="A8" s="132"/>
      <c r="B8" s="132"/>
      <c r="C8" s="132"/>
      <c r="D8" s="132"/>
      <c r="E8" s="132"/>
      <c r="F8" s="132"/>
      <c r="G8" s="132"/>
      <c r="H8" s="132"/>
      <c r="I8" s="132"/>
      <c r="J8" s="132"/>
      <c r="K8" s="132"/>
      <c r="L8" s="132"/>
      <c r="M8" s="64"/>
      <c r="N8" s="64"/>
      <c r="O8" s="64"/>
      <c r="P8" s="64"/>
      <c r="Q8" s="64"/>
      <c r="R8" s="64"/>
      <c r="S8" s="64"/>
      <c r="T8" s="64"/>
      <c r="U8" s="64"/>
      <c r="V8" s="47"/>
      <c r="W8" s="47"/>
      <c r="X8" s="47"/>
      <c r="Y8" s="47"/>
      <c r="Z8" s="47"/>
      <c r="AA8" s="47"/>
      <c r="AB8" s="47"/>
      <c r="AC8" s="47"/>
    </row>
    <row r="9" spans="1:29" x14ac:dyDescent="0.25">
      <c r="A9" s="335" t="s">
        <v>64</v>
      </c>
      <c r="B9" s="334"/>
      <c r="C9" s="334"/>
      <c r="D9" s="331">
        <v>1567.8950446600011</v>
      </c>
      <c r="E9" s="330">
        <v>0.88258126235231504</v>
      </c>
      <c r="F9" s="330"/>
      <c r="G9" s="331">
        <v>2930.9609508899957</v>
      </c>
      <c r="H9" s="330">
        <v>0.84142160504631891</v>
      </c>
      <c r="I9" s="330"/>
      <c r="J9" s="331">
        <v>3223.3291849099992</v>
      </c>
      <c r="K9" s="330">
        <v>0.95682076578922259</v>
      </c>
      <c r="L9" s="330"/>
      <c r="M9" s="331">
        <v>2023.1141097000004</v>
      </c>
      <c r="N9" s="330">
        <v>0.94485093552547705</v>
      </c>
      <c r="O9" s="330"/>
      <c r="P9" s="331">
        <v>3835.4110236399952</v>
      </c>
      <c r="Q9" s="330">
        <v>0.81930618456052329</v>
      </c>
      <c r="R9" s="330"/>
      <c r="S9" s="331">
        <v>4225.9399335840008</v>
      </c>
      <c r="T9" s="330">
        <v>0.86632966958867763</v>
      </c>
      <c r="U9" s="330"/>
      <c r="V9" s="331">
        <v>1925.417803959999</v>
      </c>
      <c r="W9" s="330">
        <v>0.89423674746876602</v>
      </c>
      <c r="X9" s="330"/>
      <c r="Y9" s="331">
        <v>4334.8387906200069</v>
      </c>
      <c r="Z9" s="330">
        <v>0.78656860527654149</v>
      </c>
      <c r="AA9" s="330"/>
      <c r="AB9" s="331">
        <v>3506.5720821709997</v>
      </c>
      <c r="AC9" s="330">
        <v>0.78387300702494622</v>
      </c>
    </row>
    <row r="10" spans="1:29" x14ac:dyDescent="0.25">
      <c r="A10" s="329" t="s">
        <v>62</v>
      </c>
      <c r="B10" s="125"/>
      <c r="C10" s="125"/>
      <c r="D10" s="123"/>
      <c r="E10" s="99"/>
      <c r="F10" s="99"/>
      <c r="G10" s="123"/>
      <c r="H10" s="99"/>
      <c r="I10" s="99"/>
      <c r="J10" s="123"/>
      <c r="K10" s="99"/>
      <c r="L10" s="99"/>
      <c r="M10" s="123"/>
      <c r="N10" s="99"/>
      <c r="O10" s="99"/>
      <c r="P10" s="123"/>
      <c r="Q10" s="99"/>
      <c r="R10" s="99"/>
      <c r="S10" s="123"/>
      <c r="T10" s="99"/>
      <c r="U10" s="99"/>
      <c r="V10" s="123"/>
      <c r="W10" s="99"/>
      <c r="X10" s="99"/>
      <c r="Y10" s="123"/>
      <c r="Z10" s="99"/>
      <c r="AA10" s="99"/>
      <c r="AB10" s="123"/>
      <c r="AC10" s="99"/>
    </row>
    <row r="11" spans="1:29" x14ac:dyDescent="0.25">
      <c r="A11" s="127"/>
      <c r="B11" s="126" t="s">
        <v>502</v>
      </c>
      <c r="C11" s="125"/>
      <c r="D11" s="123">
        <v>0</v>
      </c>
      <c r="E11" s="99">
        <v>0</v>
      </c>
      <c r="F11" s="99"/>
      <c r="G11" s="123">
        <v>0</v>
      </c>
      <c r="H11" s="99">
        <v>0</v>
      </c>
      <c r="I11" s="99"/>
      <c r="J11" s="123">
        <v>680.24973299999999</v>
      </c>
      <c r="K11" s="99">
        <v>0.20192696219301839</v>
      </c>
      <c r="L11" s="99"/>
      <c r="M11" s="123">
        <v>0</v>
      </c>
      <c r="N11" s="99">
        <v>0</v>
      </c>
      <c r="O11" s="99"/>
      <c r="P11" s="123">
        <v>0</v>
      </c>
      <c r="Q11" s="99">
        <v>0</v>
      </c>
      <c r="R11" s="99"/>
      <c r="S11" s="123">
        <v>373.82459699999998</v>
      </c>
      <c r="T11" s="99">
        <v>7.6635102413410372E-2</v>
      </c>
      <c r="U11" s="99"/>
      <c r="V11" s="123">
        <v>0</v>
      </c>
      <c r="W11" s="99">
        <v>0</v>
      </c>
      <c r="X11" s="99"/>
      <c r="Y11" s="123">
        <v>0</v>
      </c>
      <c r="Z11" s="99">
        <v>0</v>
      </c>
      <c r="AA11" s="99"/>
      <c r="AB11" s="123">
        <v>425.62046500000002</v>
      </c>
      <c r="AC11" s="99">
        <v>9.5144883930161905E-2</v>
      </c>
    </row>
    <row r="12" spans="1:29" x14ac:dyDescent="0.25">
      <c r="A12" s="178"/>
      <c r="B12" s="178"/>
      <c r="C12" s="178"/>
      <c r="D12" s="325"/>
      <c r="E12" s="324"/>
      <c r="F12" s="324"/>
      <c r="G12" s="325"/>
      <c r="H12" s="324"/>
      <c r="I12" s="324"/>
      <c r="J12" s="325"/>
      <c r="K12" s="324"/>
      <c r="L12" s="324"/>
      <c r="M12" s="325"/>
      <c r="N12" s="324"/>
      <c r="O12" s="324"/>
      <c r="P12" s="325"/>
      <c r="Q12" s="324"/>
      <c r="R12" s="324"/>
      <c r="S12" s="325"/>
      <c r="T12" s="324"/>
      <c r="U12" s="324"/>
      <c r="V12" s="325"/>
      <c r="W12" s="324"/>
      <c r="X12" s="324"/>
      <c r="Y12" s="325"/>
      <c r="Z12" s="324"/>
      <c r="AA12" s="324"/>
      <c r="AB12" s="325"/>
      <c r="AC12" s="324"/>
    </row>
    <row r="13" spans="1:29" x14ac:dyDescent="0.25">
      <c r="A13" s="333" t="s">
        <v>63</v>
      </c>
      <c r="B13" s="332"/>
      <c r="C13" s="332"/>
      <c r="D13" s="331">
        <v>208.59298147500002</v>
      </c>
      <c r="E13" s="330">
        <v>0.11741873764768536</v>
      </c>
      <c r="F13" s="330"/>
      <c r="G13" s="331">
        <v>552.38311029400018</v>
      </c>
      <c r="H13" s="330">
        <v>0.13991816534147891</v>
      </c>
      <c r="I13" s="330"/>
      <c r="J13" s="331">
        <v>145.46181561899999</v>
      </c>
      <c r="K13" s="330">
        <v>4.317923421077715E-2</v>
      </c>
      <c r="L13" s="330"/>
      <c r="M13" s="331">
        <v>118.08513521036166</v>
      </c>
      <c r="N13" s="330">
        <v>5.5149064474523071E-2</v>
      </c>
      <c r="O13" s="330"/>
      <c r="P13" s="331">
        <v>845.88041040100029</v>
      </c>
      <c r="Q13" s="330">
        <v>0.18069381543947502</v>
      </c>
      <c r="R13" s="330"/>
      <c r="S13" s="331">
        <v>652.04137299000001</v>
      </c>
      <c r="T13" s="330">
        <v>0.1336703304113222</v>
      </c>
      <c r="U13" s="330"/>
      <c r="V13" s="331">
        <v>227.72319523300004</v>
      </c>
      <c r="W13" s="330">
        <v>0.10576325253123263</v>
      </c>
      <c r="X13" s="330"/>
      <c r="Y13" s="331">
        <v>1176.2364818235972</v>
      </c>
      <c r="Z13" s="330">
        <v>0.21343139472345726</v>
      </c>
      <c r="AA13" s="330"/>
      <c r="AB13" s="331">
        <v>966.82099393400006</v>
      </c>
      <c r="AC13" s="330">
        <v>0.21612699297505394</v>
      </c>
    </row>
    <row r="14" spans="1:29" x14ac:dyDescent="0.25">
      <c r="A14" s="329" t="s">
        <v>62</v>
      </c>
      <c r="B14" s="327"/>
      <c r="C14" s="327"/>
      <c r="D14" s="328"/>
      <c r="E14" s="326"/>
      <c r="F14" s="326"/>
      <c r="G14" s="328"/>
      <c r="H14" s="326"/>
      <c r="I14" s="326"/>
      <c r="J14" s="328"/>
      <c r="K14" s="326"/>
      <c r="L14" s="326"/>
      <c r="M14" s="325"/>
      <c r="N14" s="324"/>
      <c r="O14" s="324"/>
      <c r="P14" s="325"/>
      <c r="Q14" s="324"/>
      <c r="R14" s="324"/>
      <c r="S14" s="325"/>
      <c r="T14" s="324"/>
      <c r="U14" s="324"/>
      <c r="V14" s="325"/>
      <c r="W14" s="324"/>
      <c r="X14" s="324"/>
      <c r="Y14" s="325"/>
      <c r="Z14" s="324"/>
      <c r="AA14" s="324"/>
      <c r="AB14" s="325"/>
      <c r="AC14" s="324"/>
    </row>
    <row r="15" spans="1:29" x14ac:dyDescent="0.25">
      <c r="B15" s="79" t="s">
        <v>61</v>
      </c>
      <c r="C15" s="178"/>
      <c r="D15" s="325">
        <v>42.605392125000002</v>
      </c>
      <c r="E15" s="324">
        <v>2.3982932335150059E-2</v>
      </c>
      <c r="F15" s="324"/>
      <c r="G15" s="325">
        <v>238.67832983000011</v>
      </c>
      <c r="H15" s="324">
        <v>6.8519883662848183E-2</v>
      </c>
      <c r="I15" s="324"/>
      <c r="J15" s="123">
        <v>39.695366078999996</v>
      </c>
      <c r="K15" s="324">
        <v>1.1783267668658176E-2</v>
      </c>
      <c r="L15" s="324"/>
      <c r="M15" s="123">
        <v>3.1725161683616636</v>
      </c>
      <c r="N15" s="324">
        <v>1.4816538796670819E-3</v>
      </c>
      <c r="O15" s="324"/>
      <c r="P15" s="123">
        <v>319.41779046500034</v>
      </c>
      <c r="Q15" s="324">
        <v>6.8232835952550641E-2</v>
      </c>
      <c r="R15" s="324"/>
      <c r="S15" s="123">
        <v>43.221370828000005</v>
      </c>
      <c r="T15" s="324">
        <v>8.8605035795752303E-3</v>
      </c>
      <c r="U15" s="324"/>
      <c r="V15" s="123">
        <v>2.1015430400000001</v>
      </c>
      <c r="W15" s="324">
        <v>9.7603595899556014E-4</v>
      </c>
      <c r="X15" s="324"/>
      <c r="Y15" s="123">
        <v>362.50492533999989</v>
      </c>
      <c r="Z15" s="324">
        <v>6.5777531138540443E-2</v>
      </c>
      <c r="AA15" s="324"/>
      <c r="AB15" s="123">
        <v>26.137887459999998</v>
      </c>
      <c r="AC15" s="324">
        <v>5.8429668520787268E-3</v>
      </c>
    </row>
    <row r="16" spans="1:29" x14ac:dyDescent="0.25">
      <c r="B16" s="79" t="s">
        <v>60</v>
      </c>
      <c r="C16" s="178"/>
      <c r="D16" s="325">
        <v>139.92176000000001</v>
      </c>
      <c r="E16" s="324">
        <v>7.8763131494007016E-2</v>
      </c>
      <c r="F16" s="324"/>
      <c r="G16" s="325">
        <v>7.8546999999999992E-2</v>
      </c>
      <c r="H16" s="324">
        <v>2.2549308543842735E-5</v>
      </c>
      <c r="I16" s="324"/>
      <c r="J16" s="123">
        <v>3.6548859999999999</v>
      </c>
      <c r="K16" s="324">
        <v>1.0849251257872851E-3</v>
      </c>
      <c r="L16" s="324"/>
      <c r="M16" s="123">
        <v>49.868743000000002</v>
      </c>
      <c r="N16" s="324">
        <v>2.3290099283631908E-2</v>
      </c>
      <c r="O16" s="324"/>
      <c r="P16" s="123">
        <v>28.960632999999998</v>
      </c>
      <c r="Q16" s="324">
        <v>6.1864623059796307E-3</v>
      </c>
      <c r="R16" s="324"/>
      <c r="S16" s="123">
        <v>116.411951</v>
      </c>
      <c r="T16" s="324">
        <v>2.3864780056273051E-2</v>
      </c>
      <c r="U16" s="324"/>
      <c r="V16" s="123">
        <v>85.518074999999996</v>
      </c>
      <c r="W16" s="324">
        <v>3.9717823882436033E-2</v>
      </c>
      <c r="X16" s="324"/>
      <c r="Y16" s="123">
        <v>4.6923770000000005</v>
      </c>
      <c r="Z16" s="324">
        <v>8.5144491193265821E-4</v>
      </c>
      <c r="AA16" s="324"/>
      <c r="AB16" s="123">
        <v>245.77609600200003</v>
      </c>
      <c r="AC16" s="324">
        <v>5.494176161599424E-2</v>
      </c>
    </row>
    <row r="17" spans="2:29" x14ac:dyDescent="0.25">
      <c r="B17" s="79" t="s">
        <v>59</v>
      </c>
      <c r="C17" s="178"/>
      <c r="D17" s="325">
        <v>0</v>
      </c>
      <c r="E17" s="324">
        <v>0</v>
      </c>
      <c r="F17" s="324"/>
      <c r="G17" s="325">
        <v>0</v>
      </c>
      <c r="H17" s="324">
        <v>0</v>
      </c>
      <c r="I17" s="324"/>
      <c r="J17" s="123">
        <v>0</v>
      </c>
      <c r="K17" s="324">
        <v>0</v>
      </c>
      <c r="L17" s="324"/>
      <c r="M17" s="123">
        <v>21.903876041999997</v>
      </c>
      <c r="N17" s="324">
        <v>1.0229723410404514E-2</v>
      </c>
      <c r="O17" s="324"/>
      <c r="P17" s="123">
        <v>114.91445014299994</v>
      </c>
      <c r="Q17" s="324">
        <v>2.4547595842329992E-2</v>
      </c>
      <c r="R17" s="324"/>
      <c r="S17" s="123">
        <v>43.311462621999993</v>
      </c>
      <c r="T17" s="324">
        <v>8.8789726528122632E-3</v>
      </c>
      <c r="U17" s="324"/>
      <c r="V17" s="123">
        <v>101.21145901900003</v>
      </c>
      <c r="W17" s="324">
        <v>4.7006424129647867E-2</v>
      </c>
      <c r="X17" s="324"/>
      <c r="Y17" s="123">
        <v>186.67408363400034</v>
      </c>
      <c r="Z17" s="324">
        <v>3.3872533835167355E-2</v>
      </c>
      <c r="AA17" s="324"/>
      <c r="AB17" s="123">
        <v>36.256892999999998</v>
      </c>
      <c r="AC17" s="324">
        <v>8.105009415262255E-3</v>
      </c>
    </row>
    <row r="18" spans="2:29" x14ac:dyDescent="0.25">
      <c r="B18" s="79" t="s">
        <v>58</v>
      </c>
      <c r="C18" s="178"/>
      <c r="D18" s="325">
        <v>0</v>
      </c>
      <c r="E18" s="324">
        <v>0</v>
      </c>
      <c r="F18" s="324"/>
      <c r="G18" s="325">
        <v>0</v>
      </c>
      <c r="H18" s="324">
        <v>0</v>
      </c>
      <c r="I18" s="324"/>
      <c r="J18" s="123">
        <v>0</v>
      </c>
      <c r="K18" s="324">
        <v>0</v>
      </c>
      <c r="L18" s="324"/>
      <c r="M18" s="123">
        <v>0</v>
      </c>
      <c r="N18" s="324">
        <v>0</v>
      </c>
      <c r="O18" s="324"/>
      <c r="P18" s="123">
        <v>134.791202</v>
      </c>
      <c r="Q18" s="324">
        <v>2.8793593370375788E-2</v>
      </c>
      <c r="R18" s="324"/>
      <c r="S18" s="123">
        <v>0.81201199999999996</v>
      </c>
      <c r="T18" s="324">
        <v>1.6646476256595332E-4</v>
      </c>
      <c r="U18" s="324"/>
      <c r="V18" s="123">
        <v>10</v>
      </c>
      <c r="W18" s="324">
        <v>4.6443776806758151E-3</v>
      </c>
      <c r="X18" s="324"/>
      <c r="Y18" s="123">
        <v>211.03272799999999</v>
      </c>
      <c r="Z18" s="324">
        <v>3.8292477886339611E-2</v>
      </c>
      <c r="AA18" s="324"/>
      <c r="AB18" s="123">
        <v>0.80643799999999999</v>
      </c>
      <c r="AC18" s="324">
        <v>1.8027434349725618E-4</v>
      </c>
    </row>
    <row r="19" spans="2:29" x14ac:dyDescent="0.25">
      <c r="B19" s="79" t="s">
        <v>57</v>
      </c>
      <c r="C19" s="178"/>
      <c r="D19" s="325">
        <v>0</v>
      </c>
      <c r="E19" s="324">
        <v>0</v>
      </c>
      <c r="F19" s="324"/>
      <c r="G19" s="325">
        <v>0</v>
      </c>
      <c r="H19" s="324">
        <v>0</v>
      </c>
      <c r="I19" s="324"/>
      <c r="J19" s="123">
        <v>0</v>
      </c>
      <c r="K19" s="324">
        <v>0</v>
      </c>
      <c r="L19" s="324"/>
      <c r="M19" s="123">
        <v>2</v>
      </c>
      <c r="N19" s="324">
        <v>9.34055999110782E-4</v>
      </c>
      <c r="O19" s="324"/>
      <c r="P19" s="123">
        <v>72.475677300000015</v>
      </c>
      <c r="Q19" s="324">
        <v>1.5481983619515281E-2</v>
      </c>
      <c r="R19" s="324"/>
      <c r="S19" s="123">
        <v>0</v>
      </c>
      <c r="T19" s="324">
        <v>0</v>
      </c>
      <c r="U19" s="324"/>
      <c r="V19" s="123">
        <v>4.25</v>
      </c>
      <c r="W19" s="324">
        <v>1.9738605142872213E-3</v>
      </c>
      <c r="X19" s="324"/>
      <c r="Y19" s="123">
        <v>186.98173311399998</v>
      </c>
      <c r="Z19" s="324">
        <v>3.3928357692543779E-2</v>
      </c>
      <c r="AA19" s="324"/>
      <c r="AB19" s="123">
        <v>0</v>
      </c>
      <c r="AC19" s="324">
        <v>0</v>
      </c>
    </row>
    <row r="20" spans="2:29" x14ac:dyDescent="0.25">
      <c r="B20" s="79" t="s">
        <v>56</v>
      </c>
      <c r="C20" s="178"/>
      <c r="D20" s="325">
        <v>0</v>
      </c>
      <c r="E20" s="324">
        <v>0</v>
      </c>
      <c r="F20" s="324"/>
      <c r="G20" s="325">
        <v>0</v>
      </c>
      <c r="H20" s="324">
        <v>0</v>
      </c>
      <c r="I20" s="324"/>
      <c r="J20" s="123">
        <v>0</v>
      </c>
      <c r="K20" s="324">
        <v>0</v>
      </c>
      <c r="L20" s="324"/>
      <c r="M20" s="123">
        <v>40</v>
      </c>
      <c r="N20" s="324">
        <v>1.8681119982215642E-2</v>
      </c>
      <c r="O20" s="324"/>
      <c r="P20" s="123">
        <v>6.9180070900000006</v>
      </c>
      <c r="Q20" s="324">
        <v>1.4777988483464723E-3</v>
      </c>
      <c r="R20" s="324"/>
      <c r="S20" s="123">
        <v>10.579481139999999</v>
      </c>
      <c r="T20" s="324">
        <v>2.1688236331988704E-3</v>
      </c>
      <c r="U20" s="324"/>
      <c r="V20" s="123">
        <v>20.913952174000002</v>
      </c>
      <c r="W20" s="324">
        <v>9.7132292691647047E-3</v>
      </c>
      <c r="X20" s="324"/>
      <c r="Y20" s="123">
        <v>28.50530466</v>
      </c>
      <c r="Z20" s="324">
        <v>5.1723671426757252E-3</v>
      </c>
      <c r="AA20" s="324"/>
      <c r="AB20" s="123">
        <v>7.5029769120000003</v>
      </c>
      <c r="AC20" s="324">
        <v>1.6772451658848796E-3</v>
      </c>
    </row>
    <row r="21" spans="2:29" x14ac:dyDescent="0.25">
      <c r="B21" s="79" t="s">
        <v>55</v>
      </c>
      <c r="C21" s="178"/>
      <c r="D21" s="325">
        <v>0</v>
      </c>
      <c r="E21" s="324">
        <v>0</v>
      </c>
      <c r="F21" s="324"/>
      <c r="G21" s="325">
        <v>0</v>
      </c>
      <c r="H21" s="324">
        <v>0</v>
      </c>
      <c r="I21" s="324"/>
      <c r="J21" s="123">
        <v>0</v>
      </c>
      <c r="K21" s="324">
        <v>0</v>
      </c>
      <c r="L21" s="324"/>
      <c r="M21" s="123">
        <v>0</v>
      </c>
      <c r="N21" s="324">
        <v>0</v>
      </c>
      <c r="O21" s="324"/>
      <c r="P21" s="123">
        <v>0</v>
      </c>
      <c r="Q21" s="324">
        <v>0</v>
      </c>
      <c r="R21" s="324"/>
      <c r="S21" s="123">
        <v>11.498799999999999</v>
      </c>
      <c r="T21" s="324">
        <v>2.3572866063474233E-3</v>
      </c>
      <c r="U21" s="324"/>
      <c r="V21" s="123">
        <v>3.578166</v>
      </c>
      <c r="W21" s="324">
        <v>1.6618354308153057E-3</v>
      </c>
      <c r="X21" s="324"/>
      <c r="Y21" s="123">
        <v>16.412959999999998</v>
      </c>
      <c r="Z21" s="324">
        <v>2.9781774315563816E-3</v>
      </c>
      <c r="AA21" s="324"/>
      <c r="AB21" s="123">
        <v>11.833703120000001</v>
      </c>
      <c r="AC21" s="324">
        <v>2.6453528493193927E-3</v>
      </c>
    </row>
    <row r="22" spans="2:29" x14ac:dyDescent="0.25">
      <c r="B22" s="79" t="s">
        <v>54</v>
      </c>
      <c r="C22" s="178"/>
      <c r="D22" s="325">
        <v>0</v>
      </c>
      <c r="E22" s="324">
        <v>0</v>
      </c>
      <c r="F22" s="324"/>
      <c r="G22" s="325">
        <v>0</v>
      </c>
      <c r="H22" s="324">
        <v>0</v>
      </c>
      <c r="I22" s="324"/>
      <c r="J22" s="123">
        <v>0</v>
      </c>
      <c r="K22" s="324">
        <v>0</v>
      </c>
      <c r="L22" s="324"/>
      <c r="M22" s="123">
        <v>0</v>
      </c>
      <c r="N22" s="324">
        <v>0</v>
      </c>
      <c r="O22" s="324"/>
      <c r="P22" s="123">
        <v>0</v>
      </c>
      <c r="Q22" s="324">
        <v>0</v>
      </c>
      <c r="R22" s="324"/>
      <c r="S22" s="123">
        <v>0</v>
      </c>
      <c r="T22" s="324">
        <v>0</v>
      </c>
      <c r="U22" s="324"/>
      <c r="V22" s="123">
        <v>0</v>
      </c>
      <c r="W22" s="324">
        <v>0</v>
      </c>
      <c r="X22" s="324"/>
      <c r="Y22" s="123">
        <v>28.852</v>
      </c>
      <c r="Z22" s="324">
        <v>5.2352759803999237E-3</v>
      </c>
      <c r="AA22" s="324"/>
      <c r="AB22" s="123">
        <v>0</v>
      </c>
      <c r="AC22" s="324">
        <v>0</v>
      </c>
    </row>
    <row r="23" spans="2:29" x14ac:dyDescent="0.25">
      <c r="B23" s="79" t="s">
        <v>53</v>
      </c>
      <c r="C23" s="178"/>
      <c r="D23" s="325">
        <v>0</v>
      </c>
      <c r="E23" s="324">
        <v>0</v>
      </c>
      <c r="F23" s="324"/>
      <c r="G23" s="325">
        <v>4.8911999999999995</v>
      </c>
      <c r="H23" s="324">
        <v>1.4041679242955628E-3</v>
      </c>
      <c r="I23" s="324"/>
      <c r="J23" s="123">
        <v>0</v>
      </c>
      <c r="K23" s="324">
        <v>0</v>
      </c>
      <c r="L23" s="324"/>
      <c r="M23" s="123">
        <v>0</v>
      </c>
      <c r="N23" s="324">
        <v>0</v>
      </c>
      <c r="O23" s="324"/>
      <c r="P23" s="123">
        <v>2.1585069999999997</v>
      </c>
      <c r="Q23" s="324">
        <v>4.6109220722810769E-4</v>
      </c>
      <c r="R23" s="324"/>
      <c r="S23" s="123">
        <v>0</v>
      </c>
      <c r="T23" s="324">
        <v>0</v>
      </c>
      <c r="U23" s="324"/>
      <c r="V23" s="123">
        <v>0</v>
      </c>
      <c r="W23" s="324">
        <v>0</v>
      </c>
      <c r="X23" s="324"/>
      <c r="Y23" s="123">
        <v>9.3833579799999995</v>
      </c>
      <c r="Z23" s="324">
        <v>1.7026365121373889E-3</v>
      </c>
      <c r="AA23" s="324"/>
      <c r="AB23" s="123">
        <v>0</v>
      </c>
      <c r="AC23" s="324">
        <v>0</v>
      </c>
    </row>
    <row r="24" spans="2:29" x14ac:dyDescent="0.25">
      <c r="B24" s="79" t="s">
        <v>52</v>
      </c>
      <c r="C24" s="178"/>
      <c r="D24" s="325">
        <v>0</v>
      </c>
      <c r="E24" s="324">
        <v>0</v>
      </c>
      <c r="F24" s="324"/>
      <c r="G24" s="325">
        <v>0</v>
      </c>
      <c r="H24" s="324">
        <v>0</v>
      </c>
      <c r="I24" s="324"/>
      <c r="J24" s="123">
        <v>0</v>
      </c>
      <c r="K24" s="324">
        <v>0</v>
      </c>
      <c r="L24" s="324"/>
      <c r="M24" s="123">
        <v>0</v>
      </c>
      <c r="N24" s="324">
        <v>0</v>
      </c>
      <c r="O24" s="324"/>
      <c r="P24" s="123">
        <v>0</v>
      </c>
      <c r="Q24" s="324">
        <v>0</v>
      </c>
      <c r="R24" s="324"/>
      <c r="S24" s="123">
        <v>7.9058573999999995</v>
      </c>
      <c r="T24" s="324">
        <v>1.6207231850899801E-3</v>
      </c>
      <c r="U24" s="324"/>
      <c r="V24" s="123">
        <v>0</v>
      </c>
      <c r="W24" s="324">
        <v>0</v>
      </c>
      <c r="X24" s="324"/>
      <c r="Y24" s="123">
        <v>0.46863199999999999</v>
      </c>
      <c r="Z24" s="324">
        <v>8.5034585236613646E-5</v>
      </c>
      <c r="AA24" s="324"/>
      <c r="AB24" s="123">
        <v>8.0684640000000005</v>
      </c>
      <c r="AC24" s="324">
        <v>1.8036563885025826E-3</v>
      </c>
    </row>
    <row r="25" spans="2:29" x14ac:dyDescent="0.25">
      <c r="B25" s="79" t="s">
        <v>51</v>
      </c>
      <c r="C25" s="178"/>
      <c r="D25" s="325">
        <v>0</v>
      </c>
      <c r="E25" s="324">
        <v>0</v>
      </c>
      <c r="F25" s="324"/>
      <c r="G25" s="325">
        <v>0</v>
      </c>
      <c r="H25" s="324">
        <v>0</v>
      </c>
      <c r="I25" s="324"/>
      <c r="J25" s="123">
        <v>0</v>
      </c>
      <c r="K25" s="324">
        <v>0</v>
      </c>
      <c r="L25" s="324"/>
      <c r="M25" s="123">
        <v>0</v>
      </c>
      <c r="N25" s="324">
        <v>0</v>
      </c>
      <c r="O25" s="324"/>
      <c r="P25" s="123">
        <v>0</v>
      </c>
      <c r="Q25" s="324">
        <v>0</v>
      </c>
      <c r="R25" s="324"/>
      <c r="S25" s="123">
        <v>0</v>
      </c>
      <c r="T25" s="324">
        <v>0</v>
      </c>
      <c r="U25" s="324"/>
      <c r="V25" s="123">
        <v>0</v>
      </c>
      <c r="W25" s="324">
        <v>0</v>
      </c>
      <c r="X25" s="324"/>
      <c r="Y25" s="123">
        <v>1.40205735</v>
      </c>
      <c r="Z25" s="324">
        <v>2.5440722194642202E-4</v>
      </c>
      <c r="AA25" s="324"/>
      <c r="AB25" s="123">
        <v>0.40373544000000006</v>
      </c>
      <c r="AC25" s="324">
        <v>9.0252618790999278E-5</v>
      </c>
    </row>
    <row r="26" spans="2:29" x14ac:dyDescent="0.25">
      <c r="B26" s="79" t="s">
        <v>50</v>
      </c>
      <c r="C26" s="178"/>
      <c r="D26" s="325">
        <v>0</v>
      </c>
      <c r="E26" s="324">
        <v>0</v>
      </c>
      <c r="F26" s="324"/>
      <c r="G26" s="325">
        <v>0</v>
      </c>
      <c r="H26" s="324">
        <v>0</v>
      </c>
      <c r="I26" s="324"/>
      <c r="J26" s="123">
        <v>0</v>
      </c>
      <c r="K26" s="324">
        <v>0</v>
      </c>
      <c r="L26" s="324"/>
      <c r="M26" s="123">
        <v>0</v>
      </c>
      <c r="N26" s="324">
        <v>0</v>
      </c>
      <c r="O26" s="324"/>
      <c r="P26" s="123">
        <v>0</v>
      </c>
      <c r="Q26" s="324">
        <v>0</v>
      </c>
      <c r="R26" s="324"/>
      <c r="S26" s="123">
        <v>0</v>
      </c>
      <c r="T26" s="324">
        <v>0</v>
      </c>
      <c r="U26" s="324"/>
      <c r="V26" s="123">
        <v>0</v>
      </c>
      <c r="W26" s="324">
        <v>0</v>
      </c>
      <c r="X26" s="324"/>
      <c r="Y26" s="123">
        <v>2.1000000000000001E-2</v>
      </c>
      <c r="Z26" s="324">
        <v>3.8105086506446141E-6</v>
      </c>
      <c r="AA26" s="324"/>
      <c r="AB26" s="123">
        <v>0.70818400000000004</v>
      </c>
      <c r="AC26" s="324">
        <v>1.5831025531443319E-4</v>
      </c>
    </row>
    <row r="27" spans="2:29" x14ac:dyDescent="0.25">
      <c r="B27" s="79" t="s">
        <v>49</v>
      </c>
      <c r="C27" s="178"/>
      <c r="D27" s="325">
        <v>0</v>
      </c>
      <c r="E27" s="324">
        <v>0</v>
      </c>
      <c r="F27" s="324"/>
      <c r="G27" s="325">
        <v>0</v>
      </c>
      <c r="H27" s="324">
        <v>0</v>
      </c>
      <c r="I27" s="324"/>
      <c r="J27" s="123">
        <v>0</v>
      </c>
      <c r="K27" s="324">
        <v>0</v>
      </c>
      <c r="L27" s="324"/>
      <c r="M27" s="123">
        <v>0</v>
      </c>
      <c r="N27" s="324">
        <v>0</v>
      </c>
      <c r="O27" s="324"/>
      <c r="P27" s="123">
        <v>0</v>
      </c>
      <c r="Q27" s="324">
        <v>0</v>
      </c>
      <c r="R27" s="324"/>
      <c r="S27" s="123">
        <v>0</v>
      </c>
      <c r="T27" s="324">
        <v>0</v>
      </c>
      <c r="U27" s="324"/>
      <c r="V27" s="123">
        <v>0</v>
      </c>
      <c r="W27" s="324">
        <v>0</v>
      </c>
      <c r="X27" s="324"/>
      <c r="Y27" s="123">
        <v>0.478829</v>
      </c>
      <c r="Z27" s="324">
        <v>8.6884859365690944E-5</v>
      </c>
      <c r="AA27" s="324"/>
      <c r="AB27" s="123">
        <v>0</v>
      </c>
      <c r="AC27" s="324">
        <v>0</v>
      </c>
    </row>
    <row r="28" spans="2:29" x14ac:dyDescent="0.25">
      <c r="B28" s="79" t="s">
        <v>48</v>
      </c>
      <c r="C28" s="327"/>
      <c r="D28" s="325">
        <v>0</v>
      </c>
      <c r="E28" s="324">
        <v>0</v>
      </c>
      <c r="F28" s="326"/>
      <c r="G28" s="325">
        <v>91.003674759999996</v>
      </c>
      <c r="H28" s="324">
        <v>2.6125376408860344E-2</v>
      </c>
      <c r="I28" s="326"/>
      <c r="J28" s="123">
        <v>0</v>
      </c>
      <c r="K28" s="324">
        <v>0</v>
      </c>
      <c r="L28" s="326"/>
      <c r="M28" s="123">
        <v>0</v>
      </c>
      <c r="N28" s="324">
        <v>0</v>
      </c>
      <c r="O28" s="324"/>
      <c r="P28" s="123">
        <v>3.2324832779999997</v>
      </c>
      <c r="Q28" s="324">
        <v>6.9051101037938202E-4</v>
      </c>
      <c r="R28" s="324"/>
      <c r="S28" s="123">
        <v>0</v>
      </c>
      <c r="T28" s="324">
        <v>0</v>
      </c>
      <c r="U28" s="324"/>
      <c r="V28" s="123">
        <v>0</v>
      </c>
      <c r="W28" s="324">
        <v>0</v>
      </c>
      <c r="X28" s="324"/>
      <c r="Y28" s="123">
        <v>0</v>
      </c>
      <c r="Z28" s="324">
        <v>0</v>
      </c>
      <c r="AA28" s="324"/>
      <c r="AB28" s="123">
        <v>0</v>
      </c>
      <c r="AC28" s="324">
        <v>0</v>
      </c>
    </row>
    <row r="29" spans="2:29" x14ac:dyDescent="0.25">
      <c r="B29" s="79"/>
      <c r="C29" s="178"/>
      <c r="D29" s="325"/>
      <c r="E29" s="324"/>
      <c r="F29" s="324"/>
      <c r="G29" s="325"/>
      <c r="H29" s="324"/>
      <c r="I29" s="324"/>
      <c r="J29" s="325"/>
      <c r="K29" s="324"/>
      <c r="L29" s="324"/>
      <c r="M29" s="325"/>
      <c r="N29" s="324"/>
      <c r="O29" s="324"/>
      <c r="P29" s="325"/>
      <c r="Q29" s="324"/>
      <c r="R29" s="324"/>
      <c r="S29" s="325"/>
      <c r="T29" s="324"/>
      <c r="U29" s="324"/>
      <c r="V29" s="325"/>
      <c r="W29" s="324"/>
      <c r="X29" s="324"/>
      <c r="Y29" s="325"/>
      <c r="Z29" s="324"/>
      <c r="AA29" s="324"/>
      <c r="AB29" s="325"/>
      <c r="AC29" s="324"/>
    </row>
    <row r="30" spans="2:29" x14ac:dyDescent="0.25">
      <c r="B30" s="113" t="s">
        <v>492</v>
      </c>
      <c r="C30" s="178"/>
      <c r="D30" s="325"/>
      <c r="E30" s="324"/>
      <c r="F30" s="324"/>
      <c r="G30" s="325"/>
      <c r="H30" s="324"/>
      <c r="I30" s="324"/>
      <c r="J30" s="325"/>
      <c r="K30" s="324"/>
      <c r="L30" s="324"/>
      <c r="M30" s="325"/>
      <c r="N30" s="324"/>
      <c r="O30" s="324"/>
      <c r="P30" s="325"/>
      <c r="Q30" s="324"/>
      <c r="R30" s="324"/>
      <c r="S30" s="325"/>
      <c r="T30" s="324"/>
      <c r="U30" s="324"/>
      <c r="V30" s="325"/>
      <c r="W30" s="324"/>
      <c r="X30" s="324"/>
      <c r="Y30" s="325"/>
      <c r="Z30" s="324"/>
      <c r="AA30" s="324"/>
      <c r="AB30" s="325"/>
      <c r="AC30" s="324"/>
    </row>
    <row r="31" spans="2:29" x14ac:dyDescent="0.25">
      <c r="B31" s="79" t="s">
        <v>503</v>
      </c>
      <c r="C31" s="178"/>
      <c r="D31" s="325">
        <v>0</v>
      </c>
      <c r="E31" s="324">
        <v>0</v>
      </c>
      <c r="F31" s="324"/>
      <c r="G31" s="325">
        <v>0</v>
      </c>
      <c r="H31" s="324">
        <v>0</v>
      </c>
      <c r="I31" s="324"/>
      <c r="J31" s="123">
        <v>0</v>
      </c>
      <c r="K31" s="324">
        <v>0</v>
      </c>
      <c r="L31" s="324"/>
      <c r="M31" s="123">
        <v>0</v>
      </c>
      <c r="N31" s="324">
        <v>0</v>
      </c>
      <c r="O31" s="324"/>
      <c r="P31" s="123">
        <v>0</v>
      </c>
      <c r="Q31" s="324">
        <v>0</v>
      </c>
      <c r="R31" s="324"/>
      <c r="S31" s="123">
        <v>418.30043800000004</v>
      </c>
      <c r="T31" s="324">
        <v>8.5752775935459435E-2</v>
      </c>
      <c r="U31" s="324"/>
      <c r="V31" s="123">
        <v>0</v>
      </c>
      <c r="W31" s="324">
        <v>0</v>
      </c>
      <c r="X31" s="324"/>
      <c r="Y31" s="123">
        <v>0</v>
      </c>
      <c r="Z31" s="324">
        <v>0</v>
      </c>
      <c r="AA31" s="324"/>
      <c r="AB31" s="123">
        <v>509.48736099999996</v>
      </c>
      <c r="AC31" s="324">
        <v>0.11389282192112048</v>
      </c>
    </row>
    <row r="32" spans="2:29" x14ac:dyDescent="0.25">
      <c r="B32" s="79" t="s">
        <v>47</v>
      </c>
      <c r="C32" s="178"/>
      <c r="D32" s="325">
        <v>0</v>
      </c>
      <c r="E32" s="324">
        <v>0</v>
      </c>
      <c r="F32" s="324"/>
      <c r="G32" s="325">
        <v>0</v>
      </c>
      <c r="H32" s="324">
        <v>0</v>
      </c>
      <c r="I32" s="324"/>
      <c r="J32" s="123">
        <v>0</v>
      </c>
      <c r="K32" s="324">
        <v>0</v>
      </c>
      <c r="L32" s="324"/>
      <c r="M32" s="123">
        <v>0</v>
      </c>
      <c r="N32" s="324">
        <v>0</v>
      </c>
      <c r="O32" s="324"/>
      <c r="P32" s="123">
        <v>0</v>
      </c>
      <c r="Q32" s="324">
        <v>0</v>
      </c>
      <c r="R32" s="324"/>
      <c r="S32" s="123">
        <v>0</v>
      </c>
      <c r="T32" s="324">
        <v>0</v>
      </c>
      <c r="U32" s="324"/>
      <c r="V32" s="123">
        <v>0</v>
      </c>
      <c r="W32" s="324">
        <v>0</v>
      </c>
      <c r="X32" s="324"/>
      <c r="Y32" s="123">
        <v>0</v>
      </c>
      <c r="Z32" s="324">
        <v>0</v>
      </c>
      <c r="AA32" s="324"/>
      <c r="AB32" s="123">
        <v>119.83925500000001</v>
      </c>
      <c r="AC32" s="324">
        <v>2.6789341549288696E-2</v>
      </c>
    </row>
    <row r="33" spans="1:29" x14ac:dyDescent="0.25">
      <c r="B33" s="79" t="s">
        <v>46</v>
      </c>
      <c r="C33" s="178"/>
      <c r="D33" s="325">
        <v>0</v>
      </c>
      <c r="E33" s="324">
        <v>0</v>
      </c>
      <c r="F33" s="324"/>
      <c r="G33" s="325">
        <v>65</v>
      </c>
      <c r="H33" s="324">
        <v>0</v>
      </c>
      <c r="I33" s="324"/>
      <c r="J33" s="123">
        <v>0</v>
      </c>
      <c r="K33" s="324">
        <v>0</v>
      </c>
      <c r="L33" s="324"/>
      <c r="M33" s="123">
        <v>0</v>
      </c>
      <c r="N33" s="324">
        <v>0</v>
      </c>
      <c r="O33" s="324"/>
      <c r="P33" s="123">
        <v>105.5</v>
      </c>
      <c r="Q33" s="324">
        <v>2.2536516148692298E-2</v>
      </c>
      <c r="R33" s="324"/>
      <c r="S33" s="123">
        <v>0</v>
      </c>
      <c r="T33" s="324">
        <v>0</v>
      </c>
      <c r="U33" s="324"/>
      <c r="V33" s="123">
        <v>0</v>
      </c>
      <c r="W33" s="324">
        <v>0</v>
      </c>
      <c r="X33" s="324"/>
      <c r="Y33" s="123">
        <v>104.895</v>
      </c>
      <c r="Z33" s="324">
        <v>1.9033490709969843E-2</v>
      </c>
      <c r="AA33" s="324"/>
      <c r="AB33" s="123">
        <v>0</v>
      </c>
      <c r="AC33" s="324">
        <v>0</v>
      </c>
    </row>
    <row r="34" spans="1:29" x14ac:dyDescent="0.25">
      <c r="B34" s="79" t="s">
        <v>45</v>
      </c>
      <c r="C34" s="178"/>
      <c r="D34" s="325">
        <v>0</v>
      </c>
      <c r="E34" s="324">
        <v>0</v>
      </c>
      <c r="F34" s="324"/>
      <c r="G34" s="325">
        <v>0</v>
      </c>
      <c r="H34" s="324">
        <v>0</v>
      </c>
      <c r="I34" s="324"/>
      <c r="J34" s="123">
        <v>0</v>
      </c>
      <c r="K34" s="324">
        <v>0</v>
      </c>
      <c r="L34" s="324"/>
      <c r="M34" s="123">
        <v>0</v>
      </c>
      <c r="N34" s="324">
        <v>0</v>
      </c>
      <c r="O34" s="324"/>
      <c r="P34" s="123">
        <v>2</v>
      </c>
      <c r="Q34" s="324">
        <v>4.2723253362449853E-4</v>
      </c>
      <c r="R34" s="324"/>
      <c r="S34" s="123">
        <v>0</v>
      </c>
      <c r="T34" s="324">
        <v>0</v>
      </c>
      <c r="U34" s="324"/>
      <c r="V34" s="123">
        <v>0</v>
      </c>
      <c r="W34" s="324">
        <v>0</v>
      </c>
      <c r="X34" s="324"/>
      <c r="Y34" s="123">
        <v>19.897636325596931</v>
      </c>
      <c r="Z34" s="324">
        <v>3.6104816831460766E-3</v>
      </c>
      <c r="AA34" s="324"/>
      <c r="AB34" s="123">
        <v>0</v>
      </c>
      <c r="AC34" s="324">
        <v>0</v>
      </c>
    </row>
    <row r="35" spans="1:29" x14ac:dyDescent="0.25">
      <c r="B35" s="79" t="s">
        <v>44</v>
      </c>
      <c r="C35" s="178"/>
      <c r="D35" s="325">
        <v>0</v>
      </c>
      <c r="E35" s="324">
        <v>0</v>
      </c>
      <c r="F35" s="324"/>
      <c r="G35" s="325">
        <v>0</v>
      </c>
      <c r="H35" s="324">
        <v>0</v>
      </c>
      <c r="I35" s="324"/>
      <c r="J35" s="123">
        <v>0</v>
      </c>
      <c r="K35" s="324">
        <v>0</v>
      </c>
      <c r="L35" s="324"/>
      <c r="M35" s="123">
        <v>1.1399999999999999</v>
      </c>
      <c r="N35" s="324">
        <v>5.3241191949314568E-4</v>
      </c>
      <c r="O35" s="324"/>
      <c r="P35" s="123">
        <v>10.534921270000003</v>
      </c>
      <c r="Q35" s="324">
        <v>2.2504305528583605E-3</v>
      </c>
      <c r="R35" s="324"/>
      <c r="S35" s="123">
        <v>0</v>
      </c>
      <c r="T35" s="324">
        <v>0</v>
      </c>
      <c r="U35" s="324"/>
      <c r="V35" s="123">
        <v>0.15000000000000002</v>
      </c>
      <c r="W35" s="324">
        <v>6.9665665210137236E-5</v>
      </c>
      <c r="X35" s="324"/>
      <c r="Y35" s="123">
        <v>10.869208419999996</v>
      </c>
      <c r="Z35" s="324">
        <v>1.9722482242890125E-3</v>
      </c>
      <c r="AA35" s="324"/>
      <c r="AB35" s="123">
        <v>0</v>
      </c>
      <c r="AC35" s="324">
        <v>0</v>
      </c>
    </row>
    <row r="36" spans="1:29" x14ac:dyDescent="0.25">
      <c r="B36" s="79" t="s">
        <v>43</v>
      </c>
      <c r="C36" s="178"/>
      <c r="D36" s="325">
        <v>0</v>
      </c>
      <c r="E36" s="324">
        <v>0</v>
      </c>
      <c r="F36" s="324"/>
      <c r="G36" s="325">
        <v>0</v>
      </c>
      <c r="H36" s="324">
        <v>0</v>
      </c>
      <c r="I36" s="325"/>
      <c r="J36" s="123">
        <v>0</v>
      </c>
      <c r="K36" s="324">
        <v>0</v>
      </c>
      <c r="L36" s="324"/>
      <c r="M36" s="123">
        <v>0</v>
      </c>
      <c r="N36" s="324">
        <v>0</v>
      </c>
      <c r="O36" s="324"/>
      <c r="P36" s="123">
        <v>1.9499188700000003</v>
      </c>
      <c r="Q36" s="324">
        <v>4.1653438959615968E-4</v>
      </c>
      <c r="R36" s="324"/>
      <c r="S36" s="123">
        <v>0</v>
      </c>
      <c r="T36" s="324">
        <v>0</v>
      </c>
      <c r="U36" s="324"/>
      <c r="V36" s="123">
        <v>0</v>
      </c>
      <c r="W36" s="324">
        <v>0</v>
      </c>
      <c r="X36" s="324"/>
      <c r="Y36" s="123">
        <v>2.1046490000000002</v>
      </c>
      <c r="Z36" s="324">
        <v>3.8189443909859697E-4</v>
      </c>
      <c r="AA36" s="324"/>
      <c r="AB36" s="123">
        <v>0</v>
      </c>
      <c r="AC36" s="324">
        <v>0</v>
      </c>
    </row>
    <row r="37" spans="1:29" x14ac:dyDescent="0.25">
      <c r="B37" s="79" t="s">
        <v>42</v>
      </c>
      <c r="C37" s="178"/>
      <c r="D37" s="325">
        <v>0</v>
      </c>
      <c r="E37" s="324">
        <v>0</v>
      </c>
      <c r="F37" s="324"/>
      <c r="G37" s="325">
        <v>0</v>
      </c>
      <c r="H37" s="324">
        <v>0</v>
      </c>
      <c r="I37" s="324"/>
      <c r="J37" s="123">
        <v>0</v>
      </c>
      <c r="K37" s="324">
        <v>0</v>
      </c>
      <c r="L37" s="324"/>
      <c r="M37" s="123">
        <v>0</v>
      </c>
      <c r="N37" s="324">
        <v>0</v>
      </c>
      <c r="O37" s="324"/>
      <c r="P37" s="123">
        <v>1.0325</v>
      </c>
      <c r="Q37" s="324">
        <v>2.2055879548364736E-4</v>
      </c>
      <c r="R37" s="324"/>
      <c r="S37" s="123">
        <v>0</v>
      </c>
      <c r="T37" s="324">
        <v>0</v>
      </c>
      <c r="U37" s="324"/>
      <c r="V37" s="123">
        <v>0</v>
      </c>
      <c r="W37" s="324">
        <v>0</v>
      </c>
      <c r="X37" s="324"/>
      <c r="Y37" s="123">
        <v>1.06</v>
      </c>
      <c r="Z37" s="324">
        <v>1.9233996046110909E-4</v>
      </c>
      <c r="AA37" s="324"/>
      <c r="AB37" s="123">
        <v>0</v>
      </c>
      <c r="AC37" s="324">
        <v>0</v>
      </c>
    </row>
    <row r="38" spans="1:29" x14ac:dyDescent="0.25">
      <c r="B38" s="79" t="s">
        <v>506</v>
      </c>
      <c r="C38" s="178"/>
      <c r="D38" s="325">
        <v>11.593698349999999</v>
      </c>
      <c r="E38" s="324">
        <v>6.526189976762028E-3</v>
      </c>
      <c r="F38" s="324"/>
      <c r="G38" s="325">
        <v>79.092704590000011</v>
      </c>
      <c r="H38" s="324">
        <v>2.2705969666147869E-2</v>
      </c>
      <c r="I38" s="324"/>
      <c r="J38" s="123">
        <v>0</v>
      </c>
      <c r="K38" s="324">
        <v>0</v>
      </c>
      <c r="L38" s="324"/>
      <c r="M38" s="123">
        <v>0</v>
      </c>
      <c r="N38" s="324">
        <v>0</v>
      </c>
      <c r="O38" s="324"/>
      <c r="P38" s="123">
        <v>41.994319984999997</v>
      </c>
      <c r="Q38" s="324">
        <v>8.9706698625147321E-3</v>
      </c>
      <c r="R38" s="324"/>
      <c r="S38" s="123">
        <v>0</v>
      </c>
      <c r="T38" s="324">
        <v>0</v>
      </c>
      <c r="U38" s="324"/>
      <c r="V38" s="123">
        <v>0</v>
      </c>
      <c r="W38" s="324">
        <v>0</v>
      </c>
      <c r="X38" s="324"/>
      <c r="Y38" s="123">
        <v>0</v>
      </c>
      <c r="Z38" s="324">
        <v>0</v>
      </c>
      <c r="AA38" s="324"/>
      <c r="AB38" s="123">
        <v>0</v>
      </c>
      <c r="AC38" s="324">
        <v>0</v>
      </c>
    </row>
    <row r="39" spans="1:29" x14ac:dyDescent="0.25">
      <c r="B39" s="79"/>
      <c r="C39" s="178"/>
      <c r="D39" s="325"/>
      <c r="E39" s="324"/>
      <c r="F39" s="324"/>
      <c r="G39" s="325"/>
      <c r="H39" s="324"/>
      <c r="I39" s="324"/>
      <c r="J39" s="123"/>
      <c r="K39" s="324"/>
      <c r="L39" s="324"/>
      <c r="M39" s="123"/>
      <c r="N39" s="324"/>
      <c r="O39" s="324"/>
      <c r="P39" s="123"/>
      <c r="Q39" s="324"/>
      <c r="R39" s="324"/>
      <c r="S39" s="325"/>
      <c r="T39" s="324"/>
      <c r="U39" s="324"/>
      <c r="V39" s="325"/>
      <c r="W39" s="324"/>
      <c r="X39" s="324"/>
      <c r="Y39" s="123"/>
      <c r="Z39" s="324"/>
      <c r="AA39" s="324"/>
      <c r="AB39" s="325"/>
      <c r="AC39" s="324"/>
    </row>
    <row r="40" spans="1:29" x14ac:dyDescent="0.25">
      <c r="B40" s="79" t="s">
        <v>41</v>
      </c>
      <c r="C40" s="178"/>
      <c r="D40" s="325">
        <v>14.472130999999999</v>
      </c>
      <c r="E40" s="324">
        <v>8.14648384176625E-3</v>
      </c>
      <c r="F40" s="324"/>
      <c r="G40" s="325">
        <v>73.638654114000033</v>
      </c>
      <c r="H40" s="324">
        <v>2.1140218370783111E-2</v>
      </c>
      <c r="I40" s="324"/>
      <c r="J40" s="123">
        <v>102.11156353999999</v>
      </c>
      <c r="K40" s="324">
        <v>3.0311041416331688E-2</v>
      </c>
      <c r="L40" s="324"/>
      <c r="M40" s="123">
        <v>0</v>
      </c>
      <c r="N40" s="324">
        <v>0</v>
      </c>
      <c r="O40" s="324"/>
      <c r="P40" s="123">
        <v>0</v>
      </c>
      <c r="Q40" s="324">
        <v>0</v>
      </c>
      <c r="R40" s="324"/>
      <c r="S40" s="123">
        <v>0</v>
      </c>
      <c r="T40" s="324">
        <v>0</v>
      </c>
      <c r="U40" s="324"/>
      <c r="V40" s="123">
        <v>0</v>
      </c>
      <c r="W40" s="324">
        <v>0</v>
      </c>
      <c r="X40" s="324"/>
      <c r="Y40" s="123">
        <v>0</v>
      </c>
      <c r="Z40" s="324">
        <v>0</v>
      </c>
      <c r="AA40" s="324"/>
      <c r="AB40" s="123">
        <v>0</v>
      </c>
      <c r="AC40" s="324">
        <v>0</v>
      </c>
    </row>
    <row r="41" spans="1:29" x14ac:dyDescent="0.25">
      <c r="B41" s="178"/>
      <c r="C41" s="178"/>
      <c r="D41" s="325"/>
      <c r="E41" s="324"/>
      <c r="F41" s="324"/>
      <c r="G41" s="325"/>
      <c r="H41" s="324"/>
      <c r="I41" s="324"/>
      <c r="J41" s="325"/>
      <c r="K41" s="324"/>
      <c r="L41" s="324"/>
      <c r="M41" s="325"/>
      <c r="N41" s="324"/>
      <c r="O41" s="324"/>
      <c r="P41" s="325"/>
      <c r="Q41" s="324"/>
      <c r="R41" s="324"/>
      <c r="S41" s="325"/>
      <c r="T41" s="324"/>
      <c r="U41" s="324"/>
      <c r="V41" s="325"/>
      <c r="W41" s="324"/>
      <c r="X41" s="324"/>
      <c r="Y41" s="325"/>
      <c r="Z41" s="324"/>
      <c r="AA41" s="324"/>
      <c r="AB41" s="325"/>
      <c r="AC41" s="324"/>
    </row>
    <row r="42" spans="1:29" s="319" customFormat="1" x14ac:dyDescent="0.25">
      <c r="A42" s="323" t="s">
        <v>183</v>
      </c>
      <c r="B42" s="323"/>
      <c r="C42" s="323"/>
      <c r="D42" s="322">
        <v>1776.4880261350004</v>
      </c>
      <c r="E42" s="320">
        <v>1.0000000000000004</v>
      </c>
      <c r="F42" s="320"/>
      <c r="G42" s="322">
        <v>3483.3440611839901</v>
      </c>
      <c r="H42" s="320">
        <v>0.98133977038779785</v>
      </c>
      <c r="I42" s="320"/>
      <c r="J42" s="321">
        <v>3368.791000529</v>
      </c>
      <c r="K42" s="320">
        <v>0.99999999999999978</v>
      </c>
      <c r="L42" s="320"/>
      <c r="M42" s="321">
        <v>2141.1992449103618</v>
      </c>
      <c r="N42" s="320">
        <v>1.0000000000000002</v>
      </c>
      <c r="O42" s="320"/>
      <c r="P42" s="321">
        <v>4681.2914340410034</v>
      </c>
      <c r="Q42" s="320">
        <v>0.99999999999999833</v>
      </c>
      <c r="R42" s="320"/>
      <c r="S42" s="321">
        <v>4877.9813065740018</v>
      </c>
      <c r="T42" s="320">
        <v>0.99999999999999978</v>
      </c>
      <c r="U42" s="320"/>
      <c r="V42" s="321">
        <v>2153.1409991930018</v>
      </c>
      <c r="W42" s="320">
        <v>0.99999999999999867</v>
      </c>
      <c r="X42" s="320"/>
      <c r="Y42" s="321">
        <v>5511.0752724436106</v>
      </c>
      <c r="Z42" s="320">
        <v>0.99999999999999878</v>
      </c>
      <c r="AA42" s="320"/>
      <c r="AB42" s="321">
        <v>4473.3930761049987</v>
      </c>
      <c r="AC42" s="320">
        <v>1.0000000000000002</v>
      </c>
    </row>
    <row r="43" spans="1:29" x14ac:dyDescent="0.25">
      <c r="A43" s="4" t="s">
        <v>20</v>
      </c>
      <c r="B43" s="79"/>
      <c r="C43" s="79"/>
      <c r="D43" s="79"/>
      <c r="E43" s="79"/>
      <c r="F43" s="79"/>
      <c r="G43" s="81"/>
      <c r="H43" s="79"/>
      <c r="I43" s="79"/>
      <c r="J43" s="79"/>
      <c r="K43" s="79"/>
      <c r="L43" s="79"/>
      <c r="M43" s="80"/>
      <c r="N43" s="79"/>
      <c r="O43" s="79"/>
      <c r="P43" s="79"/>
      <c r="Q43" s="79"/>
    </row>
    <row r="44" spans="1:29" x14ac:dyDescent="0.25">
      <c r="A44" s="4" t="s">
        <v>39</v>
      </c>
      <c r="B44" s="79"/>
      <c r="C44" s="79"/>
      <c r="D44" s="79"/>
      <c r="E44" s="79"/>
      <c r="F44" s="79"/>
      <c r="G44" s="79"/>
      <c r="H44" s="79"/>
      <c r="I44" s="79"/>
      <c r="J44" s="79"/>
      <c r="K44" s="79"/>
      <c r="L44" s="79"/>
      <c r="M44" s="79"/>
      <c r="N44" s="79"/>
      <c r="O44" s="79"/>
      <c r="P44" s="79"/>
      <c r="Q44" s="79"/>
      <c r="S44" s="318"/>
      <c r="V44" s="318"/>
      <c r="Y44" s="318"/>
      <c r="AB44" s="318"/>
    </row>
    <row r="45" spans="1:29" x14ac:dyDescent="0.25">
      <c r="A45" s="4" t="s">
        <v>38</v>
      </c>
      <c r="B45" s="79"/>
      <c r="C45" s="79"/>
      <c r="D45" s="79"/>
      <c r="E45" s="79"/>
      <c r="F45" s="79"/>
      <c r="G45" s="79"/>
      <c r="H45" s="79"/>
      <c r="I45" s="79"/>
      <c r="J45" s="79"/>
      <c r="K45" s="79"/>
      <c r="L45" s="79"/>
      <c r="M45" s="79"/>
      <c r="N45" s="79"/>
      <c r="O45" s="79"/>
      <c r="P45" s="79"/>
      <c r="Q45" s="79"/>
      <c r="Y45" s="33"/>
      <c r="AB45" s="317"/>
    </row>
    <row r="46" spans="1:29" x14ac:dyDescent="0.25">
      <c r="A46" s="4" t="s">
        <v>37</v>
      </c>
      <c r="B46" s="79"/>
      <c r="C46" s="79"/>
      <c r="D46" s="79"/>
      <c r="E46" s="79"/>
      <c r="F46" s="79"/>
      <c r="G46" s="79"/>
      <c r="H46" s="79"/>
      <c r="I46" s="79"/>
      <c r="J46" s="79"/>
      <c r="K46" s="79"/>
      <c r="L46" s="79"/>
      <c r="M46" s="79"/>
      <c r="N46" s="79"/>
      <c r="O46" s="79"/>
      <c r="P46" s="79"/>
      <c r="Q46" s="79"/>
      <c r="AB46" s="6"/>
    </row>
    <row r="47" spans="1:29" x14ac:dyDescent="0.25">
      <c r="A47" s="4" t="s">
        <v>36</v>
      </c>
      <c r="AB47" s="316"/>
    </row>
    <row r="48" spans="1:29" x14ac:dyDescent="0.25">
      <c r="A48" s="490" t="s">
        <v>35</v>
      </c>
      <c r="B48" s="490"/>
      <c r="C48" s="490"/>
      <c r="D48" s="490"/>
      <c r="E48" s="490"/>
      <c r="F48" s="490"/>
      <c r="G48" s="490"/>
      <c r="H48" s="490"/>
      <c r="I48" s="490"/>
      <c r="J48" s="490"/>
      <c r="K48" s="490"/>
      <c r="L48" s="490"/>
      <c r="M48" s="490"/>
      <c r="N48" s="490"/>
      <c r="O48" s="490"/>
      <c r="P48" s="490"/>
      <c r="Q48" s="490"/>
    </row>
    <row r="49" spans="1:29" s="457" customFormat="1" x14ac:dyDescent="0.25">
      <c r="A49" s="78" t="s">
        <v>508</v>
      </c>
      <c r="B49" s="483"/>
      <c r="C49" s="483"/>
      <c r="D49" s="483"/>
      <c r="E49" s="483"/>
      <c r="F49" s="483"/>
      <c r="G49" s="483"/>
      <c r="H49" s="483"/>
      <c r="I49" s="483"/>
      <c r="J49" s="483"/>
      <c r="K49" s="483"/>
      <c r="L49" s="483"/>
      <c r="M49" s="483"/>
      <c r="N49" s="483"/>
      <c r="O49" s="483"/>
      <c r="P49" s="483"/>
      <c r="Q49" s="483"/>
    </row>
    <row r="50" spans="1:29" s="457" customFormat="1" x14ac:dyDescent="0.25">
      <c r="A50" s="78" t="s">
        <v>509</v>
      </c>
      <c r="B50" s="483"/>
      <c r="C50" s="483"/>
      <c r="D50" s="483"/>
      <c r="E50" s="483"/>
      <c r="F50" s="483"/>
      <c r="G50" s="483"/>
      <c r="H50" s="483"/>
      <c r="I50" s="483"/>
      <c r="J50" s="483"/>
      <c r="K50" s="483"/>
      <c r="L50" s="483"/>
      <c r="M50" s="483"/>
      <c r="N50" s="483"/>
      <c r="O50" s="483"/>
      <c r="P50" s="483"/>
      <c r="Q50" s="483"/>
    </row>
    <row r="51" spans="1:29" x14ac:dyDescent="0.25">
      <c r="A51" s="78" t="s">
        <v>505</v>
      </c>
      <c r="B51" s="78"/>
      <c r="C51" s="77"/>
      <c r="D51" s="77"/>
      <c r="E51" s="77"/>
      <c r="F51" s="77"/>
      <c r="G51" s="77"/>
      <c r="H51" s="77"/>
      <c r="I51" s="77"/>
      <c r="J51" s="77"/>
      <c r="K51" s="77"/>
      <c r="L51" s="77"/>
      <c r="M51" s="77"/>
      <c r="N51" s="77"/>
      <c r="O51" s="77"/>
      <c r="P51" s="77"/>
      <c r="Q51" s="77"/>
    </row>
    <row r="52" spans="1:29" x14ac:dyDescent="0.25">
      <c r="A52" s="5" t="s">
        <v>3</v>
      </c>
    </row>
    <row r="53" spans="1:29" x14ac:dyDescent="0.25">
      <c r="AC53" s="13" t="s">
        <v>19</v>
      </c>
    </row>
    <row r="54" spans="1:29" x14ac:dyDescent="0.25">
      <c r="A54" s="2" t="s">
        <v>2</v>
      </c>
      <c r="AC54" s="12" t="s">
        <v>9</v>
      </c>
    </row>
    <row r="55" spans="1:29" x14ac:dyDescent="0.25">
      <c r="A55" s="3" t="s">
        <v>1</v>
      </c>
      <c r="AC55" s="11" t="s">
        <v>73</v>
      </c>
    </row>
    <row r="56" spans="1:29" x14ac:dyDescent="0.25">
      <c r="A56" s="3"/>
    </row>
    <row r="57" spans="1:29" x14ac:dyDescent="0.25">
      <c r="A57" s="2" t="s">
        <v>0</v>
      </c>
    </row>
  </sheetData>
  <mergeCells count="13">
    <mergeCell ref="A48:Q48"/>
    <mergeCell ref="Y6:Z6"/>
    <mergeCell ref="AB6:AC6"/>
    <mergeCell ref="D5:K5"/>
    <mergeCell ref="M5:T5"/>
    <mergeCell ref="V5:AC5"/>
    <mergeCell ref="D6:E6"/>
    <mergeCell ref="G6:H6"/>
    <mergeCell ref="J6:K6"/>
    <mergeCell ref="M6:N6"/>
    <mergeCell ref="P6:Q6"/>
    <mergeCell ref="S6:T6"/>
    <mergeCell ref="V6:W6"/>
  </mergeCells>
  <hyperlinks>
    <hyperlink ref="A55" r:id="rId1"/>
  </hyperlinks>
  <pageMargins left="0.7" right="0.7" top="0.75" bottom="0.75" header="0.3" footer="0.3"/>
  <pageSetup paperSize="9" scale="40"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Normal="100" workbookViewId="0">
      <selection activeCell="B20" sqref="B20"/>
    </sheetView>
  </sheetViews>
  <sheetFormatPr defaultRowHeight="15" x14ac:dyDescent="0.25"/>
  <cols>
    <col min="1" max="1" width="14.140625" style="1" customWidth="1"/>
    <col min="2" max="2" width="15.5703125" style="1" customWidth="1"/>
    <col min="3" max="3" width="9.5703125" style="1" bestFit="1" customWidth="1"/>
    <col min="4" max="16384" width="9.140625" style="1"/>
  </cols>
  <sheetData>
    <row r="1" spans="1:2" ht="18" x14ac:dyDescent="0.25">
      <c r="A1" s="348" t="s">
        <v>191</v>
      </c>
    </row>
    <row r="2" spans="1:2" x14ac:dyDescent="0.25">
      <c r="A2" s="79"/>
      <c r="B2" s="79"/>
    </row>
    <row r="3" spans="1:2" x14ac:dyDescent="0.25">
      <c r="A3" s="347" t="s">
        <v>190</v>
      </c>
      <c r="B3" s="347" t="s">
        <v>189</v>
      </c>
    </row>
    <row r="4" spans="1:2" x14ac:dyDescent="0.25">
      <c r="A4" s="344">
        <v>1970</v>
      </c>
      <c r="B4" s="343">
        <v>186</v>
      </c>
    </row>
    <row r="5" spans="1:2" x14ac:dyDescent="0.25">
      <c r="A5" s="344">
        <v>1971</v>
      </c>
      <c r="B5" s="343">
        <v>231</v>
      </c>
    </row>
    <row r="6" spans="1:2" x14ac:dyDescent="0.25">
      <c r="A6" s="344">
        <v>1972</v>
      </c>
      <c r="B6" s="343">
        <v>243</v>
      </c>
    </row>
    <row r="7" spans="1:2" x14ac:dyDescent="0.25">
      <c r="A7" s="344">
        <v>1973</v>
      </c>
      <c r="B7" s="343">
        <v>246</v>
      </c>
    </row>
    <row r="8" spans="1:2" x14ac:dyDescent="0.25">
      <c r="A8" s="344">
        <v>1974</v>
      </c>
      <c r="B8" s="343">
        <v>307</v>
      </c>
    </row>
    <row r="9" spans="1:2" x14ac:dyDescent="0.25">
      <c r="A9" s="344">
        <v>1975</v>
      </c>
      <c r="B9" s="343">
        <v>388</v>
      </c>
    </row>
    <row r="10" spans="1:2" x14ac:dyDescent="0.25">
      <c r="A10" s="344">
        <v>1976</v>
      </c>
      <c r="B10" s="343">
        <v>487</v>
      </c>
    </row>
    <row r="11" spans="1:2" x14ac:dyDescent="0.25">
      <c r="A11" s="344">
        <v>1977</v>
      </c>
      <c r="B11" s="343">
        <v>638</v>
      </c>
    </row>
    <row r="12" spans="1:2" x14ac:dyDescent="0.25">
      <c r="A12" s="344">
        <v>1978</v>
      </c>
      <c r="B12" s="343">
        <v>763</v>
      </c>
    </row>
    <row r="13" spans="1:2" x14ac:dyDescent="0.25">
      <c r="A13" s="344">
        <v>1979</v>
      </c>
      <c r="B13" s="343">
        <v>1016</v>
      </c>
    </row>
    <row r="14" spans="1:2" x14ac:dyDescent="0.25">
      <c r="A14" s="344">
        <v>1980</v>
      </c>
      <c r="B14" s="343">
        <v>797</v>
      </c>
    </row>
    <row r="15" spans="1:2" x14ac:dyDescent="0.25">
      <c r="A15" s="344">
        <v>1981</v>
      </c>
      <c r="B15" s="343">
        <v>1081</v>
      </c>
    </row>
    <row r="16" spans="1:2" x14ac:dyDescent="0.25">
      <c r="A16" s="344">
        <v>1982</v>
      </c>
      <c r="B16" s="343">
        <v>1028</v>
      </c>
    </row>
    <row r="17" spans="1:2" x14ac:dyDescent="0.25">
      <c r="A17" s="344">
        <v>1983</v>
      </c>
      <c r="B17" s="343">
        <v>1061</v>
      </c>
    </row>
    <row r="18" spans="1:2" x14ac:dyDescent="0.25">
      <c r="A18" s="344">
        <v>1984</v>
      </c>
      <c r="B18" s="343">
        <v>1070</v>
      </c>
    </row>
    <row r="19" spans="1:2" x14ac:dyDescent="0.25">
      <c r="A19" s="344">
        <v>1985</v>
      </c>
      <c r="B19" s="343">
        <v>1180</v>
      </c>
    </row>
    <row r="20" spans="1:2" x14ac:dyDescent="0.25">
      <c r="A20" s="344">
        <v>1986</v>
      </c>
      <c r="B20" s="343">
        <v>1185</v>
      </c>
    </row>
    <row r="21" spans="1:2" x14ac:dyDescent="0.25">
      <c r="A21" s="344">
        <v>1987</v>
      </c>
      <c r="B21" s="343">
        <v>1142</v>
      </c>
    </row>
    <row r="22" spans="1:2" x14ac:dyDescent="0.25">
      <c r="A22" s="344">
        <v>1988</v>
      </c>
      <c r="B22" s="343">
        <v>1485</v>
      </c>
    </row>
    <row r="23" spans="1:2" x14ac:dyDescent="0.25">
      <c r="A23" s="344">
        <v>1989</v>
      </c>
      <c r="B23" s="343">
        <v>1578</v>
      </c>
    </row>
    <row r="24" spans="1:2" x14ac:dyDescent="0.25">
      <c r="A24" s="344">
        <v>1990</v>
      </c>
      <c r="B24" s="343">
        <v>1485</v>
      </c>
    </row>
    <row r="25" spans="1:2" x14ac:dyDescent="0.25">
      <c r="A25" s="344">
        <v>1991</v>
      </c>
      <c r="B25" s="343">
        <v>1815</v>
      </c>
    </row>
    <row r="26" spans="1:2" x14ac:dyDescent="0.25">
      <c r="A26" s="344">
        <v>1992</v>
      </c>
      <c r="B26" s="343">
        <v>1848</v>
      </c>
    </row>
    <row r="27" spans="1:2" x14ac:dyDescent="0.25">
      <c r="A27" s="344">
        <v>1993</v>
      </c>
      <c r="B27" s="343">
        <v>1945</v>
      </c>
    </row>
    <row r="28" spans="1:2" x14ac:dyDescent="0.25">
      <c r="A28" s="344">
        <v>1994</v>
      </c>
      <c r="B28" s="343">
        <v>2089</v>
      </c>
    </row>
    <row r="29" spans="1:2" x14ac:dyDescent="0.25">
      <c r="A29" s="344">
        <v>1995</v>
      </c>
      <c r="B29" s="343">
        <v>2029</v>
      </c>
    </row>
    <row r="30" spans="1:2" x14ac:dyDescent="0.25">
      <c r="A30" s="344">
        <v>1996</v>
      </c>
      <c r="B30" s="343">
        <v>2050</v>
      </c>
    </row>
    <row r="31" spans="1:2" x14ac:dyDescent="0.25">
      <c r="A31" s="344">
        <v>1997</v>
      </c>
      <c r="B31" s="343">
        <v>2096</v>
      </c>
    </row>
    <row r="32" spans="1:2" x14ac:dyDescent="0.25">
      <c r="A32" s="344">
        <v>1998</v>
      </c>
      <c r="B32" s="343">
        <v>2332</v>
      </c>
    </row>
    <row r="33" spans="1:3" x14ac:dyDescent="0.25">
      <c r="A33" s="344">
        <v>1999</v>
      </c>
      <c r="B33" s="343">
        <v>2118</v>
      </c>
    </row>
    <row r="34" spans="1:3" x14ac:dyDescent="0.25">
      <c r="A34" s="344">
        <v>2000</v>
      </c>
      <c r="B34" s="343">
        <v>2974</v>
      </c>
    </row>
    <row r="35" spans="1:3" x14ac:dyDescent="0.25">
      <c r="A35" s="344">
        <v>2001</v>
      </c>
      <c r="B35" s="343">
        <v>3179</v>
      </c>
    </row>
    <row r="36" spans="1:3" x14ac:dyDescent="0.25">
      <c r="A36" s="344">
        <v>2002</v>
      </c>
      <c r="B36" s="343">
        <v>3281</v>
      </c>
    </row>
    <row r="37" spans="1:3" x14ac:dyDescent="0.25">
      <c r="A37" s="344">
        <v>2003</v>
      </c>
      <c r="B37" s="343">
        <v>3847</v>
      </c>
    </row>
    <row r="38" spans="1:3" x14ac:dyDescent="0.25">
      <c r="A38" s="344">
        <v>2004</v>
      </c>
      <c r="B38" s="343">
        <v>4302</v>
      </c>
    </row>
    <row r="39" spans="1:3" x14ac:dyDescent="0.25">
      <c r="A39" s="344">
        <v>2005</v>
      </c>
      <c r="B39" s="343">
        <v>5926</v>
      </c>
    </row>
    <row r="40" spans="1:3" x14ac:dyDescent="0.25">
      <c r="A40" s="344">
        <v>2006</v>
      </c>
      <c r="B40" s="343">
        <v>6770</v>
      </c>
    </row>
    <row r="41" spans="1:3" x14ac:dyDescent="0.25">
      <c r="A41" s="344">
        <v>2007</v>
      </c>
      <c r="B41" s="343">
        <v>4921</v>
      </c>
    </row>
    <row r="42" spans="1:3" x14ac:dyDescent="0.25">
      <c r="A42" s="344">
        <v>2008</v>
      </c>
      <c r="B42" s="343">
        <v>6356</v>
      </c>
    </row>
    <row r="43" spans="1:3" x14ac:dyDescent="0.25">
      <c r="A43" s="344">
        <v>2009</v>
      </c>
      <c r="B43" s="343">
        <v>7300.976237289995</v>
      </c>
    </row>
    <row r="44" spans="1:3" x14ac:dyDescent="0.25">
      <c r="A44" s="344">
        <v>2010</v>
      </c>
      <c r="B44" s="343">
        <v>8528.7810429272431</v>
      </c>
    </row>
    <row r="45" spans="1:3" x14ac:dyDescent="0.25">
      <c r="A45" s="344">
        <v>2011</v>
      </c>
      <c r="B45" s="343">
        <v>8628.6230878479964</v>
      </c>
    </row>
    <row r="46" spans="1:3" x14ac:dyDescent="0.25">
      <c r="A46" s="344">
        <v>2012</v>
      </c>
      <c r="B46" s="343">
        <v>8801.9190474258448</v>
      </c>
    </row>
    <row r="47" spans="1:3" x14ac:dyDescent="0.25">
      <c r="A47" s="345" t="s">
        <v>188</v>
      </c>
      <c r="B47" s="343">
        <v>11406.860450010212</v>
      </c>
      <c r="C47" s="346"/>
    </row>
    <row r="48" spans="1:3" x14ac:dyDescent="0.25">
      <c r="A48" s="345" t="s">
        <v>66</v>
      </c>
      <c r="B48" s="343">
        <v>11700.471985525361</v>
      </c>
      <c r="C48" s="33"/>
    </row>
    <row r="49" spans="1:4" x14ac:dyDescent="0.25">
      <c r="A49" s="344">
        <v>2015</v>
      </c>
      <c r="B49" s="343">
        <v>12137.609347741596</v>
      </c>
    </row>
    <row r="50" spans="1:4" x14ac:dyDescent="0.25">
      <c r="A50" s="79"/>
      <c r="B50" s="80"/>
    </row>
    <row r="51" spans="1:4" x14ac:dyDescent="0.25">
      <c r="A51" s="5" t="s">
        <v>187</v>
      </c>
    </row>
    <row r="52" spans="1:4" x14ac:dyDescent="0.25">
      <c r="A52" s="5"/>
    </row>
    <row r="53" spans="1:4" x14ac:dyDescent="0.25">
      <c r="A53" s="5"/>
    </row>
    <row r="54" spans="1:4" x14ac:dyDescent="0.25">
      <c r="D54" s="13" t="s">
        <v>19</v>
      </c>
    </row>
    <row r="55" spans="1:4" x14ac:dyDescent="0.25">
      <c r="D55" s="12" t="s">
        <v>9</v>
      </c>
    </row>
    <row r="56" spans="1:4" x14ac:dyDescent="0.25">
      <c r="D56" s="11" t="s">
        <v>73</v>
      </c>
    </row>
    <row r="59" spans="1:4" x14ac:dyDescent="0.25">
      <c r="A59" s="2" t="s">
        <v>2</v>
      </c>
    </row>
    <row r="60" spans="1:4" x14ac:dyDescent="0.25">
      <c r="A60" s="3" t="s">
        <v>1</v>
      </c>
    </row>
    <row r="61" spans="1:4" x14ac:dyDescent="0.25">
      <c r="A61" s="3"/>
    </row>
    <row r="62" spans="1:4" x14ac:dyDescent="0.25">
      <c r="A62" s="2" t="s">
        <v>0</v>
      </c>
    </row>
  </sheetData>
  <hyperlinks>
    <hyperlink ref="A60" r:id="rId1"/>
  </hyperlinks>
  <pageMargins left="0.7" right="0.7" top="0.75" bottom="0.75" header="0.3" footer="0.3"/>
  <pageSetup paperSize="9" scale="7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defaultRowHeight="15" x14ac:dyDescent="0.25"/>
  <cols>
    <col min="1" max="5" width="14.42578125" style="1" customWidth="1"/>
    <col min="6" max="16384" width="9.140625" style="1"/>
  </cols>
  <sheetData>
    <row r="1" spans="1:5" ht="18" x14ac:dyDescent="0.25">
      <c r="A1" s="348" t="s">
        <v>195</v>
      </c>
    </row>
    <row r="3" spans="1:5" ht="63.75" x14ac:dyDescent="0.25">
      <c r="A3" s="360" t="s">
        <v>190</v>
      </c>
      <c r="B3" s="360" t="s">
        <v>189</v>
      </c>
      <c r="C3" s="359" t="s">
        <v>194</v>
      </c>
      <c r="D3" s="359" t="s">
        <v>193</v>
      </c>
      <c r="E3" s="359" t="s">
        <v>192</v>
      </c>
    </row>
    <row r="4" spans="1:5" x14ac:dyDescent="0.25">
      <c r="A4" s="356">
        <v>2010</v>
      </c>
      <c r="B4" s="358">
        <v>8528.7810429272431</v>
      </c>
      <c r="C4" s="356">
        <v>0.56999999999999995</v>
      </c>
      <c r="D4" s="357"/>
      <c r="E4" s="356"/>
    </row>
    <row r="5" spans="1:5" x14ac:dyDescent="0.25">
      <c r="A5" s="356">
        <v>2011</v>
      </c>
      <c r="B5" s="358">
        <v>8628.623087847991</v>
      </c>
      <c r="C5" s="356">
        <v>0.56000000000000005</v>
      </c>
      <c r="D5" s="357"/>
      <c r="E5" s="356"/>
    </row>
    <row r="6" spans="1:5" x14ac:dyDescent="0.25">
      <c r="A6" s="355">
        <v>2012</v>
      </c>
      <c r="B6" s="354">
        <v>8801.9190474253828</v>
      </c>
      <c r="C6" s="351">
        <v>0.56999999999999995</v>
      </c>
      <c r="D6" s="352"/>
      <c r="E6" s="351"/>
    </row>
    <row r="7" spans="1:5" x14ac:dyDescent="0.25">
      <c r="A7" s="355">
        <v>2013</v>
      </c>
      <c r="B7" s="354">
        <v>11406.860450010217</v>
      </c>
      <c r="C7" s="351">
        <v>0.70426578004077334</v>
      </c>
      <c r="D7" s="352">
        <v>0.68501182324423049</v>
      </c>
      <c r="E7" s="351">
        <v>0.67195398304029663</v>
      </c>
    </row>
    <row r="8" spans="1:5" x14ac:dyDescent="0.25">
      <c r="A8" s="355">
        <v>2014</v>
      </c>
      <c r="B8" s="354">
        <v>11700.471985525361</v>
      </c>
      <c r="C8" s="351">
        <v>0.70007637227399255</v>
      </c>
      <c r="D8" s="352">
        <v>0.67214715324941965</v>
      </c>
      <c r="E8" s="351">
        <v>0.65754922869559129</v>
      </c>
    </row>
    <row r="9" spans="1:5" x14ac:dyDescent="0.25">
      <c r="A9" s="355">
        <v>2015</v>
      </c>
      <c r="B9" s="354">
        <v>12137.609347741596</v>
      </c>
      <c r="C9" s="353">
        <v>0.70445486263858104</v>
      </c>
      <c r="D9" s="352">
        <v>0.67641754371619178</v>
      </c>
      <c r="E9" s="351">
        <v>0.66187788661999503</v>
      </c>
    </row>
    <row r="10" spans="1:5" x14ac:dyDescent="0.25">
      <c r="A10" s="5" t="s">
        <v>187</v>
      </c>
      <c r="B10" s="80"/>
      <c r="C10" s="350"/>
      <c r="D10" s="349"/>
      <c r="E10" s="349"/>
    </row>
    <row r="11" spans="1:5" x14ac:dyDescent="0.25">
      <c r="A11" s="79"/>
      <c r="B11" s="80"/>
      <c r="C11" s="350"/>
      <c r="D11" s="349"/>
      <c r="E11" s="349"/>
    </row>
    <row r="13" spans="1:5" x14ac:dyDescent="0.25">
      <c r="E13" s="13" t="s">
        <v>19</v>
      </c>
    </row>
    <row r="14" spans="1:5" x14ac:dyDescent="0.25">
      <c r="E14" s="12" t="s">
        <v>9</v>
      </c>
    </row>
    <row r="15" spans="1:5" x14ac:dyDescent="0.25">
      <c r="E15" s="11" t="s">
        <v>73</v>
      </c>
    </row>
    <row r="18" spans="1:1" x14ac:dyDescent="0.25">
      <c r="A18" s="2" t="s">
        <v>2</v>
      </c>
    </row>
    <row r="19" spans="1:1" x14ac:dyDescent="0.25">
      <c r="A19" s="3" t="s">
        <v>1</v>
      </c>
    </row>
    <row r="20" spans="1:1" x14ac:dyDescent="0.25">
      <c r="A20" s="3"/>
    </row>
    <row r="21" spans="1:1" x14ac:dyDescent="0.25">
      <c r="A21" s="2" t="s">
        <v>0</v>
      </c>
    </row>
  </sheetData>
  <hyperlinks>
    <hyperlink ref="A19" r:id="rId1"/>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C21" sqref="C21"/>
    </sheetView>
  </sheetViews>
  <sheetFormatPr defaultRowHeight="15" x14ac:dyDescent="0.25"/>
  <cols>
    <col min="1" max="1" width="29.140625" style="1" customWidth="1"/>
    <col min="2" max="4" width="19.85546875" style="1" customWidth="1"/>
    <col min="5" max="16384" width="9.140625" style="1"/>
  </cols>
  <sheetData>
    <row r="1" spans="1:4" ht="23.25" x14ac:dyDescent="0.25">
      <c r="A1" s="140" t="s">
        <v>231</v>
      </c>
    </row>
    <row r="3" spans="1:4" x14ac:dyDescent="0.25">
      <c r="A3" s="347" t="s">
        <v>230</v>
      </c>
      <c r="B3" s="347" t="s">
        <v>229</v>
      </c>
      <c r="C3" s="347" t="s">
        <v>228</v>
      </c>
      <c r="D3" s="347" t="s">
        <v>227</v>
      </c>
    </row>
    <row r="4" spans="1:4" x14ac:dyDescent="0.25">
      <c r="A4" s="364" t="s">
        <v>226</v>
      </c>
      <c r="B4" s="365">
        <v>1740.8849149999999</v>
      </c>
      <c r="C4" s="365">
        <v>368.20861000000002</v>
      </c>
      <c r="D4" s="365">
        <v>2109.0935249999998</v>
      </c>
    </row>
    <row r="5" spans="1:4" x14ac:dyDescent="0.25">
      <c r="A5" s="364" t="s">
        <v>225</v>
      </c>
      <c r="B5" s="365">
        <v>437.67723999999998</v>
      </c>
      <c r="C5" s="365">
        <v>352.611875</v>
      </c>
      <c r="D5" s="365">
        <v>790.28911500000004</v>
      </c>
    </row>
    <row r="6" spans="1:4" x14ac:dyDescent="0.25">
      <c r="A6" s="364" t="s">
        <v>224</v>
      </c>
      <c r="B6" s="365">
        <v>735.31765999999993</v>
      </c>
      <c r="C6" s="365">
        <v>504.55404999999996</v>
      </c>
      <c r="D6" s="365">
        <v>1239.8717099999999</v>
      </c>
    </row>
    <row r="7" spans="1:4" x14ac:dyDescent="0.25">
      <c r="A7" s="364" t="s">
        <v>223</v>
      </c>
      <c r="B7" s="365">
        <v>1952.0986099999998</v>
      </c>
      <c r="C7" s="365">
        <v>853.88033500000006</v>
      </c>
      <c r="D7" s="365">
        <v>2805.9789449999998</v>
      </c>
    </row>
    <row r="8" spans="1:4" x14ac:dyDescent="0.25">
      <c r="A8" s="364" t="s">
        <v>222</v>
      </c>
      <c r="B8" s="365">
        <v>46.449864999999996</v>
      </c>
      <c r="C8" s="365">
        <v>85.510424999999998</v>
      </c>
      <c r="D8" s="365">
        <v>131.96028999999999</v>
      </c>
    </row>
    <row r="9" spans="1:4" x14ac:dyDescent="0.25">
      <c r="A9" s="364" t="s">
        <v>221</v>
      </c>
      <c r="B9" s="365">
        <v>1229.56988</v>
      </c>
      <c r="C9" s="365">
        <v>449.58913999999993</v>
      </c>
      <c r="D9" s="365">
        <v>1679.1590200000001</v>
      </c>
    </row>
    <row r="10" spans="1:4" x14ac:dyDescent="0.25">
      <c r="A10" s="364" t="s">
        <v>220</v>
      </c>
      <c r="B10" s="365">
        <v>453.21507000000003</v>
      </c>
      <c r="C10" s="365">
        <v>392.08476999999993</v>
      </c>
      <c r="D10" s="365">
        <v>845.2998399999999</v>
      </c>
    </row>
    <row r="11" spans="1:4" x14ac:dyDescent="0.25">
      <c r="A11" s="364" t="s">
        <v>219</v>
      </c>
      <c r="B11" s="365">
        <v>3498.9897249999999</v>
      </c>
      <c r="C11" s="365">
        <v>2539.4141849999996</v>
      </c>
      <c r="D11" s="365">
        <v>6038.4039099999991</v>
      </c>
    </row>
    <row r="12" spans="1:4" x14ac:dyDescent="0.25">
      <c r="A12" s="364" t="s">
        <v>218</v>
      </c>
      <c r="B12" s="365">
        <v>9108.1987150000004</v>
      </c>
      <c r="C12" s="365">
        <v>2528.3334999999997</v>
      </c>
      <c r="D12" s="365">
        <v>11636.532214999999</v>
      </c>
    </row>
    <row r="13" spans="1:4" x14ac:dyDescent="0.25">
      <c r="A13" s="364" t="s">
        <v>217</v>
      </c>
      <c r="B13" s="365">
        <v>74.743899999999996</v>
      </c>
      <c r="C13" s="365">
        <v>109.95599999999999</v>
      </c>
      <c r="D13" s="365">
        <v>184.69989999999999</v>
      </c>
    </row>
    <row r="14" spans="1:4" x14ac:dyDescent="0.25">
      <c r="A14" s="364" t="s">
        <v>216</v>
      </c>
      <c r="B14" s="365">
        <v>20.008064999999998</v>
      </c>
      <c r="C14" s="365">
        <v>5.5697950000000001</v>
      </c>
      <c r="D14" s="365">
        <v>25.577859999999998</v>
      </c>
    </row>
    <row r="15" spans="1:4" x14ac:dyDescent="0.25">
      <c r="A15" s="364" t="s">
        <v>215</v>
      </c>
      <c r="B15" s="365">
        <v>281.05538999999999</v>
      </c>
      <c r="C15" s="365">
        <v>189.04577999999998</v>
      </c>
      <c r="D15" s="365">
        <v>470.10116999999997</v>
      </c>
    </row>
    <row r="16" spans="1:4" x14ac:dyDescent="0.25">
      <c r="A16" s="364" t="s">
        <v>214</v>
      </c>
      <c r="B16" s="365">
        <v>1076.33834</v>
      </c>
      <c r="C16" s="365">
        <v>1439.8280049999998</v>
      </c>
      <c r="D16" s="365">
        <v>2516.1663449999996</v>
      </c>
    </row>
    <row r="17" spans="1:4" x14ac:dyDescent="0.25">
      <c r="A17" s="364" t="s">
        <v>213</v>
      </c>
      <c r="B17" s="365">
        <v>4112.98272</v>
      </c>
      <c r="C17" s="365">
        <v>1987.1143599999998</v>
      </c>
      <c r="D17" s="365">
        <v>6100.0970799999996</v>
      </c>
    </row>
    <row r="18" spans="1:4" x14ac:dyDescent="0.25">
      <c r="A18" s="364" t="s">
        <v>212</v>
      </c>
      <c r="B18" s="365">
        <v>954.43771499999991</v>
      </c>
      <c r="C18" s="365">
        <v>296.31178499999999</v>
      </c>
      <c r="D18" s="365">
        <v>1250.7494999999999</v>
      </c>
    </row>
    <row r="19" spans="1:4" x14ac:dyDescent="0.25">
      <c r="A19" s="364" t="s">
        <v>211</v>
      </c>
      <c r="B19" s="365">
        <v>162.85923500000001</v>
      </c>
      <c r="C19" s="365">
        <v>73.677064999999999</v>
      </c>
      <c r="D19" s="365">
        <v>236.53630000000001</v>
      </c>
    </row>
    <row r="20" spans="1:4" x14ac:dyDescent="0.25">
      <c r="A20" s="364" t="s">
        <v>210</v>
      </c>
      <c r="B20" s="365">
        <v>2781.7166299999999</v>
      </c>
      <c r="C20" s="365">
        <v>1022.64316</v>
      </c>
      <c r="D20" s="365">
        <v>3804.35979</v>
      </c>
    </row>
    <row r="21" spans="1:4" x14ac:dyDescent="0.25">
      <c r="A21" s="364" t="s">
        <v>209</v>
      </c>
      <c r="B21" s="365">
        <v>233.02163499999997</v>
      </c>
      <c r="C21" s="365">
        <v>53.642819999999993</v>
      </c>
      <c r="D21" s="365">
        <v>286.66445499999998</v>
      </c>
    </row>
    <row r="22" spans="1:4" x14ac:dyDescent="0.25">
      <c r="A22" s="369" t="s">
        <v>208</v>
      </c>
      <c r="B22" s="365">
        <v>2164.5165849999998</v>
      </c>
      <c r="C22" s="365">
        <v>635.27733499999999</v>
      </c>
      <c r="D22" s="365">
        <v>2799.7939200000001</v>
      </c>
    </row>
    <row r="23" spans="1:4" x14ac:dyDescent="0.25">
      <c r="A23" s="364" t="s">
        <v>207</v>
      </c>
      <c r="B23" s="365">
        <v>64.042824999999993</v>
      </c>
      <c r="C23" s="365">
        <v>225.47524999999999</v>
      </c>
      <c r="D23" s="365">
        <v>289.51807499999995</v>
      </c>
    </row>
    <row r="24" spans="1:4" x14ac:dyDescent="0.25">
      <c r="A24" s="364" t="s">
        <v>206</v>
      </c>
      <c r="B24" s="365">
        <v>93.318610000000007</v>
      </c>
      <c r="C24" s="365">
        <v>106.78167499999999</v>
      </c>
      <c r="D24" s="365">
        <v>200.10028499999999</v>
      </c>
    </row>
    <row r="25" spans="1:4" x14ac:dyDescent="0.25">
      <c r="A25" s="364" t="s">
        <v>205</v>
      </c>
      <c r="B25" s="365">
        <v>11.53229</v>
      </c>
      <c r="C25" s="365">
        <v>44.604175000000005</v>
      </c>
      <c r="D25" s="365">
        <v>56.136465000000001</v>
      </c>
    </row>
    <row r="26" spans="1:4" x14ac:dyDescent="0.25">
      <c r="A26" s="364" t="s">
        <v>204</v>
      </c>
      <c r="B26" s="365">
        <v>15.56401</v>
      </c>
      <c r="C26" s="365">
        <v>25.28988</v>
      </c>
      <c r="D26" s="365">
        <v>40.85389</v>
      </c>
    </row>
    <row r="27" spans="1:4" x14ac:dyDescent="0.25">
      <c r="A27" s="364" t="s">
        <v>203</v>
      </c>
      <c r="B27" s="365">
        <v>375.39501999999993</v>
      </c>
      <c r="C27" s="365">
        <v>674.27244499999995</v>
      </c>
      <c r="D27" s="365">
        <v>1049.667465</v>
      </c>
    </row>
    <row r="28" spans="1:4" x14ac:dyDescent="0.25">
      <c r="A28" s="364" t="s">
        <v>202</v>
      </c>
      <c r="B28" s="365">
        <v>3156.7385850000001</v>
      </c>
      <c r="C28" s="365">
        <v>1484.91651</v>
      </c>
      <c r="D28" s="365">
        <v>4641.6550950000001</v>
      </c>
    </row>
    <row r="29" spans="1:4" x14ac:dyDescent="0.25">
      <c r="A29" s="364" t="s">
        <v>201</v>
      </c>
      <c r="B29" s="365">
        <v>1788.519425</v>
      </c>
      <c r="C29" s="365">
        <v>526.92485999999997</v>
      </c>
      <c r="D29" s="365">
        <v>2315.444285</v>
      </c>
    </row>
    <row r="30" spans="1:4" x14ac:dyDescent="0.25">
      <c r="A30" s="368" t="s">
        <v>200</v>
      </c>
      <c r="B30" s="367">
        <v>7664.216271636601</v>
      </c>
      <c r="C30" s="367">
        <v>4473.3930761049987</v>
      </c>
      <c r="D30" s="366">
        <v>12137.6093477416</v>
      </c>
    </row>
    <row r="31" spans="1:4" x14ac:dyDescent="0.25">
      <c r="A31" s="364" t="s">
        <v>199</v>
      </c>
      <c r="B31" s="365">
        <v>17502.200485000001</v>
      </c>
      <c r="C31" s="365">
        <v>2837.1527799999999</v>
      </c>
      <c r="D31" s="365">
        <v>20339.353265000002</v>
      </c>
    </row>
    <row r="32" spans="1:4" x14ac:dyDescent="0.25">
      <c r="A32" s="364" t="s">
        <v>198</v>
      </c>
      <c r="B32" s="363">
        <v>61735.609416636602</v>
      </c>
      <c r="C32" s="363">
        <v>24286.063646104998</v>
      </c>
      <c r="D32" s="362">
        <v>86021.673062741596</v>
      </c>
    </row>
    <row r="33" spans="1:4" x14ac:dyDescent="0.25">
      <c r="A33" s="6"/>
      <c r="B33" s="361"/>
      <c r="C33" s="361"/>
      <c r="D33" s="361"/>
    </row>
    <row r="34" spans="1:4" ht="42" customHeight="1" x14ac:dyDescent="0.25">
      <c r="A34" s="510" t="s">
        <v>197</v>
      </c>
      <c r="B34" s="510"/>
      <c r="C34" s="510"/>
      <c r="D34" s="510"/>
    </row>
    <row r="36" spans="1:4" x14ac:dyDescent="0.25">
      <c r="D36" s="13" t="s">
        <v>196</v>
      </c>
    </row>
    <row r="37" spans="1:4" x14ac:dyDescent="0.25">
      <c r="D37" s="12" t="s">
        <v>9</v>
      </c>
    </row>
    <row r="38" spans="1:4" x14ac:dyDescent="0.25">
      <c r="D38" s="11" t="s">
        <v>73</v>
      </c>
    </row>
  </sheetData>
  <mergeCells count="1">
    <mergeCell ref="A34:D34"/>
  </mergeCell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sqref="A1:F2"/>
    </sheetView>
  </sheetViews>
  <sheetFormatPr defaultRowHeight="15" x14ac:dyDescent="0.25"/>
  <cols>
    <col min="1" max="1" width="15.42578125" style="370" customWidth="1"/>
    <col min="2" max="6" width="26.140625" style="370" customWidth="1"/>
    <col min="7" max="16384" width="9.140625" style="370"/>
  </cols>
  <sheetData>
    <row r="1" spans="1:6" x14ac:dyDescent="0.25">
      <c r="A1" s="511" t="s">
        <v>483</v>
      </c>
      <c r="B1" s="511"/>
      <c r="C1" s="511"/>
      <c r="D1" s="511"/>
      <c r="E1" s="511"/>
      <c r="F1" s="511"/>
    </row>
    <row r="2" spans="1:6" ht="29.25" customHeight="1" x14ac:dyDescent="0.25">
      <c r="A2" s="512"/>
      <c r="B2" s="512"/>
      <c r="C2" s="512"/>
      <c r="D2" s="512"/>
      <c r="E2" s="512"/>
      <c r="F2" s="512"/>
    </row>
    <row r="3" spans="1:6" ht="25.5" x14ac:dyDescent="0.25">
      <c r="A3" s="378" t="s">
        <v>239</v>
      </c>
      <c r="B3" s="378" t="s">
        <v>238</v>
      </c>
      <c r="C3" s="378" t="s">
        <v>237</v>
      </c>
      <c r="D3" s="378" t="s">
        <v>236</v>
      </c>
      <c r="E3" s="378" t="s">
        <v>235</v>
      </c>
      <c r="F3" s="378" t="s">
        <v>234</v>
      </c>
    </row>
    <row r="4" spans="1:6" x14ac:dyDescent="0.25">
      <c r="A4" s="374" t="s">
        <v>202</v>
      </c>
      <c r="B4" s="372">
        <v>1.41</v>
      </c>
      <c r="C4" s="372">
        <v>0.7</v>
      </c>
      <c r="D4" s="372"/>
      <c r="E4" s="372"/>
      <c r="F4" s="372"/>
    </row>
    <row r="5" spans="1:6" x14ac:dyDescent="0.25">
      <c r="A5" s="374" t="s">
        <v>208</v>
      </c>
      <c r="B5" s="372">
        <v>1.05</v>
      </c>
      <c r="C5" s="372">
        <v>0.7</v>
      </c>
      <c r="D5" s="372"/>
      <c r="E5" s="372"/>
      <c r="F5" s="372"/>
    </row>
    <row r="6" spans="1:6" x14ac:dyDescent="0.25">
      <c r="A6" s="374" t="s">
        <v>211</v>
      </c>
      <c r="B6" s="372">
        <v>0.93</v>
      </c>
      <c r="C6" s="372">
        <v>0.7</v>
      </c>
      <c r="D6" s="372"/>
      <c r="E6" s="372"/>
      <c r="F6" s="372"/>
    </row>
    <row r="7" spans="1:6" x14ac:dyDescent="0.25">
      <c r="A7" s="374" t="s">
        <v>221</v>
      </c>
      <c r="B7" s="372">
        <v>0.85</v>
      </c>
      <c r="C7" s="372">
        <v>0.7</v>
      </c>
      <c r="D7" s="372"/>
      <c r="E7" s="372"/>
      <c r="F7" s="372"/>
    </row>
    <row r="8" spans="1:6" x14ac:dyDescent="0.25">
      <c r="A8" s="374" t="s">
        <v>210</v>
      </c>
      <c r="B8" s="372">
        <v>0.76</v>
      </c>
      <c r="C8" s="372">
        <v>0.7</v>
      </c>
      <c r="D8" s="372"/>
      <c r="E8" s="372"/>
      <c r="F8" s="372"/>
    </row>
    <row r="9" spans="1:6" x14ac:dyDescent="0.25">
      <c r="A9" s="377" t="s">
        <v>200</v>
      </c>
      <c r="B9" s="375">
        <v>0.70445486263858104</v>
      </c>
      <c r="C9" s="376">
        <v>0.7</v>
      </c>
      <c r="D9" s="375">
        <v>0.67641754371619178</v>
      </c>
      <c r="E9" s="375">
        <v>0.70445486263858104</v>
      </c>
      <c r="F9" s="375">
        <v>0.66187788661999503</v>
      </c>
    </row>
    <row r="10" spans="1:6" x14ac:dyDescent="0.25">
      <c r="A10" s="374" t="s">
        <v>220</v>
      </c>
      <c r="B10" s="372">
        <v>0.56000000000000005</v>
      </c>
      <c r="C10" s="372">
        <v>0.7</v>
      </c>
      <c r="D10" s="372"/>
      <c r="E10" s="372"/>
      <c r="F10" s="372"/>
    </row>
    <row r="11" spans="1:6" x14ac:dyDescent="0.25">
      <c r="A11" s="374" t="s">
        <v>218</v>
      </c>
      <c r="B11" s="372">
        <v>0.52</v>
      </c>
      <c r="C11" s="372">
        <v>0.7</v>
      </c>
      <c r="D11" s="372"/>
      <c r="E11" s="372"/>
      <c r="F11" s="372"/>
    </row>
    <row r="12" spans="1:6" x14ac:dyDescent="0.25">
      <c r="A12" s="374" t="s">
        <v>201</v>
      </c>
      <c r="B12" s="372">
        <v>0.52</v>
      </c>
      <c r="C12" s="372">
        <v>0.7</v>
      </c>
      <c r="D12" s="372"/>
      <c r="E12" s="372"/>
      <c r="F12" s="372"/>
    </row>
    <row r="13" spans="1:6" x14ac:dyDescent="0.25">
      <c r="A13" s="374" t="s">
        <v>224</v>
      </c>
      <c r="B13" s="372">
        <v>0.42</v>
      </c>
      <c r="C13" s="372">
        <v>0.7</v>
      </c>
      <c r="D13" s="372"/>
      <c r="E13" s="372"/>
      <c r="F13" s="372"/>
    </row>
    <row r="14" spans="1:6" x14ac:dyDescent="0.25">
      <c r="A14" s="374" t="s">
        <v>219</v>
      </c>
      <c r="B14" s="372">
        <v>0.37</v>
      </c>
      <c r="C14" s="372">
        <v>0.7</v>
      </c>
      <c r="D14" s="372"/>
      <c r="E14" s="372"/>
      <c r="F14" s="372"/>
    </row>
    <row r="15" spans="1:6" x14ac:dyDescent="0.25">
      <c r="A15" s="374" t="s">
        <v>215</v>
      </c>
      <c r="B15" s="372">
        <v>0.36</v>
      </c>
      <c r="C15" s="372">
        <v>0.7</v>
      </c>
      <c r="D15" s="372"/>
      <c r="E15" s="372"/>
      <c r="F15" s="372"/>
    </row>
    <row r="16" spans="1:6" x14ac:dyDescent="0.25">
      <c r="A16" s="374" t="s">
        <v>225</v>
      </c>
      <c r="B16" s="372">
        <v>0.32</v>
      </c>
      <c r="C16" s="372">
        <v>0.7</v>
      </c>
      <c r="D16" s="372"/>
      <c r="E16" s="372"/>
      <c r="F16" s="372"/>
    </row>
    <row r="17" spans="1:6" x14ac:dyDescent="0.25">
      <c r="A17" s="374" t="s">
        <v>223</v>
      </c>
      <c r="B17" s="372">
        <v>0.28000000000000003</v>
      </c>
      <c r="C17" s="372">
        <v>0.7</v>
      </c>
      <c r="D17" s="372"/>
      <c r="E17" s="372"/>
      <c r="F17" s="372"/>
    </row>
    <row r="18" spans="1:6" x14ac:dyDescent="0.25">
      <c r="A18" s="374" t="s">
        <v>226</v>
      </c>
      <c r="B18" s="372">
        <v>0.27</v>
      </c>
      <c r="C18" s="372">
        <v>0.7</v>
      </c>
      <c r="D18" s="372"/>
      <c r="E18" s="372"/>
      <c r="F18" s="372"/>
    </row>
    <row r="19" spans="1:6" x14ac:dyDescent="0.25">
      <c r="A19" s="374" t="s">
        <v>209</v>
      </c>
      <c r="B19" s="372">
        <v>0.27</v>
      </c>
      <c r="C19" s="372">
        <v>0.7</v>
      </c>
      <c r="D19" s="372"/>
      <c r="E19" s="372"/>
      <c r="F19" s="372"/>
    </row>
    <row r="20" spans="1:6" x14ac:dyDescent="0.25">
      <c r="A20" s="374" t="s">
        <v>216</v>
      </c>
      <c r="B20" s="372">
        <v>0.24</v>
      </c>
      <c r="C20" s="372">
        <v>0.7</v>
      </c>
      <c r="D20" s="372"/>
      <c r="E20" s="372"/>
      <c r="F20" s="372"/>
    </row>
    <row r="21" spans="1:6" x14ac:dyDescent="0.25">
      <c r="A21" s="374" t="s">
        <v>213</v>
      </c>
      <c r="B21" s="372">
        <v>0.22</v>
      </c>
      <c r="C21" s="372">
        <v>0.7</v>
      </c>
      <c r="D21" s="372"/>
      <c r="E21" s="372"/>
      <c r="F21" s="372"/>
    </row>
    <row r="22" spans="1:6" x14ac:dyDescent="0.25">
      <c r="A22" s="374" t="s">
        <v>214</v>
      </c>
      <c r="B22" s="372">
        <v>0.21</v>
      </c>
      <c r="C22" s="372">
        <v>0.7</v>
      </c>
      <c r="D22" s="372"/>
      <c r="E22" s="372"/>
      <c r="F22" s="372"/>
    </row>
    <row r="23" spans="1:6" x14ac:dyDescent="0.25">
      <c r="A23" s="374" t="s">
        <v>233</v>
      </c>
      <c r="B23" s="372">
        <v>0.17</v>
      </c>
      <c r="C23" s="372">
        <v>0.7</v>
      </c>
      <c r="D23" s="372"/>
      <c r="E23" s="372"/>
      <c r="F23" s="372"/>
    </row>
    <row r="24" spans="1:6" x14ac:dyDescent="0.25">
      <c r="A24" s="374" t="s">
        <v>206</v>
      </c>
      <c r="B24" s="372">
        <v>0.16</v>
      </c>
      <c r="C24" s="372">
        <v>0.7</v>
      </c>
      <c r="D24" s="372"/>
      <c r="E24" s="372"/>
      <c r="F24" s="372"/>
    </row>
    <row r="25" spans="1:6" x14ac:dyDescent="0.25">
      <c r="A25" s="374" t="s">
        <v>204</v>
      </c>
      <c r="B25" s="372">
        <v>0.15</v>
      </c>
      <c r="C25" s="372">
        <v>0.7</v>
      </c>
      <c r="D25" s="372"/>
      <c r="E25" s="372"/>
      <c r="F25" s="372"/>
    </row>
    <row r="26" spans="1:6" x14ac:dyDescent="0.25">
      <c r="A26" s="374" t="s">
        <v>212</v>
      </c>
      <c r="B26" s="372">
        <v>0.14000000000000001</v>
      </c>
      <c r="C26" s="372">
        <v>0.7</v>
      </c>
      <c r="D26" s="372"/>
      <c r="E26" s="372"/>
      <c r="F26" s="372"/>
    </row>
    <row r="27" spans="1:6" x14ac:dyDescent="0.25">
      <c r="A27" s="374" t="s">
        <v>217</v>
      </c>
      <c r="B27" s="372">
        <v>0.14000000000000001</v>
      </c>
      <c r="C27" s="372">
        <v>0.7</v>
      </c>
      <c r="D27" s="372"/>
      <c r="E27" s="372"/>
      <c r="F27" s="372"/>
    </row>
    <row r="28" spans="1:6" x14ac:dyDescent="0.25">
      <c r="A28" s="374" t="s">
        <v>203</v>
      </c>
      <c r="B28" s="372">
        <v>0.13</v>
      </c>
      <c r="C28" s="372">
        <v>0.7</v>
      </c>
      <c r="D28" s="372"/>
      <c r="E28" s="372"/>
      <c r="F28" s="372"/>
    </row>
    <row r="29" spans="1:6" x14ac:dyDescent="0.25">
      <c r="A29" s="374" t="s">
        <v>222</v>
      </c>
      <c r="B29" s="372">
        <v>0.12</v>
      </c>
      <c r="C29" s="372">
        <v>0.7</v>
      </c>
      <c r="D29" s="372"/>
      <c r="E29" s="372"/>
      <c r="F29" s="372"/>
    </row>
    <row r="30" spans="1:6" x14ac:dyDescent="0.25">
      <c r="A30" s="374" t="s">
        <v>207</v>
      </c>
      <c r="B30" s="373">
        <v>0.1</v>
      </c>
      <c r="C30" s="372">
        <v>0.7</v>
      </c>
      <c r="D30" s="372"/>
      <c r="E30" s="372"/>
      <c r="F30" s="372"/>
    </row>
    <row r="31" spans="1:6" x14ac:dyDescent="0.25">
      <c r="A31" s="374" t="s">
        <v>205</v>
      </c>
      <c r="B31" s="373">
        <v>0.1</v>
      </c>
      <c r="C31" s="372">
        <v>0.7</v>
      </c>
      <c r="D31" s="372"/>
      <c r="E31" s="372"/>
      <c r="F31" s="372"/>
    </row>
    <row r="32" spans="1:6" x14ac:dyDescent="0.25">
      <c r="C32" s="371"/>
    </row>
    <row r="33" spans="1:6" ht="25.5" customHeight="1" x14ac:dyDescent="0.25">
      <c r="A33" s="513" t="s">
        <v>232</v>
      </c>
      <c r="B33" s="513"/>
      <c r="C33" s="513"/>
      <c r="D33" s="513"/>
      <c r="E33" s="513"/>
      <c r="F33" s="513"/>
    </row>
    <row r="34" spans="1:6" ht="29.25" customHeight="1" x14ac:dyDescent="0.25">
      <c r="A34" s="514" t="s">
        <v>482</v>
      </c>
      <c r="B34" s="514"/>
      <c r="C34" s="514"/>
      <c r="D34" s="514"/>
      <c r="E34" s="514"/>
      <c r="F34" s="514"/>
    </row>
    <row r="35" spans="1:6" x14ac:dyDescent="0.25">
      <c r="F35" s="13" t="s">
        <v>196</v>
      </c>
    </row>
    <row r="36" spans="1:6" x14ac:dyDescent="0.25">
      <c r="F36" s="12" t="s">
        <v>9</v>
      </c>
    </row>
    <row r="37" spans="1:6" x14ac:dyDescent="0.25">
      <c r="F37" s="11" t="s">
        <v>73</v>
      </c>
    </row>
  </sheetData>
  <mergeCells count="3">
    <mergeCell ref="A1:F2"/>
    <mergeCell ref="A33:F33"/>
    <mergeCell ref="A34:F34"/>
  </mergeCells>
  <pageMargins left="0.7" right="0.7" top="0.75" bottom="0.75" header="0.3" footer="0.3"/>
  <pageSetup paperSize="9" scale="5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Normal="100" workbookViewId="0"/>
  </sheetViews>
  <sheetFormatPr defaultRowHeight="15" x14ac:dyDescent="0.25"/>
  <cols>
    <col min="1" max="1" width="25.140625" style="1" customWidth="1"/>
    <col min="2" max="3" width="19.85546875" style="1" customWidth="1"/>
    <col min="4" max="16384" width="9.140625" style="1"/>
  </cols>
  <sheetData>
    <row r="1" spans="1:5" ht="20.25" x14ac:dyDescent="0.3">
      <c r="A1" s="382" t="s">
        <v>270</v>
      </c>
    </row>
    <row r="3" spans="1:5" x14ac:dyDescent="0.25">
      <c r="A3" s="347" t="s">
        <v>230</v>
      </c>
      <c r="B3" s="347" t="s">
        <v>145</v>
      </c>
      <c r="C3" s="347" t="s">
        <v>269</v>
      </c>
    </row>
    <row r="4" spans="1:5" x14ac:dyDescent="0.25">
      <c r="A4" s="364" t="s">
        <v>268</v>
      </c>
      <c r="B4" s="380">
        <v>0.20543313512883291</v>
      </c>
      <c r="C4" s="380">
        <v>0.79456686487116712</v>
      </c>
      <c r="E4" s="379"/>
    </row>
    <row r="5" spans="1:5" x14ac:dyDescent="0.25">
      <c r="A5" s="364" t="s">
        <v>267</v>
      </c>
      <c r="B5" s="380">
        <v>0.22120492822425683</v>
      </c>
      <c r="C5" s="380">
        <v>0.77879507177574325</v>
      </c>
      <c r="E5" s="379"/>
    </row>
    <row r="6" spans="1:5" x14ac:dyDescent="0.25">
      <c r="A6" s="364" t="s">
        <v>266</v>
      </c>
      <c r="B6" s="380">
        <v>0.35199880964190061</v>
      </c>
      <c r="C6" s="380">
        <v>0.64800119035809944</v>
      </c>
      <c r="E6" s="379"/>
    </row>
    <row r="7" spans="1:5" x14ac:dyDescent="0.25">
      <c r="A7" s="364" t="s">
        <v>265</v>
      </c>
      <c r="B7" s="380">
        <v>0.35763232882520557</v>
      </c>
      <c r="C7" s="380">
        <v>0.64236767117479432</v>
      </c>
      <c r="E7" s="379"/>
    </row>
    <row r="8" spans="1:5" x14ac:dyDescent="0.25">
      <c r="A8" s="364" t="s">
        <v>264</v>
      </c>
      <c r="B8" s="380">
        <v>0.38096763857737903</v>
      </c>
      <c r="C8" s="380">
        <v>0.61903236142262097</v>
      </c>
      <c r="E8" s="379"/>
    </row>
    <row r="9" spans="1:5" x14ac:dyDescent="0.25">
      <c r="A9" s="364" t="s">
        <v>263</v>
      </c>
      <c r="B9" s="380">
        <v>0.40467753366406806</v>
      </c>
      <c r="C9" s="380">
        <v>0.595322466335932</v>
      </c>
      <c r="E9" s="379"/>
    </row>
    <row r="10" spans="1:5" x14ac:dyDescent="0.25">
      <c r="A10" s="364" t="s">
        <v>262</v>
      </c>
      <c r="B10" s="380">
        <v>0.42776915053285164</v>
      </c>
      <c r="C10" s="380">
        <v>0.57223084946714842</v>
      </c>
      <c r="E10" s="379"/>
    </row>
    <row r="11" spans="1:5" x14ac:dyDescent="0.25">
      <c r="A11" s="364" t="s">
        <v>261</v>
      </c>
      <c r="B11" s="380">
        <v>0.46635920583521412</v>
      </c>
      <c r="C11" s="380">
        <v>0.53364079416478594</v>
      </c>
      <c r="E11" s="379"/>
    </row>
    <row r="12" spans="1:5" x14ac:dyDescent="0.25">
      <c r="A12" s="364" t="s">
        <v>260</v>
      </c>
      <c r="B12" s="380">
        <v>0.53615894449950452</v>
      </c>
      <c r="C12" s="380">
        <v>0.46384105550049554</v>
      </c>
      <c r="E12" s="379"/>
    </row>
    <row r="13" spans="1:5" x14ac:dyDescent="0.25">
      <c r="A13" s="364" t="s">
        <v>259</v>
      </c>
      <c r="B13" s="380">
        <v>0.55381914250457565</v>
      </c>
      <c r="C13" s="380">
        <v>0.4461808574954243</v>
      </c>
      <c r="E13" s="379"/>
    </row>
    <row r="14" spans="1:5" x14ac:dyDescent="0.25">
      <c r="A14" s="364" t="s">
        <v>258</v>
      </c>
      <c r="B14" s="380">
        <v>0.57945605778464737</v>
      </c>
      <c r="C14" s="380">
        <v>0.42054394221535274</v>
      </c>
      <c r="E14" s="379"/>
    </row>
    <row r="15" spans="1:5" x14ac:dyDescent="0.25">
      <c r="A15" s="364" t="s">
        <v>257</v>
      </c>
      <c r="B15" s="380">
        <v>0.59305947064474918</v>
      </c>
      <c r="C15" s="380">
        <v>0.40694052935525082</v>
      </c>
      <c r="E15" s="379"/>
    </row>
    <row r="16" spans="1:5" x14ac:dyDescent="0.25">
      <c r="A16" s="364" t="s">
        <v>256</v>
      </c>
      <c r="B16" s="380">
        <v>0.59786149862166904</v>
      </c>
      <c r="C16" s="380">
        <v>0.40213850137833096</v>
      </c>
      <c r="E16" s="379"/>
    </row>
    <row r="17" spans="1:5" x14ac:dyDescent="0.25">
      <c r="A17" s="368" t="s">
        <v>255</v>
      </c>
      <c r="B17" s="381">
        <v>0.63144364364162486</v>
      </c>
      <c r="C17" s="381">
        <v>0.36855635635837519</v>
      </c>
      <c r="E17" s="379"/>
    </row>
    <row r="18" spans="1:5" x14ac:dyDescent="0.25">
      <c r="A18" s="364" t="s">
        <v>254</v>
      </c>
      <c r="B18" s="380">
        <v>0.67424873179231437</v>
      </c>
      <c r="C18" s="380">
        <v>0.32575126820768563</v>
      </c>
      <c r="E18" s="379"/>
    </row>
    <row r="19" spans="1:5" x14ac:dyDescent="0.25">
      <c r="A19" s="364" t="s">
        <v>253</v>
      </c>
      <c r="B19" s="380">
        <v>0.68008900282152485</v>
      </c>
      <c r="C19" s="380">
        <v>0.31991099717847521</v>
      </c>
      <c r="E19" s="379"/>
    </row>
    <row r="20" spans="1:5" x14ac:dyDescent="0.25">
      <c r="A20" s="364" t="s">
        <v>252</v>
      </c>
      <c r="B20" s="380">
        <v>0.68851687880464862</v>
      </c>
      <c r="C20" s="380">
        <v>0.31148312119535138</v>
      </c>
      <c r="E20" s="379"/>
    </row>
    <row r="21" spans="1:5" x14ac:dyDescent="0.25">
      <c r="A21" s="364" t="s">
        <v>251</v>
      </c>
      <c r="B21" s="380">
        <v>0.69569253663804664</v>
      </c>
      <c r="C21" s="380">
        <v>0.30430746336195336</v>
      </c>
      <c r="E21" s="379"/>
    </row>
    <row r="22" spans="1:5" x14ac:dyDescent="0.25">
      <c r="A22" s="364" t="s">
        <v>250</v>
      </c>
      <c r="B22" s="380">
        <v>0.7311917861480709</v>
      </c>
      <c r="C22" s="380">
        <v>0.26880821385192905</v>
      </c>
      <c r="E22" s="379"/>
    </row>
    <row r="23" spans="1:5" x14ac:dyDescent="0.25">
      <c r="A23" s="364" t="s">
        <v>249</v>
      </c>
      <c r="B23" s="380">
        <v>0.73225338717472988</v>
      </c>
      <c r="C23" s="380">
        <v>0.26774661282527007</v>
      </c>
      <c r="E23" s="379"/>
    </row>
    <row r="24" spans="1:5" x14ac:dyDescent="0.25">
      <c r="A24" s="364" t="s">
        <v>248</v>
      </c>
      <c r="B24" s="380">
        <v>0.76309262166405023</v>
      </c>
      <c r="C24" s="380">
        <v>0.23690737833594977</v>
      </c>
      <c r="E24" s="379"/>
    </row>
    <row r="25" spans="1:5" x14ac:dyDescent="0.25">
      <c r="A25" s="364" t="s">
        <v>247</v>
      </c>
      <c r="B25" s="380">
        <v>0.77243034375150166</v>
      </c>
      <c r="C25" s="380">
        <v>0.22756965624849831</v>
      </c>
      <c r="E25" s="379"/>
    </row>
    <row r="26" spans="1:5" x14ac:dyDescent="0.25">
      <c r="A26" s="364" t="s">
        <v>246</v>
      </c>
      <c r="B26" s="380">
        <v>0.7730985375523638</v>
      </c>
      <c r="C26" s="380">
        <v>0.22690146244763615</v>
      </c>
      <c r="E26" s="379"/>
    </row>
    <row r="27" spans="1:5" x14ac:dyDescent="0.25">
      <c r="A27" s="364" t="s">
        <v>245</v>
      </c>
      <c r="B27" s="380">
        <v>0.78224155578300925</v>
      </c>
      <c r="C27" s="380">
        <v>0.21775844421699081</v>
      </c>
      <c r="E27" s="379"/>
    </row>
    <row r="28" spans="1:5" x14ac:dyDescent="0.25">
      <c r="A28" s="364" t="s">
        <v>244</v>
      </c>
      <c r="B28" s="380">
        <v>0.78272448756332524</v>
      </c>
      <c r="C28" s="380">
        <v>0.21727551243667484</v>
      </c>
      <c r="E28" s="379"/>
    </row>
    <row r="29" spans="1:5" x14ac:dyDescent="0.25">
      <c r="A29" s="364" t="s">
        <v>243</v>
      </c>
      <c r="B29" s="380">
        <v>0.81287244001004588</v>
      </c>
      <c r="C29" s="380">
        <v>0.18712755998995409</v>
      </c>
      <c r="E29" s="379"/>
    </row>
    <row r="30" spans="1:5" x14ac:dyDescent="0.25">
      <c r="A30" s="369" t="s">
        <v>242</v>
      </c>
      <c r="B30" s="380">
        <v>0.82541854799919323</v>
      </c>
      <c r="C30" s="380">
        <v>0.17458145200080688</v>
      </c>
      <c r="E30" s="379"/>
    </row>
    <row r="31" spans="1:5" x14ac:dyDescent="0.25">
      <c r="A31" s="364" t="s">
        <v>241</v>
      </c>
      <c r="B31" s="380">
        <v>0.86050919402230064</v>
      </c>
      <c r="C31" s="380">
        <v>0.13949080597769931</v>
      </c>
      <c r="E31" s="379"/>
    </row>
    <row r="32" spans="1:5" x14ac:dyDescent="0.25">
      <c r="A32" s="6"/>
    </row>
    <row r="33" spans="1:4" s="194" customFormat="1" ht="51.75" customHeight="1" x14ac:dyDescent="0.25">
      <c r="A33" s="510" t="s">
        <v>240</v>
      </c>
      <c r="B33" s="510"/>
      <c r="C33" s="510"/>
      <c r="D33" s="510"/>
    </row>
    <row r="34" spans="1:4" x14ac:dyDescent="0.25">
      <c r="A34" s="6"/>
    </row>
    <row r="36" spans="1:4" x14ac:dyDescent="0.25">
      <c r="C36" s="13" t="s">
        <v>196</v>
      </c>
    </row>
    <row r="37" spans="1:4" x14ac:dyDescent="0.25">
      <c r="C37" s="12" t="s">
        <v>9</v>
      </c>
    </row>
    <row r="38" spans="1:4" x14ac:dyDescent="0.25">
      <c r="C38" s="11" t="s">
        <v>73</v>
      </c>
    </row>
  </sheetData>
  <mergeCells count="1">
    <mergeCell ref="A33:D33"/>
  </mergeCells>
  <pageMargins left="0.7" right="0.7"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7"/>
  <sheetViews>
    <sheetView zoomScaleNormal="100" workbookViewId="0"/>
  </sheetViews>
  <sheetFormatPr defaultRowHeight="15" x14ac:dyDescent="0.25"/>
  <cols>
    <col min="1" max="1" width="40.140625" customWidth="1"/>
    <col min="2" max="4" width="29" customWidth="1"/>
    <col min="5" max="16384" width="9.140625" style="1"/>
  </cols>
  <sheetData>
    <row r="1" spans="1:4" ht="23.25" x14ac:dyDescent="0.3">
      <c r="A1" s="382" t="s">
        <v>487</v>
      </c>
      <c r="B1" s="1"/>
      <c r="C1" s="1"/>
      <c r="D1" s="1"/>
    </row>
    <row r="2" spans="1:4" x14ac:dyDescent="0.25">
      <c r="A2" s="1"/>
      <c r="B2" s="1"/>
      <c r="C2" s="1"/>
      <c r="D2" s="1"/>
    </row>
    <row r="3" spans="1:4" x14ac:dyDescent="0.25">
      <c r="A3" s="515" t="s">
        <v>288</v>
      </c>
      <c r="B3" s="517" t="s">
        <v>287</v>
      </c>
      <c r="C3" s="517"/>
      <c r="D3" s="517"/>
    </row>
    <row r="4" spans="1:4" x14ac:dyDescent="0.25">
      <c r="A4" s="516"/>
      <c r="B4" s="388" t="s">
        <v>286</v>
      </c>
      <c r="C4" s="388" t="s">
        <v>285</v>
      </c>
      <c r="D4" s="387" t="s">
        <v>127</v>
      </c>
    </row>
    <row r="5" spans="1:4" x14ac:dyDescent="0.25">
      <c r="A5" s="455" t="s">
        <v>284</v>
      </c>
      <c r="B5" s="454">
        <v>2176.4235319999998</v>
      </c>
      <c r="C5" s="454">
        <v>197.54470200000003</v>
      </c>
      <c r="D5" s="453">
        <v>2373.9682339999999</v>
      </c>
    </row>
    <row r="6" spans="1:4" x14ac:dyDescent="0.25">
      <c r="A6" s="455" t="s">
        <v>478</v>
      </c>
      <c r="B6" s="454">
        <v>1459.0233920000001</v>
      </c>
      <c r="C6" s="454">
        <v>15.191074000000002</v>
      </c>
      <c r="D6" s="453">
        <v>1474.2144660000001</v>
      </c>
    </row>
    <row r="7" spans="1:4" x14ac:dyDescent="0.25">
      <c r="A7" s="455" t="s">
        <v>283</v>
      </c>
      <c r="B7" s="454">
        <v>841.27937000000009</v>
      </c>
      <c r="C7" s="454">
        <v>321.75192800000002</v>
      </c>
      <c r="D7" s="453">
        <v>1163.0312980000001</v>
      </c>
    </row>
    <row r="8" spans="1:4" x14ac:dyDescent="0.25">
      <c r="A8" s="455" t="s">
        <v>282</v>
      </c>
      <c r="B8" s="454">
        <v>870.4224220000001</v>
      </c>
      <c r="C8" s="454">
        <v>279.05778200000003</v>
      </c>
      <c r="D8" s="453">
        <v>1149.4802040000002</v>
      </c>
    </row>
    <row r="9" spans="1:4" x14ac:dyDescent="0.25">
      <c r="A9" s="455" t="s">
        <v>281</v>
      </c>
      <c r="B9" s="454">
        <v>803.84530800000005</v>
      </c>
      <c r="C9" s="454">
        <v>266.32667800000002</v>
      </c>
      <c r="D9" s="453">
        <v>1070.1719860000001</v>
      </c>
    </row>
    <row r="10" spans="1:4" x14ac:dyDescent="0.25">
      <c r="A10" s="455" t="s">
        <v>280</v>
      </c>
      <c r="B10" s="454">
        <v>822.58359800000005</v>
      </c>
      <c r="C10" s="454">
        <v>167.05929600000002</v>
      </c>
      <c r="D10" s="453">
        <v>989.64289400000007</v>
      </c>
    </row>
    <row r="11" spans="1:4" x14ac:dyDescent="0.25">
      <c r="A11" s="455" t="s">
        <v>279</v>
      </c>
      <c r="B11" s="454">
        <v>838.12089000000003</v>
      </c>
      <c r="C11" s="454">
        <v>135.03109400000002</v>
      </c>
      <c r="D11" s="453">
        <v>973.15198400000008</v>
      </c>
    </row>
    <row r="12" spans="1:4" x14ac:dyDescent="0.25">
      <c r="A12" s="455" t="s">
        <v>278</v>
      </c>
      <c r="B12" s="454">
        <v>841.32188800000006</v>
      </c>
      <c r="C12" s="454">
        <v>129.63130799999999</v>
      </c>
      <c r="D12" s="453">
        <v>970.95319600000005</v>
      </c>
    </row>
    <row r="13" spans="1:4" x14ac:dyDescent="0.25">
      <c r="A13" s="455" t="s">
        <v>273</v>
      </c>
      <c r="B13" s="454">
        <v>889.17893400000003</v>
      </c>
      <c r="C13" s="454">
        <v>18.537848</v>
      </c>
      <c r="D13" s="453">
        <v>907.71678200000008</v>
      </c>
    </row>
    <row r="14" spans="1:4" x14ac:dyDescent="0.25">
      <c r="A14" s="455" t="s">
        <v>276</v>
      </c>
      <c r="B14" s="454">
        <v>734.753558</v>
      </c>
      <c r="C14" s="454">
        <v>148.92840600000002</v>
      </c>
      <c r="D14" s="453">
        <v>883.68196399999999</v>
      </c>
    </row>
    <row r="15" spans="1:4" x14ac:dyDescent="0.25">
      <c r="A15" s="455" t="s">
        <v>275</v>
      </c>
      <c r="B15" s="454">
        <v>781.51121000000012</v>
      </c>
      <c r="C15" s="454">
        <v>83.966976000000017</v>
      </c>
      <c r="D15" s="453">
        <v>865.47818600000016</v>
      </c>
    </row>
    <row r="16" spans="1:4" x14ac:dyDescent="0.25">
      <c r="A16" s="455" t="s">
        <v>274</v>
      </c>
      <c r="B16" s="454">
        <v>769.77016800000001</v>
      </c>
      <c r="C16" s="454">
        <v>83.359576000000018</v>
      </c>
      <c r="D16" s="453">
        <v>853.12974400000007</v>
      </c>
    </row>
    <row r="17" spans="1:4" x14ac:dyDescent="0.25">
      <c r="A17" s="455" t="s">
        <v>277</v>
      </c>
      <c r="B17" s="454">
        <v>630.71808599999997</v>
      </c>
      <c r="C17" s="454">
        <v>208.24709000000004</v>
      </c>
      <c r="D17" s="453">
        <v>838.96517600000004</v>
      </c>
    </row>
    <row r="18" spans="1:4" x14ac:dyDescent="0.25">
      <c r="A18" s="455" t="s">
        <v>272</v>
      </c>
      <c r="B18" s="454">
        <v>541.86153999999999</v>
      </c>
      <c r="C18" s="454">
        <v>166.591598</v>
      </c>
      <c r="D18" s="453">
        <v>708.45313799999997</v>
      </c>
    </row>
    <row r="19" spans="1:4" x14ac:dyDescent="0.25">
      <c r="A19" s="455" t="s">
        <v>485</v>
      </c>
      <c r="B19" s="454">
        <v>630.6694940000001</v>
      </c>
      <c r="C19" s="454">
        <v>73.276736</v>
      </c>
      <c r="D19" s="453">
        <v>703.94623000000013</v>
      </c>
    </row>
    <row r="20" spans="1:4" x14ac:dyDescent="0.25">
      <c r="A20" s="6"/>
      <c r="B20" s="386"/>
      <c r="C20" s="386"/>
      <c r="D20" s="350"/>
    </row>
    <row r="21" spans="1:4" ht="37.5" customHeight="1" x14ac:dyDescent="0.25">
      <c r="A21" s="518" t="s">
        <v>488</v>
      </c>
      <c r="B21" s="519"/>
      <c r="C21" s="519"/>
      <c r="D21" s="519"/>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385" t="s">
        <v>271</v>
      </c>
    </row>
    <row r="26" spans="1:4" x14ac:dyDescent="0.25">
      <c r="A26" s="1"/>
      <c r="B26" s="1"/>
      <c r="C26" s="1"/>
      <c r="D26" s="384" t="s">
        <v>9</v>
      </c>
    </row>
    <row r="27" spans="1:4" x14ac:dyDescent="0.25">
      <c r="A27" s="1"/>
      <c r="B27" s="1"/>
      <c r="C27" s="1"/>
      <c r="D27" s="383" t="s">
        <v>73</v>
      </c>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sheetData>
  <mergeCells count="3">
    <mergeCell ref="A3:A4"/>
    <mergeCell ref="B3:D3"/>
    <mergeCell ref="A21:D21"/>
  </mergeCells>
  <pageMargins left="0.7" right="0.7" top="0.75" bottom="0.75" header="0.3" footer="0.3"/>
  <pageSetup paperSize="9"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Normal="100" zoomScaleSheetLayoutView="106" workbookViewId="0"/>
  </sheetViews>
  <sheetFormatPr defaultRowHeight="15" x14ac:dyDescent="0.25"/>
  <cols>
    <col min="1" max="7" width="12.7109375" style="1" customWidth="1"/>
    <col min="8" max="16384" width="9.140625" style="1"/>
  </cols>
  <sheetData>
    <row r="1" spans="1:14" ht="20.25" x14ac:dyDescent="0.3">
      <c r="A1" s="382" t="s">
        <v>291</v>
      </c>
      <c r="B1" s="382"/>
      <c r="C1" s="382"/>
      <c r="D1" s="382"/>
      <c r="E1" s="382"/>
      <c r="F1" s="382"/>
      <c r="G1" s="382"/>
      <c r="N1" s="457"/>
    </row>
    <row r="2" spans="1:14" ht="18" x14ac:dyDescent="0.25">
      <c r="A2" s="56" t="s">
        <v>33</v>
      </c>
      <c r="B2" s="396"/>
      <c r="C2" s="396"/>
      <c r="D2" s="396"/>
      <c r="E2" s="396"/>
      <c r="F2" s="396"/>
      <c r="G2" s="396"/>
    </row>
    <row r="3" spans="1:14" ht="18" x14ac:dyDescent="0.25">
      <c r="A3" s="164"/>
      <c r="B3" s="396"/>
      <c r="C3" s="396"/>
      <c r="D3" s="396"/>
      <c r="E3" s="396"/>
      <c r="F3" s="396"/>
      <c r="G3" s="479" t="s">
        <v>481</v>
      </c>
    </row>
    <row r="4" spans="1:14" x14ac:dyDescent="0.25">
      <c r="A4" s="520" t="s">
        <v>290</v>
      </c>
      <c r="B4" s="522">
        <v>2011</v>
      </c>
      <c r="C4" s="523"/>
      <c r="D4" s="522" t="s">
        <v>32</v>
      </c>
      <c r="E4" s="523"/>
      <c r="F4" s="522">
        <v>2015</v>
      </c>
      <c r="G4" s="523"/>
      <c r="H4" s="394"/>
    </row>
    <row r="5" spans="1:14" x14ac:dyDescent="0.25">
      <c r="A5" s="521"/>
      <c r="B5" s="395" t="s">
        <v>84</v>
      </c>
      <c r="C5" s="395" t="s">
        <v>27</v>
      </c>
      <c r="D5" s="395" t="s">
        <v>84</v>
      </c>
      <c r="E5" s="395" t="s">
        <v>27</v>
      </c>
      <c r="F5" s="395" t="s">
        <v>84</v>
      </c>
      <c r="G5" s="395" t="s">
        <v>27</v>
      </c>
      <c r="H5" s="394"/>
      <c r="L5" s="457"/>
      <c r="M5" s="457"/>
    </row>
    <row r="6" spans="1:14" x14ac:dyDescent="0.25">
      <c r="A6" s="369" t="s">
        <v>76</v>
      </c>
      <c r="B6" s="480">
        <f>(2486085.284)/1000</f>
        <v>2486.0852839999998</v>
      </c>
      <c r="C6" s="393">
        <v>6.9263679682437032E-4</v>
      </c>
      <c r="D6" s="480">
        <v>7385.773717</v>
      </c>
      <c r="E6" s="393">
        <v>1.616532077508196E-3</v>
      </c>
      <c r="F6" s="480">
        <v>8289.6515229999986</v>
      </c>
      <c r="G6" s="393">
        <v>1.636317483854015E-3</v>
      </c>
      <c r="H6" s="392"/>
      <c r="L6" s="457"/>
      <c r="M6" s="457"/>
    </row>
    <row r="7" spans="1:14" x14ac:dyDescent="0.25">
      <c r="A7" s="369" t="s">
        <v>77</v>
      </c>
      <c r="B7" s="480">
        <v>19354.314473999992</v>
      </c>
      <c r="C7" s="393">
        <v>5.3922166179408114E-3</v>
      </c>
      <c r="D7" s="480">
        <v>33635.259431598024</v>
      </c>
      <c r="E7" s="393">
        <v>7.3617846809113522E-3</v>
      </c>
      <c r="F7" s="480">
        <v>55051.996956705887</v>
      </c>
      <c r="G7" s="393">
        <v>1.0866867550632006E-2</v>
      </c>
      <c r="H7" s="392"/>
    </row>
    <row r="8" spans="1:14" x14ac:dyDescent="0.25">
      <c r="A8" s="369" t="s">
        <v>79</v>
      </c>
      <c r="B8" s="480">
        <v>102088.50040800002</v>
      </c>
      <c r="C8" s="393">
        <v>2.8442407977827263E-2</v>
      </c>
      <c r="D8" s="480">
        <v>73362.677958000058</v>
      </c>
      <c r="E8" s="393">
        <v>1.6056966643595124E-2</v>
      </c>
      <c r="F8" s="480">
        <v>159195.61851133325</v>
      </c>
      <c r="G8" s="393">
        <v>3.142406809264478E-2</v>
      </c>
      <c r="H8" s="392"/>
    </row>
    <row r="9" spans="1:14" x14ac:dyDescent="0.25">
      <c r="A9" s="369" t="s">
        <v>78</v>
      </c>
      <c r="B9" s="480">
        <v>1339085.3200950001</v>
      </c>
      <c r="C9" s="393">
        <v>0.37307640761737337</v>
      </c>
      <c r="D9" s="480">
        <v>1818014.1163495004</v>
      </c>
      <c r="E9" s="393">
        <v>0.39791066570008821</v>
      </c>
      <c r="F9" s="480">
        <v>2084431.7953811698</v>
      </c>
      <c r="G9" s="393">
        <v>0.41145181811563869</v>
      </c>
      <c r="H9" s="392"/>
    </row>
    <row r="10" spans="1:14" x14ac:dyDescent="0.25">
      <c r="A10" s="369" t="s">
        <v>80</v>
      </c>
      <c r="B10" s="480">
        <v>2126291.5968689965</v>
      </c>
      <c r="C10" s="393">
        <v>0.59239633099003419</v>
      </c>
      <c r="D10" s="480">
        <v>2636502.3631202634</v>
      </c>
      <c r="E10" s="393">
        <v>0.57705405089789696</v>
      </c>
      <c r="F10" s="480">
        <v>2759071.9747713897</v>
      </c>
      <c r="G10" s="393">
        <v>0.54462092875723045</v>
      </c>
      <c r="H10" s="392"/>
    </row>
    <row r="12" spans="1:14" x14ac:dyDescent="0.25">
      <c r="A12" s="5" t="s">
        <v>3</v>
      </c>
      <c r="G12" s="6"/>
    </row>
    <row r="13" spans="1:14" x14ac:dyDescent="0.25">
      <c r="G13" s="385" t="s">
        <v>19</v>
      </c>
    </row>
    <row r="14" spans="1:14" x14ac:dyDescent="0.25">
      <c r="G14" s="384" t="s">
        <v>9</v>
      </c>
    </row>
    <row r="15" spans="1:14" x14ac:dyDescent="0.25">
      <c r="G15" s="383" t="s">
        <v>73</v>
      </c>
    </row>
    <row r="16" spans="1:14" x14ac:dyDescent="0.25">
      <c r="D16" s="391"/>
      <c r="G16" s="6"/>
    </row>
    <row r="17" spans="1:7" x14ac:dyDescent="0.25">
      <c r="A17" s="6"/>
      <c r="G17" s="6"/>
    </row>
    <row r="18" spans="1:7" x14ac:dyDescent="0.25">
      <c r="A18" s="389" t="s">
        <v>2</v>
      </c>
    </row>
    <row r="19" spans="1:7" x14ac:dyDescent="0.25">
      <c r="A19" s="390" t="s">
        <v>1</v>
      </c>
    </row>
    <row r="20" spans="1:7" x14ac:dyDescent="0.25">
      <c r="A20" s="390"/>
    </row>
    <row r="21" spans="1:7" x14ac:dyDescent="0.25">
      <c r="A21" s="389" t="s">
        <v>0</v>
      </c>
    </row>
    <row r="22" spans="1:7" x14ac:dyDescent="0.25">
      <c r="A22" s="6"/>
    </row>
  </sheetData>
  <mergeCells count="4">
    <mergeCell ref="A4:A5"/>
    <mergeCell ref="B4:C4"/>
    <mergeCell ref="D4:E4"/>
    <mergeCell ref="F4:G4"/>
  </mergeCells>
  <hyperlinks>
    <hyperlink ref="A19" r:id="rId1"/>
  </hyperlinks>
  <pageMargins left="0.7" right="0.7" top="0.75" bottom="0.75" header="0.3" footer="0.3"/>
  <pageSetup paperSize="9" scale="91"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zoomScaleNormal="100" workbookViewId="0"/>
  </sheetViews>
  <sheetFormatPr defaultRowHeight="15" x14ac:dyDescent="0.25"/>
  <cols>
    <col min="1" max="1" width="38.42578125" style="1" customWidth="1"/>
    <col min="2" max="2" width="21.140625" style="1" customWidth="1"/>
    <col min="3" max="3" width="22.140625" style="397" customWidth="1"/>
    <col min="4" max="4" width="9.140625" style="1"/>
    <col min="5" max="5" width="9.140625" style="194"/>
    <col min="6" max="16384" width="9.140625" style="1"/>
  </cols>
  <sheetData>
    <row r="1" spans="1:11" ht="20.25" x14ac:dyDescent="0.25">
      <c r="A1" s="32" t="s">
        <v>495</v>
      </c>
      <c r="K1" s="457"/>
    </row>
    <row r="4" spans="1:11" x14ac:dyDescent="0.25">
      <c r="B4" s="400" t="s">
        <v>289</v>
      </c>
      <c r="C4" s="399" t="s">
        <v>289</v>
      </c>
    </row>
    <row r="5" spans="1:11" ht="34.5" customHeight="1" x14ac:dyDescent="0.25">
      <c r="A5" s="400">
        <v>2015</v>
      </c>
      <c r="B5" s="400" t="s">
        <v>134</v>
      </c>
      <c r="C5" s="399" t="s">
        <v>496</v>
      </c>
    </row>
    <row r="6" spans="1:11" x14ac:dyDescent="0.25">
      <c r="A6" s="364" t="s">
        <v>115</v>
      </c>
      <c r="B6" s="398">
        <v>199632.18440999999</v>
      </c>
      <c r="C6" s="398">
        <v>100295.37127800002</v>
      </c>
      <c r="E6" s="1"/>
    </row>
    <row r="7" spans="1:11" x14ac:dyDescent="0.25">
      <c r="A7" s="364" t="s">
        <v>401</v>
      </c>
      <c r="B7" s="398">
        <v>0</v>
      </c>
      <c r="C7" s="398">
        <v>658.53986900000007</v>
      </c>
      <c r="E7" s="1"/>
    </row>
    <row r="8" spans="1:11" x14ac:dyDescent="0.25">
      <c r="A8" s="364" t="s">
        <v>400</v>
      </c>
      <c r="B8" s="398">
        <v>0</v>
      </c>
      <c r="C8" s="398">
        <v>2675.5655870000005</v>
      </c>
      <c r="E8" s="1"/>
    </row>
    <row r="9" spans="1:11" x14ac:dyDescent="0.25">
      <c r="A9" s="364" t="s">
        <v>399</v>
      </c>
      <c r="B9" s="398">
        <v>0</v>
      </c>
      <c r="C9" s="398">
        <v>1296.489276</v>
      </c>
      <c r="E9" s="1"/>
    </row>
    <row r="10" spans="1:11" x14ac:dyDescent="0.25">
      <c r="A10" s="364" t="s">
        <v>398</v>
      </c>
      <c r="B10" s="398">
        <v>0</v>
      </c>
      <c r="C10" s="398">
        <v>0</v>
      </c>
      <c r="E10" s="1"/>
    </row>
    <row r="11" spans="1:11" x14ac:dyDescent="0.25">
      <c r="A11" s="364" t="s">
        <v>397</v>
      </c>
      <c r="B11" s="398">
        <v>0</v>
      </c>
      <c r="C11" s="398">
        <v>2.5698300000000001</v>
      </c>
      <c r="E11" s="1"/>
    </row>
    <row r="12" spans="1:11" x14ac:dyDescent="0.25">
      <c r="A12" s="364" t="s">
        <v>396</v>
      </c>
      <c r="B12" s="398">
        <v>0</v>
      </c>
      <c r="C12" s="398">
        <v>1576.9050350000002</v>
      </c>
      <c r="E12" s="1"/>
    </row>
    <row r="13" spans="1:11" x14ac:dyDescent="0.25">
      <c r="A13" s="364" t="s">
        <v>395</v>
      </c>
      <c r="B13" s="398">
        <v>0</v>
      </c>
      <c r="C13" s="398">
        <v>1187.8566470000001</v>
      </c>
      <c r="E13" s="1"/>
    </row>
    <row r="14" spans="1:11" x14ac:dyDescent="0.25">
      <c r="A14" s="364" t="s">
        <v>394</v>
      </c>
      <c r="B14" s="398">
        <v>0</v>
      </c>
      <c r="C14" s="398">
        <v>2444.6071649999999</v>
      </c>
      <c r="E14" s="1"/>
    </row>
    <row r="15" spans="1:11" x14ac:dyDescent="0.25">
      <c r="A15" s="364" t="s">
        <v>111</v>
      </c>
      <c r="B15" s="398">
        <v>157474.62577999997</v>
      </c>
      <c r="C15" s="398">
        <v>6221.9712740000014</v>
      </c>
      <c r="E15" s="1"/>
    </row>
    <row r="16" spans="1:11" x14ac:dyDescent="0.25">
      <c r="A16" s="364" t="s">
        <v>393</v>
      </c>
      <c r="B16" s="398">
        <v>0</v>
      </c>
      <c r="C16" s="398">
        <v>877.51438600000006</v>
      </c>
      <c r="E16" s="1"/>
    </row>
    <row r="17" spans="1:5" x14ac:dyDescent="0.25">
      <c r="A17" s="364" t="s">
        <v>392</v>
      </c>
      <c r="B17" s="398">
        <v>0</v>
      </c>
      <c r="C17" s="398">
        <v>1145.0873929999998</v>
      </c>
      <c r="E17" s="1"/>
    </row>
    <row r="18" spans="1:5" x14ac:dyDescent="0.25">
      <c r="A18" s="364" t="s">
        <v>391</v>
      </c>
      <c r="B18" s="398">
        <v>0</v>
      </c>
      <c r="C18" s="398">
        <v>75.675837999999999</v>
      </c>
      <c r="E18" s="1"/>
    </row>
    <row r="19" spans="1:5" x14ac:dyDescent="0.25">
      <c r="A19" s="364" t="s">
        <v>390</v>
      </c>
      <c r="B19" s="398">
        <v>0</v>
      </c>
      <c r="C19" s="398">
        <v>825.80474000000004</v>
      </c>
      <c r="E19" s="1"/>
    </row>
    <row r="20" spans="1:5" x14ac:dyDescent="0.25">
      <c r="A20" s="364" t="s">
        <v>389</v>
      </c>
      <c r="B20" s="398">
        <v>990.40334000000007</v>
      </c>
      <c r="C20" s="398">
        <v>3441.3392690000001</v>
      </c>
      <c r="E20" s="1"/>
    </row>
    <row r="21" spans="1:5" x14ac:dyDescent="0.25">
      <c r="A21" s="364" t="s">
        <v>388</v>
      </c>
      <c r="B21" s="398">
        <v>1.0632299999999999</v>
      </c>
      <c r="C21" s="398">
        <v>1055.0031529999999</v>
      </c>
      <c r="E21" s="1"/>
    </row>
    <row r="22" spans="1:5" x14ac:dyDescent="0.25">
      <c r="A22" s="364" t="s">
        <v>387</v>
      </c>
      <c r="B22" s="398">
        <v>0</v>
      </c>
      <c r="C22" s="398">
        <v>20886.263972000001</v>
      </c>
      <c r="E22" s="1"/>
    </row>
    <row r="23" spans="1:5" x14ac:dyDescent="0.25">
      <c r="A23" s="364" t="s">
        <v>386</v>
      </c>
      <c r="B23" s="398">
        <v>0</v>
      </c>
      <c r="C23" s="398">
        <v>88.331000000000003</v>
      </c>
      <c r="E23" s="1"/>
    </row>
    <row r="24" spans="1:5" s="457" customFormat="1" x14ac:dyDescent="0.25">
      <c r="A24" s="364" t="s">
        <v>484</v>
      </c>
      <c r="B24" s="398">
        <v>102388.34022999999</v>
      </c>
      <c r="C24" s="398">
        <v>11506.612372999996</v>
      </c>
    </row>
    <row r="25" spans="1:5" x14ac:dyDescent="0.25">
      <c r="A25" s="364" t="s">
        <v>385</v>
      </c>
      <c r="B25" s="398">
        <v>0</v>
      </c>
      <c r="C25" s="398">
        <v>205.083686</v>
      </c>
      <c r="E25" s="1"/>
    </row>
    <row r="26" spans="1:5" x14ac:dyDescent="0.25">
      <c r="A26" s="364" t="s">
        <v>384</v>
      </c>
      <c r="B26" s="398">
        <v>1574.1859999999999</v>
      </c>
      <c r="C26" s="398">
        <v>1205.6573490000001</v>
      </c>
      <c r="E26" s="1"/>
    </row>
    <row r="27" spans="1:5" x14ac:dyDescent="0.25">
      <c r="A27" s="364" t="s">
        <v>383</v>
      </c>
      <c r="B27" s="398">
        <v>4810.1718700000001</v>
      </c>
      <c r="C27" s="398">
        <v>1412.9721770000001</v>
      </c>
      <c r="E27" s="1"/>
    </row>
    <row r="28" spans="1:5" x14ac:dyDescent="0.25">
      <c r="A28" s="364" t="s">
        <v>382</v>
      </c>
      <c r="B28" s="398">
        <v>0</v>
      </c>
      <c r="C28" s="398">
        <v>116.81041</v>
      </c>
      <c r="E28" s="1"/>
    </row>
    <row r="29" spans="1:5" x14ac:dyDescent="0.25">
      <c r="A29" s="364" t="s">
        <v>381</v>
      </c>
      <c r="B29" s="398">
        <v>18279.141040000002</v>
      </c>
      <c r="C29" s="398">
        <v>0</v>
      </c>
      <c r="E29" s="1"/>
    </row>
    <row r="30" spans="1:5" x14ac:dyDescent="0.25">
      <c r="A30" s="364" t="s">
        <v>380</v>
      </c>
      <c r="B30" s="398">
        <v>0</v>
      </c>
      <c r="C30" s="398">
        <v>0</v>
      </c>
      <c r="E30" s="1"/>
    </row>
    <row r="31" spans="1:5" x14ac:dyDescent="0.25">
      <c r="A31" s="364" t="s">
        <v>379</v>
      </c>
      <c r="B31" s="398">
        <v>0</v>
      </c>
      <c r="C31" s="398">
        <v>4653.0262009999997</v>
      </c>
      <c r="E31" s="1"/>
    </row>
    <row r="32" spans="1:5" x14ac:dyDescent="0.25">
      <c r="A32" s="364" t="s">
        <v>378</v>
      </c>
      <c r="B32" s="398">
        <v>0</v>
      </c>
      <c r="C32" s="398">
        <v>44641.015385000013</v>
      </c>
      <c r="E32" s="1"/>
    </row>
    <row r="33" spans="1:5" x14ac:dyDescent="0.25">
      <c r="A33" s="364" t="s">
        <v>377</v>
      </c>
      <c r="B33" s="398">
        <v>0</v>
      </c>
      <c r="C33" s="398">
        <v>40310.066625000029</v>
      </c>
      <c r="E33" s="1"/>
    </row>
    <row r="34" spans="1:5" x14ac:dyDescent="0.25">
      <c r="A34" s="364" t="s">
        <v>376</v>
      </c>
      <c r="B34" s="398">
        <v>0</v>
      </c>
      <c r="C34" s="398">
        <v>4.9000000000000004</v>
      </c>
      <c r="E34" s="1"/>
    </row>
    <row r="35" spans="1:5" x14ac:dyDescent="0.25">
      <c r="A35" s="364" t="s">
        <v>375</v>
      </c>
      <c r="B35" s="398">
        <v>139019.78620999996</v>
      </c>
      <c r="C35" s="398">
        <v>3701.0017999999995</v>
      </c>
      <c r="E35" s="1"/>
    </row>
    <row r="36" spans="1:5" x14ac:dyDescent="0.25">
      <c r="A36" s="364" t="s">
        <v>374</v>
      </c>
      <c r="B36" s="398">
        <v>0</v>
      </c>
      <c r="C36" s="398">
        <v>1099.9276950000001</v>
      </c>
      <c r="E36" s="1"/>
    </row>
    <row r="37" spans="1:5" x14ac:dyDescent="0.25">
      <c r="A37" s="364" t="s">
        <v>373</v>
      </c>
      <c r="B37" s="398">
        <v>0</v>
      </c>
      <c r="C37" s="398">
        <v>698.07321000000002</v>
      </c>
      <c r="E37" s="1"/>
    </row>
    <row r="38" spans="1:5" x14ac:dyDescent="0.25">
      <c r="A38" s="364" t="s">
        <v>372</v>
      </c>
      <c r="B38" s="398">
        <v>0</v>
      </c>
      <c r="C38" s="398">
        <v>1329.4828869999999</v>
      </c>
      <c r="E38" s="1"/>
    </row>
    <row r="39" spans="1:5" x14ac:dyDescent="0.25">
      <c r="A39" s="364" t="s">
        <v>371</v>
      </c>
      <c r="B39" s="398">
        <v>0</v>
      </c>
      <c r="C39" s="398">
        <v>18.681290000000001</v>
      </c>
      <c r="E39" s="1"/>
    </row>
    <row r="40" spans="1:5" x14ac:dyDescent="0.25">
      <c r="A40" s="364" t="s">
        <v>370</v>
      </c>
      <c r="B40" s="398">
        <v>492.096</v>
      </c>
      <c r="C40" s="398">
        <v>0.23402000000000001</v>
      </c>
      <c r="E40" s="1"/>
    </row>
    <row r="41" spans="1:5" x14ac:dyDescent="0.25">
      <c r="A41" s="364" t="s">
        <v>369</v>
      </c>
      <c r="B41" s="398">
        <v>0</v>
      </c>
      <c r="C41" s="398">
        <v>1460.877234</v>
      </c>
      <c r="E41" s="1"/>
    </row>
    <row r="42" spans="1:5" x14ac:dyDescent="0.25">
      <c r="A42" s="364" t="s">
        <v>368</v>
      </c>
      <c r="B42" s="398">
        <v>0</v>
      </c>
      <c r="C42" s="398">
        <v>314.538093</v>
      </c>
      <c r="E42" s="1"/>
    </row>
    <row r="43" spans="1:5" x14ac:dyDescent="0.25">
      <c r="A43" s="364" t="s">
        <v>367</v>
      </c>
      <c r="B43" s="398">
        <v>750.98415</v>
      </c>
      <c r="C43" s="398">
        <v>11373.660167000002</v>
      </c>
      <c r="E43" s="1"/>
    </row>
    <row r="44" spans="1:5" x14ac:dyDescent="0.25">
      <c r="A44" s="364" t="s">
        <v>366</v>
      </c>
      <c r="B44" s="398">
        <v>0</v>
      </c>
      <c r="C44" s="398">
        <v>475.78385599999996</v>
      </c>
      <c r="E44" s="1"/>
    </row>
    <row r="45" spans="1:5" x14ac:dyDescent="0.25">
      <c r="A45" s="364" t="s">
        <v>365</v>
      </c>
      <c r="B45" s="398">
        <v>0</v>
      </c>
      <c r="C45" s="398">
        <v>303.89639999999997</v>
      </c>
      <c r="E45" s="1"/>
    </row>
    <row r="46" spans="1:5" x14ac:dyDescent="0.25">
      <c r="A46" s="364" t="s">
        <v>119</v>
      </c>
      <c r="B46" s="398">
        <v>334136.94562999991</v>
      </c>
      <c r="C46" s="398">
        <v>4642.3840820000005</v>
      </c>
      <c r="E46" s="1"/>
    </row>
    <row r="47" spans="1:5" x14ac:dyDescent="0.25">
      <c r="A47" s="364" t="s">
        <v>364</v>
      </c>
      <c r="B47" s="398">
        <v>0</v>
      </c>
      <c r="C47" s="398">
        <v>1262.291228</v>
      </c>
      <c r="E47" s="1"/>
    </row>
    <row r="48" spans="1:5" x14ac:dyDescent="0.25">
      <c r="A48" s="364" t="s">
        <v>363</v>
      </c>
      <c r="B48" s="398">
        <v>0</v>
      </c>
      <c r="C48" s="398">
        <v>2143.6692369999996</v>
      </c>
      <c r="E48" s="1"/>
    </row>
    <row r="49" spans="1:5" x14ac:dyDescent="0.25">
      <c r="A49" s="364" t="s">
        <v>362</v>
      </c>
      <c r="B49" s="398">
        <v>0</v>
      </c>
      <c r="C49" s="398">
        <v>9542.4443360000005</v>
      </c>
      <c r="E49" s="1"/>
    </row>
    <row r="50" spans="1:5" x14ac:dyDescent="0.25">
      <c r="A50" s="364" t="s">
        <v>361</v>
      </c>
      <c r="B50" s="398">
        <v>0</v>
      </c>
      <c r="C50" s="398">
        <v>2853.9378140000003</v>
      </c>
      <c r="E50" s="1"/>
    </row>
    <row r="51" spans="1:5" x14ac:dyDescent="0.25">
      <c r="A51" s="364" t="s">
        <v>106</v>
      </c>
      <c r="B51" s="398">
        <v>57468.832870000006</v>
      </c>
      <c r="C51" s="398">
        <v>3160.6706199999999</v>
      </c>
      <c r="E51" s="1"/>
    </row>
    <row r="52" spans="1:5" x14ac:dyDescent="0.25">
      <c r="A52" s="364" t="s">
        <v>360</v>
      </c>
      <c r="B52" s="398">
        <v>0</v>
      </c>
      <c r="C52" s="398">
        <v>47.65117</v>
      </c>
      <c r="E52" s="1"/>
    </row>
    <row r="53" spans="1:5" x14ac:dyDescent="0.25">
      <c r="A53" s="364" t="s">
        <v>359</v>
      </c>
      <c r="B53" s="398">
        <v>0</v>
      </c>
      <c r="C53" s="398">
        <v>1067.6939070000001</v>
      </c>
    </row>
    <row r="54" spans="1:5" x14ac:dyDescent="0.25">
      <c r="A54" s="364" t="s">
        <v>358</v>
      </c>
      <c r="B54" s="398">
        <v>0</v>
      </c>
      <c r="C54" s="398">
        <v>316.35515999999996</v>
      </c>
    </row>
    <row r="55" spans="1:5" x14ac:dyDescent="0.25">
      <c r="A55" s="364" t="s">
        <v>357</v>
      </c>
      <c r="B55" s="398">
        <v>0</v>
      </c>
      <c r="C55" s="398">
        <v>17.545999999999999</v>
      </c>
      <c r="E55" s="1"/>
    </row>
    <row r="56" spans="1:5" x14ac:dyDescent="0.25">
      <c r="A56" s="364" t="s">
        <v>356</v>
      </c>
      <c r="B56" s="398">
        <v>1452.5354699999998</v>
      </c>
      <c r="C56" s="398">
        <v>776.00500700000009</v>
      </c>
      <c r="E56" s="1"/>
    </row>
    <row r="57" spans="1:5" x14ac:dyDescent="0.25">
      <c r="A57" s="364" t="s">
        <v>355</v>
      </c>
      <c r="B57" s="398">
        <v>3683.3116700000005</v>
      </c>
      <c r="C57" s="398">
        <v>167.034583</v>
      </c>
      <c r="E57" s="1"/>
    </row>
    <row r="58" spans="1:5" x14ac:dyDescent="0.25">
      <c r="A58" s="364" t="s">
        <v>354</v>
      </c>
      <c r="B58" s="398">
        <v>0</v>
      </c>
      <c r="C58" s="398">
        <v>184.20835699999998</v>
      </c>
      <c r="E58" s="1"/>
    </row>
    <row r="59" spans="1:5" x14ac:dyDescent="0.25">
      <c r="A59" s="364" t="s">
        <v>114</v>
      </c>
      <c r="B59" s="398">
        <v>150390.87200000003</v>
      </c>
      <c r="C59" s="398">
        <v>35188.935182000001</v>
      </c>
      <c r="E59" s="1"/>
    </row>
    <row r="60" spans="1:5" x14ac:dyDescent="0.25">
      <c r="A60" s="364" t="s">
        <v>353</v>
      </c>
      <c r="B60" s="398">
        <v>13314.772100000002</v>
      </c>
      <c r="C60" s="398">
        <v>6549.0425310000001</v>
      </c>
      <c r="E60" s="1"/>
    </row>
    <row r="61" spans="1:5" x14ac:dyDescent="0.25">
      <c r="A61" s="364" t="s">
        <v>352</v>
      </c>
      <c r="B61" s="398">
        <v>0</v>
      </c>
      <c r="C61" s="398">
        <v>992.54061799999999</v>
      </c>
      <c r="E61" s="1"/>
    </row>
    <row r="62" spans="1:5" x14ac:dyDescent="0.25">
      <c r="A62" s="364" t="s">
        <v>351</v>
      </c>
      <c r="B62" s="398">
        <v>45231.682130000001</v>
      </c>
      <c r="C62" s="398">
        <v>10205.473357999997</v>
      </c>
      <c r="E62" s="1"/>
    </row>
    <row r="63" spans="1:5" x14ac:dyDescent="0.25">
      <c r="A63" s="364" t="s">
        <v>350</v>
      </c>
      <c r="B63" s="398">
        <v>4884.4998400000004</v>
      </c>
      <c r="C63" s="398">
        <v>2824.9162999999999</v>
      </c>
      <c r="E63" s="1"/>
    </row>
    <row r="64" spans="1:5" x14ac:dyDescent="0.25">
      <c r="A64" s="364" t="s">
        <v>349</v>
      </c>
      <c r="B64" s="398">
        <v>43100.558430000005</v>
      </c>
      <c r="C64" s="398">
        <v>14347.954790000003</v>
      </c>
      <c r="E64" s="1"/>
    </row>
    <row r="65" spans="1:7" x14ac:dyDescent="0.25">
      <c r="A65" s="364" t="s">
        <v>348</v>
      </c>
      <c r="B65" s="398">
        <v>0</v>
      </c>
      <c r="C65" s="398">
        <v>5425.1782740000008</v>
      </c>
      <c r="E65" s="1"/>
    </row>
    <row r="66" spans="1:7" x14ac:dyDescent="0.25">
      <c r="A66" s="364" t="s">
        <v>108</v>
      </c>
      <c r="B66" s="398">
        <v>147910.13256000006</v>
      </c>
      <c r="C66" s="398">
        <v>7664.3932409999989</v>
      </c>
      <c r="E66" s="1"/>
    </row>
    <row r="67" spans="1:7" x14ac:dyDescent="0.25">
      <c r="A67" s="364" t="s">
        <v>347</v>
      </c>
      <c r="B67" s="398">
        <v>0</v>
      </c>
      <c r="C67" s="398">
        <v>11.9284</v>
      </c>
      <c r="E67" s="1"/>
    </row>
    <row r="68" spans="1:7" x14ac:dyDescent="0.25">
      <c r="A68" s="364" t="s">
        <v>346</v>
      </c>
      <c r="B68" s="398">
        <v>0</v>
      </c>
      <c r="C68" s="398">
        <v>740.38050700000008</v>
      </c>
      <c r="E68" s="1"/>
    </row>
    <row r="69" spans="1:7" x14ac:dyDescent="0.25">
      <c r="A69" s="364" t="s">
        <v>345</v>
      </c>
      <c r="B69" s="398">
        <v>0</v>
      </c>
      <c r="C69" s="398">
        <v>4686.3963199999998</v>
      </c>
      <c r="E69" s="1"/>
    </row>
    <row r="70" spans="1:7" x14ac:dyDescent="0.25">
      <c r="A70" s="364" t="s">
        <v>344</v>
      </c>
      <c r="B70" s="398">
        <v>1664.2252100000001</v>
      </c>
      <c r="C70" s="398">
        <v>1040.3305210000001</v>
      </c>
      <c r="E70" s="1"/>
    </row>
    <row r="71" spans="1:7" x14ac:dyDescent="0.25">
      <c r="A71" s="364" t="s">
        <v>343</v>
      </c>
      <c r="B71" s="398">
        <v>1526.8613600000001</v>
      </c>
      <c r="C71" s="398">
        <v>811.45653300000004</v>
      </c>
      <c r="E71" s="1"/>
    </row>
    <row r="72" spans="1:7" x14ac:dyDescent="0.25">
      <c r="A72" s="364" t="s">
        <v>103</v>
      </c>
      <c r="B72" s="398">
        <v>85301.25251000002</v>
      </c>
      <c r="C72" s="398">
        <v>14232.191334999996</v>
      </c>
      <c r="E72" s="1"/>
    </row>
    <row r="73" spans="1:7" x14ac:dyDescent="0.25">
      <c r="A73" s="364" t="s">
        <v>342</v>
      </c>
      <c r="B73" s="398">
        <v>0</v>
      </c>
      <c r="C73" s="398">
        <v>429.28058800000008</v>
      </c>
      <c r="E73" s="1"/>
    </row>
    <row r="74" spans="1:7" x14ac:dyDescent="0.25">
      <c r="A74" s="364" t="s">
        <v>341</v>
      </c>
      <c r="B74" s="398">
        <v>10321.87998</v>
      </c>
      <c r="C74" s="398">
        <v>349.64492300000001</v>
      </c>
      <c r="E74" s="1"/>
    </row>
    <row r="75" spans="1:7" x14ac:dyDescent="0.25">
      <c r="A75" s="364" t="s">
        <v>340</v>
      </c>
      <c r="B75" s="398">
        <v>2040.40137</v>
      </c>
      <c r="C75" s="398">
        <v>8393.4220000000023</v>
      </c>
      <c r="E75" s="1"/>
    </row>
    <row r="76" spans="1:7" x14ac:dyDescent="0.25">
      <c r="A76" s="364" t="s">
        <v>339</v>
      </c>
      <c r="B76" s="398">
        <v>0</v>
      </c>
      <c r="C76" s="398">
        <v>1337.2744279999999</v>
      </c>
      <c r="E76" s="1"/>
    </row>
    <row r="77" spans="1:7" x14ac:dyDescent="0.25">
      <c r="A77" s="364" t="s">
        <v>95</v>
      </c>
      <c r="B77" s="398">
        <v>75125.93819999999</v>
      </c>
      <c r="C77" s="398">
        <v>10434.490736999996</v>
      </c>
      <c r="E77" s="1"/>
    </row>
    <row r="78" spans="1:7" x14ac:dyDescent="0.25">
      <c r="A78" s="364" t="s">
        <v>338</v>
      </c>
      <c r="B78" s="398">
        <v>0</v>
      </c>
      <c r="C78" s="398">
        <v>5603.5314789999984</v>
      </c>
      <c r="E78" s="1"/>
    </row>
    <row r="79" spans="1:7" x14ac:dyDescent="0.25">
      <c r="A79" s="364" t="s">
        <v>337</v>
      </c>
      <c r="B79" s="398">
        <v>0</v>
      </c>
      <c r="C79" s="398">
        <v>183.51673400000001</v>
      </c>
      <c r="E79" s="1"/>
      <c r="F79" s="457"/>
      <c r="G79" s="457"/>
    </row>
    <row r="80" spans="1:7" x14ac:dyDescent="0.25">
      <c r="A80" s="364" t="s">
        <v>336</v>
      </c>
      <c r="B80" s="398">
        <v>19.19123000000036</v>
      </c>
      <c r="C80" s="398">
        <v>1811.049368</v>
      </c>
      <c r="E80" s="1"/>
      <c r="F80" s="457"/>
      <c r="G80" s="457"/>
    </row>
    <row r="81" spans="1:5" x14ac:dyDescent="0.25">
      <c r="A81" s="364" t="s">
        <v>335</v>
      </c>
      <c r="B81" s="398">
        <v>0</v>
      </c>
      <c r="C81" s="398">
        <v>0</v>
      </c>
      <c r="E81" s="1"/>
    </row>
    <row r="82" spans="1:5" x14ac:dyDescent="0.25">
      <c r="A82" s="364" t="s">
        <v>334</v>
      </c>
      <c r="B82" s="398">
        <v>0</v>
      </c>
      <c r="C82" s="398">
        <v>118.624212</v>
      </c>
      <c r="E82" s="1"/>
    </row>
    <row r="83" spans="1:5" x14ac:dyDescent="0.25">
      <c r="A83" s="364" t="s">
        <v>333</v>
      </c>
      <c r="B83" s="398">
        <v>0</v>
      </c>
      <c r="C83" s="398">
        <v>777.01947899999993</v>
      </c>
      <c r="E83" s="1"/>
    </row>
    <row r="84" spans="1:5" x14ac:dyDescent="0.25">
      <c r="A84" s="364" t="s">
        <v>332</v>
      </c>
      <c r="B84" s="398">
        <v>0</v>
      </c>
      <c r="C84" s="398">
        <v>12926.957446</v>
      </c>
      <c r="E84" s="1"/>
    </row>
    <row r="85" spans="1:5" x14ac:dyDescent="0.25">
      <c r="A85" s="364" t="s">
        <v>331</v>
      </c>
      <c r="B85" s="398">
        <v>0</v>
      </c>
      <c r="C85" s="398">
        <v>1292.487057</v>
      </c>
      <c r="E85" s="1"/>
    </row>
    <row r="86" spans="1:5" x14ac:dyDescent="0.25">
      <c r="A86" s="364" t="s">
        <v>330</v>
      </c>
      <c r="B86" s="398">
        <v>0</v>
      </c>
      <c r="C86" s="398">
        <v>633.22529000000009</v>
      </c>
      <c r="E86" s="1"/>
    </row>
    <row r="87" spans="1:5" x14ac:dyDescent="0.25">
      <c r="A87" s="364" t="s">
        <v>329</v>
      </c>
      <c r="B87" s="398">
        <v>0</v>
      </c>
      <c r="C87" s="398">
        <v>1010.9117959999999</v>
      </c>
      <c r="E87" s="1"/>
    </row>
    <row r="88" spans="1:5" x14ac:dyDescent="0.25">
      <c r="A88" s="364" t="s">
        <v>328</v>
      </c>
      <c r="B88" s="398">
        <v>32276.104870000006</v>
      </c>
      <c r="C88" s="398">
        <v>831.47321099999999</v>
      </c>
      <c r="E88" s="1"/>
    </row>
    <row r="89" spans="1:5" x14ac:dyDescent="0.25">
      <c r="A89" s="364" t="s">
        <v>327</v>
      </c>
      <c r="B89" s="398">
        <v>0</v>
      </c>
      <c r="C89" s="398">
        <v>3573.932585</v>
      </c>
      <c r="E89" s="1"/>
    </row>
    <row r="90" spans="1:5" x14ac:dyDescent="0.25">
      <c r="A90" s="364" t="s">
        <v>104</v>
      </c>
      <c r="B90" s="398">
        <v>48899.908679999993</v>
      </c>
      <c r="C90" s="398">
        <v>1583.197995</v>
      </c>
      <c r="E90" s="1"/>
    </row>
    <row r="91" spans="1:5" x14ac:dyDescent="0.25">
      <c r="A91" s="364" t="s">
        <v>326</v>
      </c>
      <c r="B91" s="398">
        <v>0</v>
      </c>
      <c r="C91" s="398">
        <v>296.98160300000001</v>
      </c>
      <c r="E91" s="1"/>
    </row>
    <row r="92" spans="1:5" x14ac:dyDescent="0.25">
      <c r="A92" s="364" t="s">
        <v>98</v>
      </c>
      <c r="B92" s="398">
        <v>81424.138919999998</v>
      </c>
      <c r="C92" s="398">
        <v>6785.9060490000002</v>
      </c>
      <c r="E92" s="1"/>
    </row>
    <row r="93" spans="1:5" x14ac:dyDescent="0.25">
      <c r="A93" s="364" t="s">
        <v>325</v>
      </c>
      <c r="B93" s="398">
        <v>0</v>
      </c>
      <c r="C93" s="398">
        <v>159.851609</v>
      </c>
      <c r="E93" s="1"/>
    </row>
    <row r="94" spans="1:5" x14ac:dyDescent="0.25">
      <c r="A94" s="364" t="s">
        <v>116</v>
      </c>
      <c r="B94" s="398">
        <v>253498.67155000006</v>
      </c>
      <c r="C94" s="398">
        <v>9186.7703219999985</v>
      </c>
      <c r="E94" s="1"/>
    </row>
    <row r="95" spans="1:5" x14ac:dyDescent="0.25">
      <c r="A95" s="364" t="s">
        <v>118</v>
      </c>
      <c r="B95" s="398">
        <v>351378.79163999995</v>
      </c>
      <c r="C95" s="398">
        <v>22403.773816000004</v>
      </c>
      <c r="E95" s="1"/>
    </row>
    <row r="96" spans="1:5" x14ac:dyDescent="0.25">
      <c r="A96" s="364" t="s">
        <v>324</v>
      </c>
      <c r="B96" s="398">
        <v>0</v>
      </c>
      <c r="C96" s="398">
        <v>1871.4432879999999</v>
      </c>
      <c r="E96" s="1"/>
    </row>
    <row r="97" spans="1:5" x14ac:dyDescent="0.25">
      <c r="A97" s="364" t="s">
        <v>323</v>
      </c>
      <c r="B97" s="398">
        <v>0</v>
      </c>
      <c r="C97" s="398">
        <v>947.18403100000012</v>
      </c>
      <c r="E97" s="1"/>
    </row>
    <row r="98" spans="1:5" x14ac:dyDescent="0.25">
      <c r="A98" s="364" t="s">
        <v>322</v>
      </c>
      <c r="B98" s="398">
        <v>0</v>
      </c>
      <c r="C98" s="398">
        <v>488.34743900000001</v>
      </c>
      <c r="E98" s="1"/>
    </row>
    <row r="99" spans="1:5" x14ac:dyDescent="0.25">
      <c r="A99" s="364" t="s">
        <v>321</v>
      </c>
      <c r="B99" s="398">
        <v>0</v>
      </c>
      <c r="C99" s="398">
        <v>2158.1519189999999</v>
      </c>
      <c r="E99" s="1"/>
    </row>
    <row r="100" spans="1:5" x14ac:dyDescent="0.25">
      <c r="A100" s="364" t="s">
        <v>320</v>
      </c>
      <c r="B100" s="398">
        <v>4204.1970100000008</v>
      </c>
      <c r="C100" s="398">
        <v>4912.6826380000002</v>
      </c>
      <c r="E100" s="1"/>
    </row>
    <row r="101" spans="1:5" x14ac:dyDescent="0.25">
      <c r="A101" s="364" t="s">
        <v>105</v>
      </c>
      <c r="B101" s="398">
        <v>98850.50612000002</v>
      </c>
      <c r="C101" s="398">
        <v>2442.6534419999998</v>
      </c>
      <c r="E101" s="1"/>
    </row>
    <row r="102" spans="1:5" x14ac:dyDescent="0.25">
      <c r="A102" s="364" t="s">
        <v>319</v>
      </c>
      <c r="B102" s="398">
        <v>0</v>
      </c>
      <c r="C102" s="398">
        <v>0</v>
      </c>
      <c r="E102" s="1"/>
    </row>
    <row r="103" spans="1:5" x14ac:dyDescent="0.25">
      <c r="A103" s="364" t="s">
        <v>318</v>
      </c>
      <c r="B103" s="398">
        <v>0</v>
      </c>
      <c r="C103" s="398">
        <v>1090.5897599999998</v>
      </c>
      <c r="E103" s="1"/>
    </row>
    <row r="104" spans="1:5" x14ac:dyDescent="0.25">
      <c r="A104" s="364" t="s">
        <v>317</v>
      </c>
      <c r="B104" s="398">
        <v>990</v>
      </c>
      <c r="C104" s="398">
        <v>2822.7156879999998</v>
      </c>
      <c r="E104" s="1"/>
    </row>
    <row r="105" spans="1:5" x14ac:dyDescent="0.25">
      <c r="A105" s="364" t="s">
        <v>316</v>
      </c>
      <c r="B105" s="398">
        <v>0</v>
      </c>
      <c r="C105" s="398">
        <v>323.63015200000007</v>
      </c>
      <c r="E105" s="1"/>
    </row>
    <row r="106" spans="1:5" x14ac:dyDescent="0.25">
      <c r="A106" s="364" t="s">
        <v>117</v>
      </c>
      <c r="B106" s="398">
        <v>213812.68335000004</v>
      </c>
      <c r="C106" s="398">
        <v>3894.3142980000002</v>
      </c>
      <c r="E106" s="1"/>
    </row>
    <row r="107" spans="1:5" x14ac:dyDescent="0.25">
      <c r="A107" s="364" t="s">
        <v>315</v>
      </c>
      <c r="B107" s="398">
        <v>0</v>
      </c>
      <c r="C107" s="398">
        <v>517.0726709999999</v>
      </c>
      <c r="E107" s="1"/>
    </row>
    <row r="108" spans="1:5" x14ac:dyDescent="0.25">
      <c r="A108" s="364" t="s">
        <v>107</v>
      </c>
      <c r="B108" s="398">
        <v>114635.28159999999</v>
      </c>
      <c r="C108" s="398">
        <v>7193.1310960000001</v>
      </c>
      <c r="E108" s="1"/>
    </row>
    <row r="109" spans="1:5" x14ac:dyDescent="0.25">
      <c r="A109" s="364" t="s">
        <v>314</v>
      </c>
      <c r="B109" s="398">
        <v>7369.9870899999996</v>
      </c>
      <c r="C109" s="398">
        <v>11725.266751000001</v>
      </c>
      <c r="E109" s="1"/>
    </row>
    <row r="110" spans="1:5" x14ac:dyDescent="0.25">
      <c r="A110" s="364" t="s">
        <v>97</v>
      </c>
      <c r="B110" s="398">
        <v>205237.27525999999</v>
      </c>
      <c r="C110" s="398">
        <v>2755.9719340000001</v>
      </c>
      <c r="E110" s="1"/>
    </row>
    <row r="111" spans="1:5" x14ac:dyDescent="0.25">
      <c r="A111" s="364" t="s">
        <v>313</v>
      </c>
      <c r="B111" s="398">
        <v>1350.5257200000001</v>
      </c>
      <c r="C111" s="398">
        <v>23262.272755999998</v>
      </c>
      <c r="E111" s="1"/>
    </row>
    <row r="112" spans="1:5" x14ac:dyDescent="0.25">
      <c r="A112" s="364" t="s">
        <v>312</v>
      </c>
      <c r="B112" s="398">
        <v>51262.605600000003</v>
      </c>
      <c r="C112" s="398">
        <v>2213.6359000000002</v>
      </c>
      <c r="E112" s="1"/>
    </row>
    <row r="113" spans="1:5" x14ac:dyDescent="0.25">
      <c r="A113" s="364" t="s">
        <v>311</v>
      </c>
      <c r="B113" s="398">
        <v>0</v>
      </c>
      <c r="C113" s="398">
        <v>0</v>
      </c>
      <c r="E113" s="1"/>
    </row>
    <row r="114" spans="1:5" x14ac:dyDescent="0.25">
      <c r="A114" s="364" t="s">
        <v>310</v>
      </c>
      <c r="B114" s="398">
        <v>0</v>
      </c>
      <c r="C114" s="398">
        <v>175.374494</v>
      </c>
      <c r="E114" s="1"/>
    </row>
    <row r="115" spans="1:5" x14ac:dyDescent="0.25">
      <c r="A115" s="364" t="s">
        <v>309</v>
      </c>
      <c r="B115" s="398">
        <v>0</v>
      </c>
      <c r="C115" s="398">
        <v>110.17695999999999</v>
      </c>
      <c r="E115" s="1"/>
    </row>
    <row r="116" spans="1:5" x14ac:dyDescent="0.25">
      <c r="A116" s="364" t="s">
        <v>113</v>
      </c>
      <c r="B116" s="398">
        <v>49095.752959999998</v>
      </c>
      <c r="C116" s="398">
        <v>5504.863319000001</v>
      </c>
      <c r="E116" s="1"/>
    </row>
    <row r="117" spans="1:5" x14ac:dyDescent="0.25">
      <c r="A117" s="364" t="s">
        <v>308</v>
      </c>
      <c r="B117" s="398">
        <v>0</v>
      </c>
      <c r="C117" s="398">
        <v>31.868051000000001</v>
      </c>
      <c r="E117" s="1"/>
    </row>
    <row r="118" spans="1:5" x14ac:dyDescent="0.25">
      <c r="A118" s="364" t="s">
        <v>307</v>
      </c>
      <c r="B118" s="398">
        <v>0</v>
      </c>
      <c r="C118" s="398">
        <v>169.05994699999999</v>
      </c>
      <c r="E118" s="1"/>
    </row>
    <row r="119" spans="1:5" x14ac:dyDescent="0.25">
      <c r="A119" s="364" t="s">
        <v>110</v>
      </c>
      <c r="B119" s="398">
        <v>201631.85491999995</v>
      </c>
      <c r="C119" s="398">
        <v>56076.099262000003</v>
      </c>
      <c r="E119" s="1"/>
    </row>
    <row r="120" spans="1:5" x14ac:dyDescent="0.25">
      <c r="A120" s="364" t="s">
        <v>306</v>
      </c>
      <c r="B120" s="398">
        <v>11441.799230000001</v>
      </c>
      <c r="C120" s="398">
        <v>622.57378000000006</v>
      </c>
      <c r="E120" s="1"/>
    </row>
    <row r="121" spans="1:5" x14ac:dyDescent="0.25">
      <c r="A121" s="364" t="s">
        <v>112</v>
      </c>
      <c r="B121" s="398">
        <v>199729.72269999995</v>
      </c>
      <c r="C121" s="398">
        <v>5116.7183000000005</v>
      </c>
      <c r="E121" s="1"/>
    </row>
    <row r="122" spans="1:5" x14ac:dyDescent="0.25">
      <c r="A122" s="364" t="s">
        <v>305</v>
      </c>
      <c r="B122" s="398">
        <v>0</v>
      </c>
      <c r="C122" s="398">
        <v>3764.4764579999996</v>
      </c>
      <c r="E122" s="1"/>
    </row>
    <row r="123" spans="1:5" x14ac:dyDescent="0.25">
      <c r="A123" s="364" t="s">
        <v>304</v>
      </c>
      <c r="B123" s="398">
        <v>0</v>
      </c>
      <c r="C123" s="398">
        <v>67.001314000000008</v>
      </c>
      <c r="E123" s="1"/>
    </row>
    <row r="124" spans="1:5" x14ac:dyDescent="0.25">
      <c r="A124" s="364" t="s">
        <v>303</v>
      </c>
      <c r="B124" s="398">
        <v>0</v>
      </c>
      <c r="C124" s="398">
        <v>33.963340000000002</v>
      </c>
      <c r="E124" s="1"/>
    </row>
    <row r="125" spans="1:5" x14ac:dyDescent="0.25">
      <c r="A125" s="364" t="s">
        <v>302</v>
      </c>
      <c r="B125" s="398">
        <v>0</v>
      </c>
      <c r="C125" s="398">
        <v>1.0256670000000001</v>
      </c>
      <c r="E125" s="1"/>
    </row>
    <row r="126" spans="1:5" x14ac:dyDescent="0.25">
      <c r="A126" s="364" t="s">
        <v>301</v>
      </c>
      <c r="B126" s="398">
        <v>180.73</v>
      </c>
      <c r="C126" s="398">
        <v>6127.7394219999996</v>
      </c>
      <c r="E126" s="1"/>
    </row>
    <row r="127" spans="1:5" x14ac:dyDescent="0.25">
      <c r="A127" s="364" t="s">
        <v>300</v>
      </c>
      <c r="B127" s="398">
        <v>1289.624</v>
      </c>
      <c r="C127" s="398">
        <v>5000.6468189999996</v>
      </c>
      <c r="E127" s="1"/>
    </row>
    <row r="128" spans="1:5" x14ac:dyDescent="0.25">
      <c r="A128" s="364" t="s">
        <v>299</v>
      </c>
      <c r="B128" s="398">
        <v>0</v>
      </c>
      <c r="C128" s="398">
        <v>459.151882</v>
      </c>
      <c r="E128" s="1"/>
    </row>
    <row r="129" spans="1:5" x14ac:dyDescent="0.25">
      <c r="A129" s="364" t="s">
        <v>298</v>
      </c>
      <c r="B129" s="398">
        <v>0</v>
      </c>
      <c r="C129" s="398">
        <v>25.885776</v>
      </c>
      <c r="E129" s="1"/>
    </row>
    <row r="130" spans="1:5" x14ac:dyDescent="0.25">
      <c r="A130" s="364" t="s">
        <v>99</v>
      </c>
      <c r="B130" s="398">
        <v>115159.89045000002</v>
      </c>
      <c r="C130" s="398">
        <v>8188.4701299999979</v>
      </c>
      <c r="E130" s="1"/>
    </row>
    <row r="131" spans="1:5" x14ac:dyDescent="0.25">
      <c r="A131" s="364" t="s">
        <v>297</v>
      </c>
      <c r="B131" s="398">
        <v>15921.54198</v>
      </c>
      <c r="C131" s="398">
        <v>12718.281828999996</v>
      </c>
      <c r="E131" s="1"/>
    </row>
    <row r="132" spans="1:5" x14ac:dyDescent="0.25">
      <c r="A132" s="364" t="s">
        <v>296</v>
      </c>
      <c r="B132" s="398">
        <v>0</v>
      </c>
      <c r="C132" s="398">
        <v>1523.3483879999999</v>
      </c>
      <c r="E132" s="1"/>
    </row>
    <row r="133" spans="1:5" x14ac:dyDescent="0.25">
      <c r="A133" s="364" t="s">
        <v>295</v>
      </c>
      <c r="B133" s="398">
        <v>0</v>
      </c>
      <c r="C133" s="398">
        <v>1504.801594</v>
      </c>
      <c r="E133" s="1"/>
    </row>
    <row r="134" spans="1:5" x14ac:dyDescent="0.25">
      <c r="A134" s="364" t="s">
        <v>294</v>
      </c>
      <c r="B134" s="398">
        <v>2346.7293399999999</v>
      </c>
      <c r="C134" s="398">
        <v>104.26210999999999</v>
      </c>
      <c r="E134" s="1"/>
    </row>
    <row r="135" spans="1:5" x14ac:dyDescent="0.25">
      <c r="A135" s="364" t="s">
        <v>293</v>
      </c>
      <c r="B135" s="398">
        <v>0</v>
      </c>
      <c r="C135" s="398">
        <v>1408.217222</v>
      </c>
      <c r="E135" s="1"/>
    </row>
    <row r="136" spans="1:5" x14ac:dyDescent="0.25">
      <c r="A136" s="364" t="s">
        <v>292</v>
      </c>
      <c r="B136" s="398">
        <v>5959.88526</v>
      </c>
      <c r="C136" s="398">
        <v>6362.3955819999992</v>
      </c>
      <c r="E136" s="1"/>
    </row>
    <row r="137" spans="1:5" x14ac:dyDescent="0.25">
      <c r="A137" s="364" t="s">
        <v>102</v>
      </c>
      <c r="B137" s="398">
        <v>41077.013900000005</v>
      </c>
      <c r="C137" s="398">
        <v>10351.251534999999</v>
      </c>
      <c r="E137" s="1"/>
    </row>
    <row r="138" spans="1:5" x14ac:dyDescent="0.25">
      <c r="A138" s="364" t="s">
        <v>96</v>
      </c>
      <c r="B138" s="398">
        <v>77866.219469999996</v>
      </c>
      <c r="C138" s="398">
        <v>4184.2348999999995</v>
      </c>
      <c r="E138" s="1"/>
    </row>
    <row r="139" spans="1:5" x14ac:dyDescent="0.25">
      <c r="A139" s="364" t="s">
        <v>100</v>
      </c>
      <c r="B139" s="398">
        <v>48144.464139999996</v>
      </c>
      <c r="C139" s="398">
        <v>2348.758797</v>
      </c>
      <c r="E139" s="1"/>
    </row>
    <row r="140" spans="1:5" x14ac:dyDescent="0.25">
      <c r="A140" s="364" t="s">
        <v>101</v>
      </c>
      <c r="B140" s="398">
        <v>86951.214069999973</v>
      </c>
      <c r="C140" s="398">
        <v>5944.5104180000008</v>
      </c>
      <c r="E140" s="1"/>
    </row>
    <row r="141" spans="1:5" x14ac:dyDescent="0.25">
      <c r="B141" s="33"/>
      <c r="C141" s="33"/>
      <c r="E141" s="33"/>
    </row>
    <row r="142" spans="1:5" x14ac:dyDescent="0.25">
      <c r="B142" s="33"/>
      <c r="C142" s="385" t="s">
        <v>19</v>
      </c>
    </row>
    <row r="143" spans="1:5" x14ac:dyDescent="0.25">
      <c r="C143" s="384" t="s">
        <v>9</v>
      </c>
    </row>
    <row r="144" spans="1:5" x14ac:dyDescent="0.25">
      <c r="C144" s="383" t="s">
        <v>73</v>
      </c>
    </row>
    <row r="147" spans="1:1" x14ac:dyDescent="0.25">
      <c r="A147" s="389" t="s">
        <v>2</v>
      </c>
    </row>
    <row r="148" spans="1:1" x14ac:dyDescent="0.25">
      <c r="A148" s="390" t="s">
        <v>1</v>
      </c>
    </row>
    <row r="149" spans="1:1" x14ac:dyDescent="0.25">
      <c r="A149" s="390"/>
    </row>
    <row r="150" spans="1:1" x14ac:dyDescent="0.25">
      <c r="A150" s="389" t="s">
        <v>0</v>
      </c>
    </row>
    <row r="151" spans="1:1" x14ac:dyDescent="0.25">
      <c r="A151" s="6"/>
    </row>
  </sheetData>
  <hyperlinks>
    <hyperlink ref="A148" r:id="rId1"/>
  </hyperlinks>
  <pageMargins left="0.70866141732283472" right="0.70866141732283472" top="0.74803149606299213" bottom="0.74803149606299213" header="0.31496062992125984" footer="0.31496062992125984"/>
  <pageSetup paperSize="9" scale="62" orientation="portrait" r:id="rId2"/>
  <rowBreaks count="1" manualBreakCount="1">
    <brk id="7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Normal="100" workbookViewId="0"/>
  </sheetViews>
  <sheetFormatPr defaultRowHeight="15" x14ac:dyDescent="0.25"/>
  <cols>
    <col min="1" max="1" width="39.5703125" style="1" customWidth="1"/>
    <col min="2" max="2" width="16.7109375" style="1" customWidth="1"/>
    <col min="3" max="3" width="15.140625" style="1" customWidth="1"/>
    <col min="4" max="4" width="11.28515625" style="1" customWidth="1"/>
    <col min="5" max="5" width="15.85546875" style="1" customWidth="1"/>
    <col min="6" max="6" width="14.85546875" style="1" customWidth="1"/>
    <col min="7" max="7" width="10.140625" style="1" customWidth="1"/>
    <col min="8" max="16384" width="9.140625" style="1"/>
  </cols>
  <sheetData>
    <row r="1" spans="1:8" ht="20.25" x14ac:dyDescent="0.25">
      <c r="A1" s="32" t="s">
        <v>18</v>
      </c>
      <c r="B1" s="31"/>
      <c r="C1" s="14"/>
      <c r="D1" s="14"/>
    </row>
    <row r="2" spans="1:8" x14ac:dyDescent="0.25">
      <c r="A2" s="31"/>
      <c r="B2" s="31"/>
      <c r="C2" s="14"/>
      <c r="D2" s="14"/>
      <c r="G2" s="30" t="s">
        <v>17</v>
      </c>
    </row>
    <row r="3" spans="1:8" x14ac:dyDescent="0.25">
      <c r="A3" s="29"/>
      <c r="B3" s="486">
        <v>2014</v>
      </c>
      <c r="C3" s="486"/>
      <c r="D3" s="486"/>
      <c r="E3" s="487">
        <v>2015</v>
      </c>
      <c r="F3" s="487"/>
      <c r="G3" s="487"/>
    </row>
    <row r="4" spans="1:8" ht="23.25" customHeight="1" x14ac:dyDescent="0.25">
      <c r="A4" s="28"/>
      <c r="B4" s="27" t="s">
        <v>15</v>
      </c>
      <c r="C4" s="26" t="s">
        <v>16</v>
      </c>
      <c r="D4" s="25" t="s">
        <v>13</v>
      </c>
      <c r="E4" s="27" t="s">
        <v>15</v>
      </c>
      <c r="F4" s="26" t="s">
        <v>14</v>
      </c>
      <c r="G4" s="25" t="s">
        <v>13</v>
      </c>
    </row>
    <row r="5" spans="1:8" s="19" customFormat="1" x14ac:dyDescent="0.2">
      <c r="A5" s="24" t="s">
        <v>12</v>
      </c>
      <c r="B5" s="21">
        <v>1783331</v>
      </c>
      <c r="C5" s="23">
        <v>11700.471985525361</v>
      </c>
      <c r="D5" s="22">
        <v>6.5610209128453218E-3</v>
      </c>
      <c r="E5" s="21">
        <v>1833814</v>
      </c>
      <c r="F5" s="21">
        <v>12137.609347741596</v>
      </c>
      <c r="G5" s="20">
        <v>6.6187788661999508E-3</v>
      </c>
    </row>
    <row r="6" spans="1:8" ht="26.25" x14ac:dyDescent="0.25">
      <c r="A6" s="18" t="s">
        <v>11</v>
      </c>
      <c r="B6" s="16">
        <v>1675000</v>
      </c>
      <c r="C6" s="16">
        <v>11700.471985525361</v>
      </c>
      <c r="D6" s="17">
        <v>6.9853564092688721E-3</v>
      </c>
      <c r="E6" s="16">
        <v>1722979</v>
      </c>
      <c r="F6" s="16">
        <v>12137.609347741596</v>
      </c>
      <c r="G6" s="15">
        <v>7.0445486263858098E-3</v>
      </c>
    </row>
    <row r="7" spans="1:8" x14ac:dyDescent="0.25">
      <c r="A7" s="10"/>
      <c r="B7" s="14"/>
      <c r="C7" s="14"/>
      <c r="D7" s="14"/>
    </row>
    <row r="8" spans="1:8" x14ac:dyDescent="0.25">
      <c r="B8" s="14"/>
      <c r="C8" s="14"/>
      <c r="D8" s="14"/>
      <c r="G8" s="13" t="s">
        <v>10</v>
      </c>
    </row>
    <row r="9" spans="1:8" x14ac:dyDescent="0.25">
      <c r="G9" s="12" t="s">
        <v>9</v>
      </c>
    </row>
    <row r="10" spans="1:8" x14ac:dyDescent="0.25">
      <c r="G10" s="11" t="s">
        <v>8</v>
      </c>
    </row>
    <row r="12" spans="1:8" x14ac:dyDescent="0.25">
      <c r="A12" s="10" t="s">
        <v>7</v>
      </c>
      <c r="B12" s="6"/>
      <c r="C12" s="6"/>
      <c r="D12" s="6"/>
      <c r="E12" s="6"/>
      <c r="F12" s="6"/>
      <c r="G12" s="6"/>
      <c r="H12" s="6"/>
    </row>
    <row r="13" spans="1:8" x14ac:dyDescent="0.25">
      <c r="A13" s="4" t="s">
        <v>6</v>
      </c>
      <c r="B13" s="9"/>
      <c r="C13" s="6"/>
      <c r="D13" s="6"/>
      <c r="E13" s="6"/>
      <c r="F13" s="8"/>
      <c r="G13" s="7"/>
      <c r="H13" s="6"/>
    </row>
    <row r="14" spans="1:8" x14ac:dyDescent="0.25">
      <c r="A14" s="4" t="s">
        <v>5</v>
      </c>
      <c r="B14" s="6"/>
      <c r="C14" s="6"/>
      <c r="D14" s="6"/>
      <c r="E14" s="6"/>
      <c r="F14" s="6"/>
      <c r="G14" s="6"/>
      <c r="H14" s="6"/>
    </row>
    <row r="15" spans="1:8" x14ac:dyDescent="0.25">
      <c r="A15" s="4" t="s">
        <v>4</v>
      </c>
      <c r="B15" s="6"/>
      <c r="C15" s="6"/>
      <c r="D15" s="6"/>
      <c r="E15" s="6"/>
      <c r="F15" s="6"/>
      <c r="G15" s="6"/>
      <c r="H15" s="6"/>
    </row>
    <row r="16" spans="1:8" x14ac:dyDescent="0.25">
      <c r="A16" s="5" t="s">
        <v>3</v>
      </c>
      <c r="B16" s="6"/>
      <c r="C16" s="6"/>
      <c r="D16" s="6"/>
      <c r="E16" s="6"/>
      <c r="F16" s="6"/>
      <c r="G16" s="6"/>
      <c r="H16" s="6"/>
    </row>
    <row r="17" spans="1:1" x14ac:dyDescent="0.25">
      <c r="A17" s="4"/>
    </row>
    <row r="18" spans="1:1" x14ac:dyDescent="0.25">
      <c r="A18" s="2" t="s">
        <v>2</v>
      </c>
    </row>
    <row r="19" spans="1:1" x14ac:dyDescent="0.25">
      <c r="A19" s="3" t="s">
        <v>1</v>
      </c>
    </row>
    <row r="20" spans="1:1" x14ac:dyDescent="0.25">
      <c r="A20" s="3"/>
    </row>
    <row r="21" spans="1:1" x14ac:dyDescent="0.25">
      <c r="A21" s="2" t="s">
        <v>0</v>
      </c>
    </row>
  </sheetData>
  <mergeCells count="2">
    <mergeCell ref="B3:D3"/>
    <mergeCell ref="E3:G3"/>
  </mergeCells>
  <hyperlinks>
    <hyperlink ref="A19" r:id="rId1"/>
  </hyperlinks>
  <pageMargins left="0.7" right="0.7" top="0.75" bottom="0.75" header="0.3" footer="0.3"/>
  <pageSetup paperSize="9" scale="92"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heetViews>
  <sheetFormatPr defaultRowHeight="15" x14ac:dyDescent="0.25"/>
  <cols>
    <col min="1" max="1" width="63.5703125" style="370" customWidth="1"/>
    <col min="2" max="2" width="23.140625" style="1" customWidth="1"/>
    <col min="3" max="16384" width="9.140625" style="1"/>
  </cols>
  <sheetData>
    <row r="1" spans="1:2" ht="21" x14ac:dyDescent="0.35">
      <c r="A1" s="408" t="s">
        <v>410</v>
      </c>
    </row>
    <row r="3" spans="1:2" ht="15.75" thickBot="1" x14ac:dyDescent="0.3">
      <c r="A3" s="407"/>
      <c r="B3" s="406" t="s">
        <v>409</v>
      </c>
    </row>
    <row r="4" spans="1:2" x14ac:dyDescent="0.25">
      <c r="A4" s="405" t="s">
        <v>408</v>
      </c>
      <c r="B4" s="330">
        <v>0.65995109746733682</v>
      </c>
    </row>
    <row r="5" spans="1:2" x14ac:dyDescent="0.25">
      <c r="A5" s="405" t="s">
        <v>407</v>
      </c>
      <c r="B5" s="330">
        <v>0.34004890253266312</v>
      </c>
    </row>
    <row r="6" spans="1:2" x14ac:dyDescent="0.25">
      <c r="A6" s="404" t="s">
        <v>23</v>
      </c>
      <c r="B6" s="403"/>
    </row>
    <row r="7" spans="1:2" x14ac:dyDescent="0.25">
      <c r="A7" s="404" t="s">
        <v>406</v>
      </c>
      <c r="B7" s="403">
        <v>0.16123997125383646</v>
      </c>
    </row>
    <row r="8" spans="1:2" x14ac:dyDescent="0.25">
      <c r="A8" s="404" t="s">
        <v>405</v>
      </c>
      <c r="B8" s="403">
        <v>0.38983455295093344</v>
      </c>
    </row>
    <row r="9" spans="1:2" x14ac:dyDescent="0.25">
      <c r="A9" s="404" t="s">
        <v>404</v>
      </c>
      <c r="B9" s="403">
        <v>0.16000371380484052</v>
      </c>
    </row>
    <row r="10" spans="1:2" x14ac:dyDescent="0.25">
      <c r="A10" s="404" t="s">
        <v>403</v>
      </c>
      <c r="B10" s="403">
        <v>0.20419366588405397</v>
      </c>
    </row>
    <row r="11" spans="1:2" x14ac:dyDescent="0.25">
      <c r="A11" s="402" t="s">
        <v>402</v>
      </c>
      <c r="B11" s="401">
        <v>8.4728096106335651E-2</v>
      </c>
    </row>
    <row r="14" spans="1:2" x14ac:dyDescent="0.25">
      <c r="A14" s="1"/>
      <c r="B14" s="385" t="s">
        <v>19</v>
      </c>
    </row>
    <row r="15" spans="1:2" x14ac:dyDescent="0.25">
      <c r="A15" s="1"/>
      <c r="B15" s="384" t="s">
        <v>9</v>
      </c>
    </row>
    <row r="16" spans="1:2" x14ac:dyDescent="0.25">
      <c r="A16" s="1"/>
      <c r="B16" s="383" t="s">
        <v>73</v>
      </c>
    </row>
    <row r="17" spans="1:3" x14ac:dyDescent="0.25">
      <c r="A17" s="1"/>
      <c r="C17" s="397"/>
    </row>
    <row r="18" spans="1:3" x14ac:dyDescent="0.25">
      <c r="A18" s="1"/>
      <c r="C18" s="397"/>
    </row>
    <row r="19" spans="1:3" x14ac:dyDescent="0.25">
      <c r="A19" s="389" t="s">
        <v>2</v>
      </c>
      <c r="C19" s="397"/>
    </row>
    <row r="20" spans="1:3" x14ac:dyDescent="0.25">
      <c r="A20" s="390" t="s">
        <v>1</v>
      </c>
      <c r="C20" s="397"/>
    </row>
    <row r="21" spans="1:3" x14ac:dyDescent="0.25">
      <c r="A21" s="390"/>
      <c r="C21" s="397"/>
    </row>
    <row r="22" spans="1:3" x14ac:dyDescent="0.25">
      <c r="A22" s="389" t="s">
        <v>0</v>
      </c>
      <c r="C22" s="397"/>
    </row>
    <row r="23" spans="1:3" x14ac:dyDescent="0.25">
      <c r="A23" s="6"/>
      <c r="C23" s="397"/>
    </row>
  </sheetData>
  <hyperlinks>
    <hyperlink ref="A20" r:id="rId1"/>
  </hyperlinks>
  <pageMargins left="0.7" right="0.7" top="0.75" bottom="0.75" header="0.3" footer="0.3"/>
  <pageSetup paperSize="9" scale="83"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zoomScaleNormal="100" workbookViewId="0"/>
  </sheetViews>
  <sheetFormatPr defaultRowHeight="15" x14ac:dyDescent="0.25"/>
  <cols>
    <col min="1" max="1" width="9.140625" style="1"/>
    <col min="2" max="2" width="36.7109375" style="1" customWidth="1"/>
    <col min="3" max="5" width="9.140625" style="1"/>
    <col min="6" max="6" width="4.7109375" style="1" customWidth="1"/>
    <col min="7" max="8" width="9.140625" style="1"/>
    <col min="9" max="9" width="3.7109375" style="1" customWidth="1"/>
    <col min="10" max="11" width="9.140625" style="1"/>
    <col min="12" max="12" width="3.28515625" style="1" customWidth="1"/>
    <col min="13" max="13" width="9.85546875" style="1" bestFit="1" customWidth="1"/>
    <col min="14" max="16384" width="9.140625" style="1"/>
  </cols>
  <sheetData>
    <row r="1" spans="1:18" ht="23.25" x14ac:dyDescent="0.3">
      <c r="A1" s="289" t="s">
        <v>425</v>
      </c>
      <c r="B1" s="289"/>
      <c r="C1" s="289"/>
      <c r="D1" s="289"/>
      <c r="E1" s="289"/>
      <c r="F1" s="289"/>
      <c r="G1" s="289"/>
      <c r="H1" s="289"/>
      <c r="I1" s="289"/>
      <c r="J1" s="289"/>
      <c r="K1" s="289"/>
      <c r="L1" s="289"/>
      <c r="M1" s="289"/>
      <c r="N1" s="289"/>
      <c r="O1" s="289"/>
      <c r="P1" s="289"/>
    </row>
    <row r="2" spans="1:18" ht="20.25" x14ac:dyDescent="0.3">
      <c r="A2" s="56" t="s">
        <v>33</v>
      </c>
      <c r="B2" s="56"/>
      <c r="C2" s="289"/>
      <c r="D2" s="289"/>
      <c r="E2" s="289"/>
      <c r="F2" s="289"/>
      <c r="G2" s="289"/>
      <c r="H2" s="289"/>
      <c r="I2" s="289"/>
      <c r="J2" s="289"/>
      <c r="K2" s="440"/>
      <c r="L2" s="289"/>
      <c r="M2" s="289"/>
      <c r="N2" s="289"/>
      <c r="O2" s="289"/>
      <c r="P2" s="289"/>
      <c r="Q2" s="439" t="s">
        <v>424</v>
      </c>
    </row>
    <row r="3" spans="1:18" x14ac:dyDescent="0.25">
      <c r="A3" s="438"/>
      <c r="B3" s="438"/>
      <c r="C3" s="437"/>
      <c r="D3" s="437"/>
      <c r="E3" s="437"/>
      <c r="F3" s="437"/>
      <c r="G3" s="437"/>
      <c r="H3" s="437"/>
      <c r="I3" s="437"/>
      <c r="J3" s="437"/>
      <c r="K3" s="437"/>
      <c r="L3" s="437"/>
      <c r="M3" s="436"/>
      <c r="N3" s="436"/>
      <c r="O3" s="436"/>
      <c r="P3" s="436"/>
      <c r="Q3" s="435" t="s">
        <v>87</v>
      </c>
    </row>
    <row r="4" spans="1:18" x14ac:dyDescent="0.25">
      <c r="A4" s="412"/>
      <c r="B4" s="412"/>
      <c r="C4" s="434"/>
      <c r="D4" s="524">
        <v>2011</v>
      </c>
      <c r="E4" s="524"/>
      <c r="F4" s="434"/>
      <c r="G4" s="525" t="s">
        <v>66</v>
      </c>
      <c r="H4" s="525"/>
      <c r="I4" s="433"/>
      <c r="J4" s="525">
        <v>2015</v>
      </c>
      <c r="K4" s="525"/>
      <c r="L4" s="433"/>
      <c r="M4" s="526" t="s">
        <v>31</v>
      </c>
      <c r="N4" s="526"/>
      <c r="O4" s="79"/>
      <c r="P4" s="526" t="s">
        <v>30</v>
      </c>
      <c r="Q4" s="526"/>
    </row>
    <row r="5" spans="1:18" ht="39" thickBot="1" x14ac:dyDescent="0.3">
      <c r="A5" s="432" t="s">
        <v>423</v>
      </c>
      <c r="B5" s="432"/>
      <c r="C5" s="431"/>
      <c r="D5" s="430" t="s">
        <v>28</v>
      </c>
      <c r="E5" s="430" t="s">
        <v>145</v>
      </c>
      <c r="F5" s="431"/>
      <c r="G5" s="430" t="s">
        <v>28</v>
      </c>
      <c r="H5" s="430" t="s">
        <v>145</v>
      </c>
      <c r="I5" s="430"/>
      <c r="J5" s="430" t="s">
        <v>28</v>
      </c>
      <c r="K5" s="430" t="s">
        <v>145</v>
      </c>
      <c r="L5" s="430"/>
      <c r="M5" s="429" t="s">
        <v>28</v>
      </c>
      <c r="N5" s="66" t="s">
        <v>27</v>
      </c>
      <c r="O5" s="135"/>
      <c r="P5" s="429" t="s">
        <v>28</v>
      </c>
      <c r="Q5" s="66" t="s">
        <v>27</v>
      </c>
    </row>
    <row r="6" spans="1:18" x14ac:dyDescent="0.25">
      <c r="A6" s="412" t="s">
        <v>422</v>
      </c>
      <c r="B6" s="412"/>
      <c r="C6" s="413"/>
      <c r="D6" s="410">
        <v>422.40480605400029</v>
      </c>
      <c r="E6" s="426">
        <v>8.0307659834309486E-2</v>
      </c>
      <c r="F6" s="413"/>
      <c r="G6" s="410">
        <v>1118.7521983299996</v>
      </c>
      <c r="H6" s="426">
        <v>0.16398002591363822</v>
      </c>
      <c r="I6" s="428"/>
      <c r="J6" s="410">
        <v>1266.3778477039998</v>
      </c>
      <c r="K6" s="426">
        <v>0.16523253034893542</v>
      </c>
      <c r="L6" s="428"/>
      <c r="M6" s="425">
        <v>843.97304164999946</v>
      </c>
      <c r="N6" s="424">
        <v>1.9980195053512384</v>
      </c>
      <c r="O6" s="412"/>
      <c r="P6" s="425">
        <v>147.6256493740002</v>
      </c>
      <c r="Q6" s="424">
        <v>0.13195562841741554</v>
      </c>
    </row>
    <row r="7" spans="1:18" x14ac:dyDescent="0.25">
      <c r="A7" s="412" t="s">
        <v>141</v>
      </c>
      <c r="B7" s="412"/>
      <c r="C7" s="413"/>
      <c r="D7" s="410">
        <v>721.50936203400045</v>
      </c>
      <c r="E7" s="426">
        <v>0.13717345916298299</v>
      </c>
      <c r="F7" s="413"/>
      <c r="G7" s="410">
        <v>863.05146735736332</v>
      </c>
      <c r="H7" s="426">
        <v>0.12650093755643166</v>
      </c>
      <c r="I7" s="428"/>
      <c r="J7" s="410">
        <v>1018.1222960175958</v>
      </c>
      <c r="K7" s="426">
        <v>0.13284101856381822</v>
      </c>
      <c r="L7" s="428"/>
      <c r="M7" s="425">
        <v>296.61293398359533</v>
      </c>
      <c r="N7" s="424">
        <v>0.41110060325124059</v>
      </c>
      <c r="O7" s="79"/>
      <c r="P7" s="425">
        <v>155.07082866023245</v>
      </c>
      <c r="Q7" s="424">
        <v>0.1796773825494492</v>
      </c>
    </row>
    <row r="8" spans="1:18" x14ac:dyDescent="0.25">
      <c r="A8" s="412" t="s">
        <v>421</v>
      </c>
      <c r="B8" s="412"/>
      <c r="C8" s="413"/>
      <c r="D8" s="410">
        <v>607.00751920900007</v>
      </c>
      <c r="E8" s="426">
        <v>0.11540435305386318</v>
      </c>
      <c r="F8" s="413"/>
      <c r="G8" s="410">
        <v>951.66394232400057</v>
      </c>
      <c r="H8" s="426">
        <v>0.13948922572515324</v>
      </c>
      <c r="I8" s="428"/>
      <c r="J8" s="410">
        <v>1007.2265949289994</v>
      </c>
      <c r="K8" s="426">
        <v>0.13141938578331872</v>
      </c>
      <c r="L8" s="428"/>
      <c r="M8" s="425">
        <v>400.2190757199993</v>
      </c>
      <c r="N8" s="424">
        <v>0.65933133125192644</v>
      </c>
      <c r="O8" s="412"/>
      <c r="P8" s="425">
        <v>55.562652604998789</v>
      </c>
      <c r="Q8" s="424">
        <v>5.8384740803894088E-2</v>
      </c>
    </row>
    <row r="9" spans="1:18" x14ac:dyDescent="0.25">
      <c r="A9" s="427" t="s">
        <v>140</v>
      </c>
      <c r="B9" s="427"/>
      <c r="C9" s="410"/>
      <c r="D9" s="410">
        <v>946.22980190600038</v>
      </c>
      <c r="E9" s="426">
        <v>0.17989734010469241</v>
      </c>
      <c r="F9" s="410"/>
      <c r="G9" s="410">
        <v>1233.0372321729988</v>
      </c>
      <c r="H9" s="426">
        <v>0.18073124467243984</v>
      </c>
      <c r="I9" s="428"/>
      <c r="J9" s="410">
        <v>1002.8655784560002</v>
      </c>
      <c r="K9" s="426">
        <v>0.13085037568255495</v>
      </c>
      <c r="L9" s="428"/>
      <c r="M9" s="425">
        <v>56.635776549999832</v>
      </c>
      <c r="N9" s="424">
        <v>5.9854145827913902E-2</v>
      </c>
      <c r="O9" s="79"/>
      <c r="P9" s="425">
        <v>-230.17165371699855</v>
      </c>
      <c r="Q9" s="424">
        <v>-0.18667048140254761</v>
      </c>
    </row>
    <row r="10" spans="1:18" x14ac:dyDescent="0.25">
      <c r="A10" s="427" t="s">
        <v>420</v>
      </c>
      <c r="B10" s="427"/>
      <c r="C10" s="410"/>
      <c r="D10" s="410">
        <v>546.5853488539999</v>
      </c>
      <c r="E10" s="426">
        <v>0.10391688171410829</v>
      </c>
      <c r="F10" s="410"/>
      <c r="G10" s="410">
        <v>396.38418451200005</v>
      </c>
      <c r="H10" s="426">
        <v>5.8099630056647512E-2</v>
      </c>
      <c r="I10" s="428"/>
      <c r="J10" s="410">
        <v>888.54505126800007</v>
      </c>
      <c r="K10" s="426">
        <v>0.11593423512281206</v>
      </c>
      <c r="L10" s="428"/>
      <c r="M10" s="425">
        <v>341.95970241400016</v>
      </c>
      <c r="N10" s="424">
        <v>0.62562910464206767</v>
      </c>
      <c r="O10" s="412"/>
      <c r="P10" s="425">
        <v>492.16086675600002</v>
      </c>
      <c r="Q10" s="424">
        <v>1.2416258922184633</v>
      </c>
      <c r="R10" s="33"/>
    </row>
    <row r="11" spans="1:18" x14ac:dyDescent="0.25">
      <c r="A11" s="427" t="s">
        <v>139</v>
      </c>
      <c r="B11" s="427"/>
      <c r="C11" s="410"/>
      <c r="D11" s="410">
        <v>649.17735660000005</v>
      </c>
      <c r="E11" s="426">
        <v>0.1234216883396545</v>
      </c>
      <c r="F11" s="410"/>
      <c r="G11" s="410">
        <v>820.92165848700006</v>
      </c>
      <c r="H11" s="426">
        <v>0.12032580139972844</v>
      </c>
      <c r="I11" s="426"/>
      <c r="J11" s="410">
        <v>651.52876997400006</v>
      </c>
      <c r="K11" s="426">
        <v>8.5009183833335875E-2</v>
      </c>
      <c r="L11" s="426"/>
      <c r="M11" s="425">
        <v>2.3514133740000034</v>
      </c>
      <c r="N11" s="424">
        <v>3.6221432403546702E-3</v>
      </c>
      <c r="O11" s="79"/>
      <c r="P11" s="425">
        <v>-169.392888513</v>
      </c>
      <c r="Q11" s="424">
        <v>-0.20634476720373005</v>
      </c>
    </row>
    <row r="12" spans="1:18" x14ac:dyDescent="0.25">
      <c r="A12" s="427" t="s">
        <v>419</v>
      </c>
      <c r="B12" s="427"/>
      <c r="C12" s="410"/>
      <c r="D12" s="410">
        <v>134.00588486199996</v>
      </c>
      <c r="E12" s="426">
        <v>2.5477217264231026E-2</v>
      </c>
      <c r="F12" s="410"/>
      <c r="G12" s="410">
        <v>358.11231294299989</v>
      </c>
      <c r="H12" s="426">
        <v>5.2489967344014433E-2</v>
      </c>
      <c r="I12" s="426"/>
      <c r="J12" s="410">
        <v>552.3426649839995</v>
      </c>
      <c r="K12" s="426">
        <v>7.2067729485672929E-2</v>
      </c>
      <c r="L12" s="426"/>
      <c r="M12" s="425">
        <v>418.33678012199954</v>
      </c>
      <c r="N12" s="424">
        <v>3.1217791707640692</v>
      </c>
      <c r="O12" s="79"/>
      <c r="P12" s="425">
        <v>194.23035204099961</v>
      </c>
      <c r="Q12" s="424">
        <v>0.54237272783165913</v>
      </c>
    </row>
    <row r="13" spans="1:18" x14ac:dyDescent="0.25">
      <c r="A13" s="427" t="s">
        <v>418</v>
      </c>
      <c r="B13" s="427"/>
      <c r="C13" s="410"/>
      <c r="D13" s="410">
        <v>286.14563391999997</v>
      </c>
      <c r="E13" s="426">
        <v>5.440204728395652E-2</v>
      </c>
      <c r="F13" s="410"/>
      <c r="G13" s="410">
        <v>372.67473500299991</v>
      </c>
      <c r="H13" s="426">
        <v>5.4624440331266406E-2</v>
      </c>
      <c r="I13" s="426"/>
      <c r="J13" s="410">
        <v>390.41907864000825</v>
      </c>
      <c r="K13" s="426">
        <v>5.0940509088300924E-2</v>
      </c>
      <c r="L13" s="426"/>
      <c r="M13" s="425">
        <v>104.27344472000829</v>
      </c>
      <c r="N13" s="424">
        <v>0.36440690459446551</v>
      </c>
      <c r="O13" s="79"/>
      <c r="P13" s="425">
        <v>17.744343637008342</v>
      </c>
      <c r="Q13" s="424">
        <v>4.7613486964351116E-2</v>
      </c>
    </row>
    <row r="14" spans="1:18" x14ac:dyDescent="0.25">
      <c r="A14" s="427" t="s">
        <v>417</v>
      </c>
      <c r="B14" s="427"/>
      <c r="C14" s="413"/>
      <c r="D14" s="410">
        <v>228.12735296900019</v>
      </c>
      <c r="E14" s="426">
        <v>4.3371603728376708E-2</v>
      </c>
      <c r="F14" s="413"/>
      <c r="G14" s="410">
        <v>198.64151508299994</v>
      </c>
      <c r="H14" s="426">
        <v>2.911568874631746E-2</v>
      </c>
      <c r="I14" s="426"/>
      <c r="J14" s="410">
        <v>289.87761095399992</v>
      </c>
      <c r="K14" s="426">
        <v>3.7822211780057187E-2</v>
      </c>
      <c r="L14" s="426"/>
      <c r="M14" s="425">
        <v>61.750257984999735</v>
      </c>
      <c r="N14" s="424">
        <v>0.27068327046862667</v>
      </c>
      <c r="O14" s="79"/>
      <c r="P14" s="425">
        <v>91.236095870999975</v>
      </c>
      <c r="Q14" s="424">
        <v>0.4593002416079946</v>
      </c>
    </row>
    <row r="15" spans="1:18" x14ac:dyDescent="0.25">
      <c r="A15" s="412" t="s">
        <v>416</v>
      </c>
      <c r="B15" s="412"/>
      <c r="C15" s="410"/>
      <c r="D15" s="410">
        <v>19.5271404</v>
      </c>
      <c r="E15" s="426">
        <v>3.7125026190623547E-3</v>
      </c>
      <c r="F15" s="410"/>
      <c r="G15" s="410">
        <v>134.791202</v>
      </c>
      <c r="H15" s="426">
        <v>1.9756890605340895E-2</v>
      </c>
      <c r="I15" s="426"/>
      <c r="J15" s="410">
        <v>251.89646299999998</v>
      </c>
      <c r="K15" s="426">
        <v>3.2866565095795559E-2</v>
      </c>
      <c r="L15" s="426"/>
      <c r="M15" s="425">
        <v>232.36932259999998</v>
      </c>
      <c r="N15" s="424">
        <v>11.899813174897846</v>
      </c>
      <c r="O15" s="79"/>
      <c r="P15" s="425">
        <v>117.10526099999998</v>
      </c>
      <c r="Q15" s="424">
        <v>0.86879009358489134</v>
      </c>
    </row>
    <row r="16" spans="1:18" x14ac:dyDescent="0.25">
      <c r="A16" s="412" t="s">
        <v>415</v>
      </c>
      <c r="B16" s="412"/>
      <c r="C16" s="413"/>
      <c r="D16" s="410">
        <v>109.65619112299997</v>
      </c>
      <c r="E16" s="426">
        <v>2.0847850140952511E-2</v>
      </c>
      <c r="F16" s="413"/>
      <c r="G16" s="410">
        <v>180.84184844900005</v>
      </c>
      <c r="H16" s="426">
        <v>2.6506719753671543E-2</v>
      </c>
      <c r="I16" s="426"/>
      <c r="J16" s="410">
        <v>182.63429342999993</v>
      </c>
      <c r="K16" s="426">
        <v>2.3829480661432395E-2</v>
      </c>
      <c r="L16" s="426"/>
      <c r="M16" s="425">
        <v>72.978102306999958</v>
      </c>
      <c r="N16" s="424">
        <v>0.66551739176442248</v>
      </c>
      <c r="O16" s="79"/>
      <c r="P16" s="425">
        <v>1.7924449809998748</v>
      </c>
      <c r="Q16" s="424">
        <v>9.9116714210393045E-3</v>
      </c>
    </row>
    <row r="17" spans="1:17" x14ac:dyDescent="0.25">
      <c r="A17" s="412" t="s">
        <v>414</v>
      </c>
      <c r="B17" s="412"/>
      <c r="C17" s="410"/>
      <c r="D17" s="410">
        <v>102.30099307699997</v>
      </c>
      <c r="E17" s="426">
        <v>1.9449478876643004E-2</v>
      </c>
      <c r="F17" s="410"/>
      <c r="G17" s="410">
        <v>113.96984890200002</v>
      </c>
      <c r="H17" s="426">
        <v>1.67050208296536E-2</v>
      </c>
      <c r="I17" s="426"/>
      <c r="J17" s="410">
        <v>88.927924959999984</v>
      </c>
      <c r="K17" s="426">
        <v>1.1603003074052147E-2</v>
      </c>
      <c r="L17" s="426"/>
      <c r="M17" s="425">
        <v>-13.373068116999988</v>
      </c>
      <c r="N17" s="424">
        <v>-0.13072275952330531</v>
      </c>
      <c r="O17" s="79"/>
      <c r="P17" s="425">
        <v>-25.041923942000039</v>
      </c>
      <c r="Q17" s="424">
        <v>-0.21972411285315468</v>
      </c>
    </row>
    <row r="18" spans="1:17" x14ac:dyDescent="0.25">
      <c r="A18" s="412" t="s">
        <v>413</v>
      </c>
      <c r="B18" s="412"/>
      <c r="C18" s="413"/>
      <c r="D18" s="410">
        <v>373.87403480099999</v>
      </c>
      <c r="E18" s="426">
        <v>7.1080982927644767E-2</v>
      </c>
      <c r="F18" s="413"/>
      <c r="G18" s="410">
        <v>76.416050110000015</v>
      </c>
      <c r="H18" s="426">
        <v>1.1200608942678013E-2</v>
      </c>
      <c r="I18" s="426"/>
      <c r="J18" s="410">
        <v>73.452097320000007</v>
      </c>
      <c r="K18" s="426">
        <v>9.5837714799135183E-3</v>
      </c>
      <c r="L18" s="426"/>
      <c r="M18" s="425">
        <v>-300.42193748099999</v>
      </c>
      <c r="N18" s="424">
        <v>-0.80353784835821518</v>
      </c>
      <c r="O18" s="79"/>
      <c r="P18" s="425">
        <v>-2.9639527900000076</v>
      </c>
      <c r="Q18" s="424">
        <v>-3.878704520494624E-2</v>
      </c>
    </row>
    <row r="19" spans="1:17" x14ac:dyDescent="0.25">
      <c r="A19" s="412" t="s">
        <v>412</v>
      </c>
      <c r="B19" s="412"/>
      <c r="C19" s="413"/>
      <c r="D19" s="410">
        <v>113.28066150999997</v>
      </c>
      <c r="E19" s="426">
        <v>2.1536934949522406E-2</v>
      </c>
      <c r="F19" s="413"/>
      <c r="G19" s="410">
        <v>3.2324832779999997</v>
      </c>
      <c r="H19" s="426">
        <v>4.7379812301873929E-4</v>
      </c>
      <c r="I19" s="426"/>
      <c r="J19" s="410">
        <v>0</v>
      </c>
      <c r="K19" s="426">
        <v>0</v>
      </c>
      <c r="L19" s="426"/>
      <c r="M19" s="425">
        <v>-113.28066150999997</v>
      </c>
      <c r="N19" s="424">
        <v>-1</v>
      </c>
      <c r="O19" s="79"/>
      <c r="P19" s="425">
        <v>-3.2324832779999997</v>
      </c>
      <c r="Q19" s="424">
        <v>-1</v>
      </c>
    </row>
    <row r="20" spans="1:17" s="319" customFormat="1" x14ac:dyDescent="0.25">
      <c r="A20" s="423" t="s">
        <v>411</v>
      </c>
      <c r="B20" s="423"/>
      <c r="C20" s="423"/>
      <c r="D20" s="422">
        <v>5259.8320873190005</v>
      </c>
      <c r="E20" s="421">
        <v>1</v>
      </c>
      <c r="F20" s="420"/>
      <c r="G20" s="419">
        <v>6822.4906789513625</v>
      </c>
      <c r="H20" s="418">
        <v>1.0000000000000002</v>
      </c>
      <c r="I20" s="418"/>
      <c r="J20" s="419">
        <v>7664.2162716366038</v>
      </c>
      <c r="K20" s="418">
        <v>1</v>
      </c>
      <c r="L20" s="418"/>
      <c r="M20" s="416">
        <v>2404.3841843176033</v>
      </c>
      <c r="N20" s="415">
        <v>0.45712185187705234</v>
      </c>
      <c r="O20" s="417"/>
      <c r="P20" s="416">
        <v>841.72559268524128</v>
      </c>
      <c r="Q20" s="415">
        <v>0.12337511801696108</v>
      </c>
    </row>
    <row r="21" spans="1:17" x14ac:dyDescent="0.25">
      <c r="A21" s="414" t="s">
        <v>20</v>
      </c>
      <c r="B21" s="412"/>
      <c r="C21" s="412"/>
      <c r="D21" s="413"/>
      <c r="E21" s="412"/>
      <c r="F21" s="411"/>
      <c r="G21" s="8"/>
      <c r="H21" s="411"/>
      <c r="I21" s="411"/>
      <c r="J21" s="411"/>
      <c r="K21" s="411"/>
      <c r="L21" s="411"/>
      <c r="M21" s="410"/>
      <c r="N21" s="79"/>
      <c r="O21" s="79"/>
      <c r="P21" s="410"/>
      <c r="Q21" s="79"/>
    </row>
    <row r="22" spans="1:17" x14ac:dyDescent="0.25">
      <c r="A22" s="5" t="s">
        <v>3</v>
      </c>
      <c r="M22" s="33"/>
      <c r="P22" s="33"/>
      <c r="Q22" s="279"/>
    </row>
    <row r="23" spans="1:17" x14ac:dyDescent="0.25">
      <c r="M23" s="33"/>
      <c r="P23" s="33"/>
      <c r="Q23" s="319"/>
    </row>
    <row r="24" spans="1:17" x14ac:dyDescent="0.25">
      <c r="M24" s="33"/>
      <c r="P24" s="33"/>
      <c r="Q24" s="385" t="s">
        <v>19</v>
      </c>
    </row>
    <row r="25" spans="1:17" x14ac:dyDescent="0.25">
      <c r="M25" s="33"/>
      <c r="N25" s="409"/>
      <c r="P25" s="33"/>
      <c r="Q25" s="384" t="s">
        <v>9</v>
      </c>
    </row>
    <row r="26" spans="1:17" x14ac:dyDescent="0.25">
      <c r="M26" s="33"/>
      <c r="P26" s="33"/>
      <c r="Q26" s="383" t="s">
        <v>73</v>
      </c>
    </row>
    <row r="27" spans="1:17" x14ac:dyDescent="0.25">
      <c r="M27" s="33"/>
      <c r="N27" s="409"/>
      <c r="P27" s="33"/>
    </row>
    <row r="28" spans="1:17" x14ac:dyDescent="0.25">
      <c r="M28" s="33"/>
      <c r="P28" s="33"/>
    </row>
    <row r="29" spans="1:17" x14ac:dyDescent="0.25">
      <c r="A29" s="389" t="s">
        <v>2</v>
      </c>
      <c r="M29" s="33"/>
      <c r="P29" s="33"/>
      <c r="Q29" s="279"/>
    </row>
    <row r="30" spans="1:17" x14ac:dyDescent="0.25">
      <c r="A30" s="390" t="s">
        <v>1</v>
      </c>
      <c r="M30" s="33"/>
      <c r="P30" s="33"/>
    </row>
    <row r="31" spans="1:17" x14ac:dyDescent="0.25">
      <c r="A31" s="390"/>
      <c r="M31" s="33"/>
      <c r="P31" s="33"/>
    </row>
    <row r="32" spans="1:17" x14ac:dyDescent="0.25">
      <c r="A32" s="389" t="s">
        <v>0</v>
      </c>
      <c r="M32" s="33"/>
      <c r="P32" s="33"/>
      <c r="Q32" s="279"/>
    </row>
    <row r="33" spans="13:16" x14ac:dyDescent="0.25">
      <c r="M33" s="33"/>
      <c r="P33" s="33"/>
    </row>
    <row r="34" spans="13:16" x14ac:dyDescent="0.25">
      <c r="M34" s="33"/>
      <c r="P34" s="33"/>
    </row>
    <row r="35" spans="13:16" x14ac:dyDescent="0.25">
      <c r="M35" s="33"/>
      <c r="P35" s="33"/>
    </row>
    <row r="36" spans="13:16" x14ac:dyDescent="0.25">
      <c r="M36" s="33"/>
      <c r="P36" s="33"/>
    </row>
  </sheetData>
  <mergeCells count="5">
    <mergeCell ref="D4:E4"/>
    <mergeCell ref="G4:H4"/>
    <mergeCell ref="J4:K4"/>
    <mergeCell ref="M4:N4"/>
    <mergeCell ref="P4:Q4"/>
  </mergeCells>
  <hyperlinks>
    <hyperlink ref="A30" r:id="rId1"/>
  </hyperlinks>
  <pageMargins left="0.7" right="0.7" top="0.75" bottom="0.75" header="0.3" footer="0.3"/>
  <pageSetup paperSize="9" scale="74" fitToHeight="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heetViews>
  <sheetFormatPr defaultRowHeight="15" x14ac:dyDescent="0.25"/>
  <cols>
    <col min="1" max="1" width="26.5703125" style="1" customWidth="1"/>
    <col min="2" max="2" width="38" style="1" customWidth="1"/>
    <col min="3" max="3" width="16.28515625" style="1" customWidth="1"/>
    <col min="4" max="8" width="9.140625" style="1"/>
    <col min="9" max="9" width="9.5703125" style="1" customWidth="1"/>
    <col min="10" max="10" width="9.140625" style="1"/>
    <col min="11" max="11" width="17.28515625" style="1" bestFit="1" customWidth="1"/>
    <col min="12" max="16384" width="9.140625" style="1"/>
  </cols>
  <sheetData>
    <row r="1" spans="1:11" ht="20.25" x14ac:dyDescent="0.25">
      <c r="A1" s="32" t="s">
        <v>438</v>
      </c>
    </row>
    <row r="2" spans="1:11" x14ac:dyDescent="0.25">
      <c r="A2" s="56">
        <v>2015</v>
      </c>
    </row>
    <row r="3" spans="1:11" x14ac:dyDescent="0.25">
      <c r="A3" s="158"/>
      <c r="B3" s="158"/>
      <c r="C3" s="158"/>
    </row>
    <row r="4" spans="1:11" ht="15.75" thickBot="1" x14ac:dyDescent="0.3">
      <c r="A4" s="452"/>
      <c r="B4" s="452"/>
      <c r="C4" s="452">
        <v>2015</v>
      </c>
    </row>
    <row r="5" spans="1:11" x14ac:dyDescent="0.25">
      <c r="A5" s="451" t="s">
        <v>437</v>
      </c>
      <c r="B5" s="451"/>
      <c r="C5" s="450" t="s">
        <v>436</v>
      </c>
    </row>
    <row r="6" spans="1:11" x14ac:dyDescent="0.25">
      <c r="A6" s="176" t="s">
        <v>432</v>
      </c>
      <c r="B6" s="176"/>
      <c r="C6" s="35">
        <v>1266377.8477039998</v>
      </c>
      <c r="E6" s="33"/>
    </row>
    <row r="7" spans="1:11" x14ac:dyDescent="0.25">
      <c r="A7" s="176" t="s">
        <v>141</v>
      </c>
      <c r="B7" s="176"/>
      <c r="C7" s="35">
        <v>1018122.2960175958</v>
      </c>
      <c r="E7" s="33"/>
      <c r="G7" s="33"/>
    </row>
    <row r="8" spans="1:11" x14ac:dyDescent="0.25">
      <c r="A8" s="176" t="s">
        <v>421</v>
      </c>
      <c r="B8" s="176"/>
      <c r="C8" s="35">
        <v>1007226.5949289993</v>
      </c>
      <c r="E8" s="33"/>
    </row>
    <row r="9" spans="1:11" x14ac:dyDescent="0.25">
      <c r="A9" s="164" t="s">
        <v>140</v>
      </c>
      <c r="B9" s="164"/>
      <c r="C9" s="35">
        <v>1002865.5784560002</v>
      </c>
      <c r="E9" s="33"/>
    </row>
    <row r="10" spans="1:11" x14ac:dyDescent="0.25">
      <c r="A10" s="176" t="s">
        <v>138</v>
      </c>
      <c r="B10" s="176"/>
      <c r="C10" s="35">
        <v>888545.05126800004</v>
      </c>
      <c r="E10" s="33"/>
      <c r="G10" s="33"/>
    </row>
    <row r="11" spans="1:11" x14ac:dyDescent="0.25">
      <c r="A11" s="176" t="s">
        <v>139</v>
      </c>
      <c r="B11" s="176"/>
      <c r="C11" s="35">
        <v>651528.76997400005</v>
      </c>
      <c r="E11" s="33"/>
    </row>
    <row r="12" spans="1:11" x14ac:dyDescent="0.25">
      <c r="A12" s="176" t="s">
        <v>419</v>
      </c>
      <c r="B12" s="176"/>
      <c r="C12" s="35">
        <v>552342.66498399945</v>
      </c>
      <c r="E12" s="33"/>
    </row>
    <row r="13" spans="1:11" x14ac:dyDescent="0.25">
      <c r="A13" s="176" t="s">
        <v>418</v>
      </c>
      <c r="B13" s="176"/>
      <c r="C13" s="35">
        <v>390419.07864000823</v>
      </c>
      <c r="E13" s="33"/>
    </row>
    <row r="14" spans="1:11" x14ac:dyDescent="0.25">
      <c r="A14" s="176" t="s">
        <v>431</v>
      </c>
      <c r="B14" s="176"/>
      <c r="C14" s="35">
        <v>289877.61095399992</v>
      </c>
      <c r="E14" s="33"/>
    </row>
    <row r="15" spans="1:11" x14ac:dyDescent="0.25">
      <c r="A15" s="176" t="s">
        <v>416</v>
      </c>
      <c r="B15" s="176"/>
      <c r="C15" s="35">
        <v>251896.46299999999</v>
      </c>
      <c r="E15" s="33"/>
      <c r="K15" s="449"/>
    </row>
    <row r="16" spans="1:11" x14ac:dyDescent="0.25">
      <c r="A16" s="176" t="s">
        <v>429</v>
      </c>
      <c r="B16" s="176"/>
      <c r="C16" s="35">
        <v>182634.29342999993</v>
      </c>
      <c r="E16" s="33"/>
    </row>
    <row r="17" spans="1:6" x14ac:dyDescent="0.25">
      <c r="A17" s="176" t="s">
        <v>430</v>
      </c>
      <c r="B17" s="176"/>
      <c r="C17" s="35">
        <v>88927.924959999989</v>
      </c>
      <c r="E17" s="33"/>
    </row>
    <row r="18" spans="1:6" x14ac:dyDescent="0.25">
      <c r="A18" s="176" t="s">
        <v>428</v>
      </c>
      <c r="B18" s="176"/>
      <c r="C18" s="35">
        <v>73452.097320000001</v>
      </c>
      <c r="E18" s="33"/>
    </row>
    <row r="19" spans="1:6" x14ac:dyDescent="0.25">
      <c r="A19" s="176" t="s">
        <v>427</v>
      </c>
      <c r="B19" s="176"/>
      <c r="C19" s="35">
        <v>0</v>
      </c>
      <c r="E19" s="33"/>
    </row>
    <row r="20" spans="1:6" x14ac:dyDescent="0.25">
      <c r="A20" s="447" t="s">
        <v>411</v>
      </c>
      <c r="B20" s="447"/>
      <c r="C20" s="448">
        <v>7664216.2716366034</v>
      </c>
      <c r="E20" s="33"/>
      <c r="F20" s="33"/>
    </row>
    <row r="21" spans="1:6" x14ac:dyDescent="0.25">
      <c r="A21" s="176"/>
      <c r="B21" s="176"/>
      <c r="C21" s="445"/>
    </row>
    <row r="22" spans="1:6" x14ac:dyDescent="0.25">
      <c r="A22" s="444" t="s">
        <v>23</v>
      </c>
      <c r="B22" s="443" t="s">
        <v>435</v>
      </c>
      <c r="C22" s="443"/>
    </row>
    <row r="23" spans="1:6" x14ac:dyDescent="0.25">
      <c r="A23" s="176"/>
      <c r="B23" s="176" t="s">
        <v>432</v>
      </c>
      <c r="C23" s="35">
        <v>1252455.2495799996</v>
      </c>
    </row>
    <row r="24" spans="1:6" x14ac:dyDescent="0.25">
      <c r="A24" s="176"/>
      <c r="B24" s="164" t="s">
        <v>140</v>
      </c>
      <c r="C24" s="35">
        <v>942856.74944000016</v>
      </c>
    </row>
    <row r="25" spans="1:6" x14ac:dyDescent="0.25">
      <c r="A25" s="176"/>
      <c r="B25" s="176" t="s">
        <v>138</v>
      </c>
      <c r="C25" s="35">
        <v>845664.76884999999</v>
      </c>
    </row>
    <row r="26" spans="1:6" x14ac:dyDescent="0.25">
      <c r="A26" s="176"/>
      <c r="B26" s="176" t="s">
        <v>421</v>
      </c>
      <c r="C26" s="35">
        <v>722360.12532999937</v>
      </c>
    </row>
    <row r="27" spans="1:6" x14ac:dyDescent="0.25">
      <c r="A27" s="176"/>
      <c r="B27" s="176" t="s">
        <v>141</v>
      </c>
      <c r="C27" s="35">
        <v>685550.30553999962</v>
      </c>
    </row>
    <row r="28" spans="1:6" x14ac:dyDescent="0.25">
      <c r="A28" s="176"/>
      <c r="B28" s="176" t="s">
        <v>139</v>
      </c>
      <c r="C28" s="35">
        <v>508539.95396999997</v>
      </c>
    </row>
    <row r="29" spans="1:6" x14ac:dyDescent="0.25">
      <c r="A29" s="176"/>
      <c r="B29" s="176" t="s">
        <v>419</v>
      </c>
      <c r="C29" s="35">
        <v>464094.60624000005</v>
      </c>
    </row>
    <row r="30" spans="1:6" x14ac:dyDescent="0.25">
      <c r="A30" s="176"/>
      <c r="B30" s="176" t="s">
        <v>431</v>
      </c>
      <c r="C30" s="35">
        <v>284692.46975000005</v>
      </c>
    </row>
    <row r="31" spans="1:6" x14ac:dyDescent="0.25">
      <c r="A31" s="176"/>
      <c r="B31" s="176" t="s">
        <v>418</v>
      </c>
      <c r="C31" s="35">
        <v>215698.86176000844</v>
      </c>
    </row>
    <row r="32" spans="1:6" x14ac:dyDescent="0.25">
      <c r="A32" s="176"/>
      <c r="B32" s="176" t="s">
        <v>429</v>
      </c>
      <c r="C32" s="35">
        <v>179987.83884000007</v>
      </c>
    </row>
    <row r="33" spans="1:8" x14ac:dyDescent="0.25">
      <c r="A33" s="176"/>
      <c r="B33" s="176" t="s">
        <v>430</v>
      </c>
      <c r="C33" s="35">
        <v>85259.374959999986</v>
      </c>
    </row>
    <row r="34" spans="1:8" x14ac:dyDescent="0.25">
      <c r="A34" s="176"/>
      <c r="B34" s="176" t="s">
        <v>428</v>
      </c>
      <c r="C34" s="35">
        <v>73096.29032</v>
      </c>
    </row>
    <row r="35" spans="1:8" x14ac:dyDescent="0.25">
      <c r="A35" s="176"/>
      <c r="B35" s="176" t="s">
        <v>416</v>
      </c>
      <c r="C35" s="35">
        <v>0</v>
      </c>
    </row>
    <row r="36" spans="1:8" x14ac:dyDescent="0.25">
      <c r="A36" s="176"/>
      <c r="B36" s="176" t="s">
        <v>427</v>
      </c>
      <c r="C36" s="35">
        <v>0</v>
      </c>
      <c r="H36" s="33"/>
    </row>
    <row r="37" spans="1:8" x14ac:dyDescent="0.25">
      <c r="A37" s="176"/>
      <c r="B37" s="447" t="s">
        <v>434</v>
      </c>
      <c r="C37" s="446">
        <v>6260256.5945800068</v>
      </c>
    </row>
    <row r="38" spans="1:8" x14ac:dyDescent="0.25">
      <c r="A38" s="176"/>
      <c r="B38" s="176"/>
      <c r="C38" s="445"/>
    </row>
    <row r="39" spans="1:8" x14ac:dyDescent="0.25">
      <c r="A39" s="444" t="s">
        <v>23</v>
      </c>
      <c r="B39" s="443" t="s">
        <v>433</v>
      </c>
      <c r="C39" s="443"/>
    </row>
    <row r="40" spans="1:8" x14ac:dyDescent="0.25">
      <c r="A40" s="10"/>
      <c r="B40" s="176" t="s">
        <v>141</v>
      </c>
      <c r="C40" s="35">
        <v>332571.99047759676</v>
      </c>
    </row>
    <row r="41" spans="1:8" x14ac:dyDescent="0.25">
      <c r="A41" s="10"/>
      <c r="B41" s="176" t="s">
        <v>421</v>
      </c>
      <c r="C41" s="35">
        <v>284866.46959900006</v>
      </c>
    </row>
    <row r="42" spans="1:8" x14ac:dyDescent="0.25">
      <c r="A42" s="10"/>
      <c r="B42" s="176" t="s">
        <v>416</v>
      </c>
      <c r="C42" s="35">
        <v>251896.46299999999</v>
      </c>
    </row>
    <row r="43" spans="1:8" x14ac:dyDescent="0.25">
      <c r="A43" s="10"/>
      <c r="B43" s="176" t="s">
        <v>418</v>
      </c>
      <c r="C43" s="35">
        <v>174720.21687999996</v>
      </c>
    </row>
    <row r="44" spans="1:8" x14ac:dyDescent="0.25">
      <c r="A44" s="163"/>
      <c r="B44" s="176" t="s">
        <v>139</v>
      </c>
      <c r="C44" s="35">
        <v>142988.81600400005</v>
      </c>
    </row>
    <row r="45" spans="1:8" x14ac:dyDescent="0.25">
      <c r="A45" s="10"/>
      <c r="B45" s="176" t="s">
        <v>419</v>
      </c>
      <c r="C45" s="35">
        <v>88248.058743999994</v>
      </c>
    </row>
    <row r="46" spans="1:8" x14ac:dyDescent="0.25">
      <c r="A46" s="10"/>
      <c r="B46" s="164" t="s">
        <v>140</v>
      </c>
      <c r="C46" s="35">
        <v>60008.829016000003</v>
      </c>
    </row>
    <row r="47" spans="1:8" x14ac:dyDescent="0.25">
      <c r="A47" s="10"/>
      <c r="B47" s="176" t="s">
        <v>138</v>
      </c>
      <c r="C47" s="35">
        <v>42880.282418000003</v>
      </c>
    </row>
    <row r="48" spans="1:8" x14ac:dyDescent="0.25">
      <c r="A48" s="10"/>
      <c r="B48" s="176" t="s">
        <v>432</v>
      </c>
      <c r="C48" s="35">
        <v>13922.598124</v>
      </c>
    </row>
    <row r="49" spans="1:6" x14ac:dyDescent="0.25">
      <c r="A49" s="10"/>
      <c r="B49" s="176" t="s">
        <v>431</v>
      </c>
      <c r="C49" s="35">
        <v>5185.1412039999996</v>
      </c>
    </row>
    <row r="50" spans="1:6" x14ac:dyDescent="0.25">
      <c r="A50" s="10"/>
      <c r="B50" s="176" t="s">
        <v>430</v>
      </c>
      <c r="C50" s="35">
        <v>3668.55</v>
      </c>
    </row>
    <row r="51" spans="1:6" x14ac:dyDescent="0.25">
      <c r="A51" s="10"/>
      <c r="B51" s="176" t="s">
        <v>429</v>
      </c>
      <c r="C51" s="35">
        <v>2646.4545900000003</v>
      </c>
    </row>
    <row r="52" spans="1:6" x14ac:dyDescent="0.25">
      <c r="A52" s="10"/>
      <c r="B52" s="176" t="s">
        <v>428</v>
      </c>
      <c r="C52" s="35">
        <v>355.80700000000002</v>
      </c>
    </row>
    <row r="53" spans="1:6" x14ac:dyDescent="0.25">
      <c r="A53" s="163"/>
      <c r="B53" s="170" t="s">
        <v>427</v>
      </c>
      <c r="C53" s="35">
        <v>0</v>
      </c>
      <c r="F53" s="33"/>
    </row>
    <row r="54" spans="1:6" x14ac:dyDescent="0.25">
      <c r="A54" s="159"/>
      <c r="B54" s="442" t="s">
        <v>426</v>
      </c>
      <c r="C54" s="168">
        <v>1403959.6770565968</v>
      </c>
    </row>
    <row r="55" spans="1:6" x14ac:dyDescent="0.25">
      <c r="A55" s="441" t="s">
        <v>20</v>
      </c>
    </row>
    <row r="57" spans="1:6" x14ac:dyDescent="0.25">
      <c r="C57" s="385" t="s">
        <v>19</v>
      </c>
    </row>
    <row r="58" spans="1:6" x14ac:dyDescent="0.25">
      <c r="C58" s="384" t="s">
        <v>9</v>
      </c>
    </row>
    <row r="59" spans="1:6" x14ac:dyDescent="0.25">
      <c r="C59" s="383" t="s">
        <v>73</v>
      </c>
    </row>
    <row r="62" spans="1:6" x14ac:dyDescent="0.25">
      <c r="A62" s="389" t="s">
        <v>2</v>
      </c>
    </row>
    <row r="63" spans="1:6" x14ac:dyDescent="0.25">
      <c r="A63" s="390" t="s">
        <v>1</v>
      </c>
    </row>
    <row r="64" spans="1:6" x14ac:dyDescent="0.25">
      <c r="A64" s="390"/>
    </row>
    <row r="65" spans="1:1" x14ac:dyDescent="0.25">
      <c r="A65" s="389" t="s">
        <v>0</v>
      </c>
    </row>
  </sheetData>
  <hyperlinks>
    <hyperlink ref="A63" r:id="rId1"/>
  </hyperlinks>
  <pageMargins left="0.7" right="0.7" top="0.75" bottom="0.75" header="0.3" footer="0.3"/>
  <pageSetup paperSize="9" scale="7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zoomScaleNormal="100" workbookViewId="0"/>
  </sheetViews>
  <sheetFormatPr defaultRowHeight="15" x14ac:dyDescent="0.25"/>
  <cols>
    <col min="1" max="2" width="9.140625" style="1"/>
    <col min="3" max="3" width="14.42578125" style="1" customWidth="1"/>
    <col min="4" max="16384" width="9.140625" style="1"/>
  </cols>
  <sheetData>
    <row r="1" spans="1:17" ht="23.25" x14ac:dyDescent="0.25">
      <c r="A1" s="32" t="s">
        <v>34</v>
      </c>
      <c r="B1" s="32"/>
      <c r="C1" s="4"/>
      <c r="D1" s="4"/>
      <c r="E1" s="4"/>
      <c r="F1" s="4"/>
      <c r="G1" s="4"/>
      <c r="H1" s="4"/>
      <c r="I1" s="34"/>
      <c r="J1" s="34"/>
      <c r="K1" s="34"/>
      <c r="L1" s="34"/>
      <c r="M1" s="34"/>
      <c r="N1" s="34"/>
      <c r="O1" s="34"/>
      <c r="P1" s="34"/>
      <c r="Q1" s="6"/>
    </row>
    <row r="2" spans="1:17" x14ac:dyDescent="0.25">
      <c r="A2" s="56" t="s">
        <v>33</v>
      </c>
      <c r="B2" s="56"/>
      <c r="C2" s="4"/>
      <c r="D2" s="4"/>
      <c r="E2" s="4"/>
      <c r="F2" s="4"/>
      <c r="G2" s="4"/>
      <c r="H2" s="4"/>
      <c r="I2" s="34"/>
      <c r="J2" s="34"/>
      <c r="K2" s="34"/>
      <c r="L2" s="34"/>
      <c r="M2" s="34"/>
      <c r="N2" s="34"/>
      <c r="O2" s="34"/>
      <c r="P2" s="34"/>
      <c r="Q2" s="6"/>
    </row>
    <row r="3" spans="1:17" x14ac:dyDescent="0.25">
      <c r="A3" s="76"/>
      <c r="B3" s="76"/>
      <c r="C3" s="75"/>
      <c r="D3" s="4"/>
      <c r="E3" s="4"/>
      <c r="F3" s="4"/>
      <c r="G3" s="4"/>
      <c r="H3" s="4"/>
      <c r="I3" s="34"/>
      <c r="J3" s="34"/>
      <c r="K3" s="34"/>
      <c r="L3" s="34"/>
      <c r="M3" s="34"/>
      <c r="N3" s="34"/>
      <c r="O3" s="75"/>
      <c r="P3" s="75"/>
      <c r="Q3" s="64" t="s">
        <v>17</v>
      </c>
    </row>
    <row r="4" spans="1:17" x14ac:dyDescent="0.25">
      <c r="A4" s="74"/>
      <c r="B4" s="74"/>
      <c r="C4" s="73"/>
      <c r="D4" s="488">
        <v>2011</v>
      </c>
      <c r="E4" s="488"/>
      <c r="F4" s="72"/>
      <c r="G4" s="488" t="s">
        <v>32</v>
      </c>
      <c r="H4" s="488"/>
      <c r="I4" s="71"/>
      <c r="J4" s="488">
        <v>2015</v>
      </c>
      <c r="K4" s="488"/>
      <c r="L4" s="70"/>
      <c r="M4" s="489" t="s">
        <v>31</v>
      </c>
      <c r="N4" s="489"/>
      <c r="O4" s="69"/>
      <c r="P4" s="489" t="s">
        <v>30</v>
      </c>
      <c r="Q4" s="489"/>
    </row>
    <row r="5" spans="1:17" ht="15.75" thickBot="1" x14ac:dyDescent="0.3">
      <c r="A5" s="65"/>
      <c r="B5" s="65"/>
      <c r="C5" s="64"/>
      <c r="D5" s="68" t="s">
        <v>28</v>
      </c>
      <c r="E5" s="68" t="s">
        <v>29</v>
      </c>
      <c r="F5" s="68"/>
      <c r="G5" s="68" t="s">
        <v>28</v>
      </c>
      <c r="H5" s="68" t="s">
        <v>29</v>
      </c>
      <c r="I5" s="68"/>
      <c r="J5" s="68" t="s">
        <v>28</v>
      </c>
      <c r="K5" s="68" t="s">
        <v>29</v>
      </c>
      <c r="L5" s="68"/>
      <c r="M5" s="66" t="s">
        <v>28</v>
      </c>
      <c r="N5" s="66" t="s">
        <v>27</v>
      </c>
      <c r="O5" s="67"/>
      <c r="P5" s="66" t="s">
        <v>28</v>
      </c>
      <c r="Q5" s="66" t="s">
        <v>27</v>
      </c>
    </row>
    <row r="6" spans="1:17" x14ac:dyDescent="0.25">
      <c r="A6" s="65"/>
      <c r="B6" s="65"/>
      <c r="C6" s="64"/>
      <c r="D6" s="64"/>
      <c r="E6" s="64"/>
      <c r="F6" s="64"/>
      <c r="G6" s="47"/>
      <c r="H6" s="47"/>
      <c r="I6" s="47"/>
      <c r="J6" s="47"/>
      <c r="K6" s="47"/>
      <c r="L6" s="47"/>
      <c r="M6" s="63"/>
      <c r="N6" s="63"/>
      <c r="O6" s="63"/>
      <c r="P6" s="63"/>
      <c r="Q6" s="63"/>
    </row>
    <row r="7" spans="1:17" x14ac:dyDescent="0.25">
      <c r="A7" s="57" t="s">
        <v>26</v>
      </c>
      <c r="B7" s="56"/>
      <c r="C7" s="54"/>
      <c r="D7" s="8">
        <v>5259.832087318995</v>
      </c>
      <c r="E7" s="51">
        <v>0.60957953937362364</v>
      </c>
      <c r="F7" s="8"/>
      <c r="G7" s="8">
        <v>6822.4906789513589</v>
      </c>
      <c r="H7" s="51">
        <v>0.58309533900781552</v>
      </c>
      <c r="I7" s="8"/>
      <c r="J7" s="8">
        <v>7664.216271636601</v>
      </c>
      <c r="K7" s="51">
        <v>0.63144364364162497</v>
      </c>
      <c r="L7" s="8"/>
      <c r="M7" s="50">
        <v>2404.384184317606</v>
      </c>
      <c r="N7" s="41">
        <v>0.45712185187705334</v>
      </c>
      <c r="O7" s="50"/>
      <c r="P7" s="50">
        <v>841.72559268524219</v>
      </c>
      <c r="Q7" s="41">
        <v>0.12337511801696129</v>
      </c>
    </row>
    <row r="8" spans="1:17" x14ac:dyDescent="0.25">
      <c r="A8" s="55" t="s">
        <v>23</v>
      </c>
      <c r="B8" s="48" t="s">
        <v>25</v>
      </c>
      <c r="C8" s="48"/>
      <c r="D8" s="53">
        <v>1776.4880261350004</v>
      </c>
      <c r="E8" s="52">
        <v>0.2058831412669877</v>
      </c>
      <c r="F8" s="53"/>
      <c r="G8" s="53">
        <v>2141.1992449103618</v>
      </c>
      <c r="H8" s="52">
        <v>0.18300110008888845</v>
      </c>
      <c r="I8" s="53"/>
      <c r="J8" s="53">
        <v>2153.1409991930018</v>
      </c>
      <c r="K8" s="52">
        <v>0.17739415872645709</v>
      </c>
      <c r="L8" s="62"/>
      <c r="M8" s="49">
        <v>376.65297305800141</v>
      </c>
      <c r="N8" s="44">
        <v>0.21202111554754632</v>
      </c>
      <c r="O8" s="60"/>
      <c r="P8" s="49">
        <v>11.941754282639977</v>
      </c>
      <c r="Q8" s="44">
        <v>5.5771336138033716E-3</v>
      </c>
    </row>
    <row r="9" spans="1:17" x14ac:dyDescent="0.25">
      <c r="A9" s="55"/>
      <c r="B9" s="48" t="s">
        <v>22</v>
      </c>
      <c r="C9" s="48"/>
      <c r="D9" s="53">
        <v>-0.10630165</v>
      </c>
      <c r="E9" s="52">
        <v>-1.2319653891211043E-5</v>
      </c>
      <c r="F9" s="53"/>
      <c r="G9" s="53">
        <v>19.117055560000001</v>
      </c>
      <c r="H9" s="52">
        <v>1.6338704612642709E-3</v>
      </c>
      <c r="I9" s="53"/>
      <c r="J9" s="53">
        <v>21.614332999999998</v>
      </c>
      <c r="K9" s="52">
        <v>1.7807734934245272E-3</v>
      </c>
      <c r="L9" s="62"/>
      <c r="M9" s="49"/>
      <c r="N9" s="61"/>
      <c r="O9" s="60"/>
      <c r="P9" s="49">
        <v>2.4972774399999977</v>
      </c>
      <c r="Q9" s="44">
        <v>0.13063086164928203</v>
      </c>
    </row>
    <row r="10" spans="1:17" x14ac:dyDescent="0.25">
      <c r="A10" s="48"/>
      <c r="B10" s="48"/>
      <c r="C10" s="47"/>
      <c r="D10" s="45"/>
      <c r="E10" s="46"/>
      <c r="F10" s="45"/>
      <c r="G10" s="45"/>
      <c r="H10" s="46"/>
      <c r="I10" s="45"/>
      <c r="J10" s="45"/>
      <c r="K10" s="46"/>
      <c r="L10" s="45"/>
      <c r="M10" s="50"/>
      <c r="N10" s="44"/>
      <c r="O10" s="59"/>
      <c r="P10" s="42"/>
      <c r="Q10" s="58"/>
    </row>
    <row r="11" spans="1:17" x14ac:dyDescent="0.25">
      <c r="A11" s="57" t="s">
        <v>24</v>
      </c>
      <c r="B11" s="56"/>
      <c r="C11" s="54"/>
      <c r="D11" s="8">
        <v>3368.791000529</v>
      </c>
      <c r="E11" s="51">
        <v>0.39042046062637636</v>
      </c>
      <c r="F11" s="8"/>
      <c r="G11" s="8">
        <v>4877.9813065740018</v>
      </c>
      <c r="H11" s="51">
        <v>0.41690466099218443</v>
      </c>
      <c r="I11" s="8"/>
      <c r="J11" s="8">
        <v>4473.3930761049987</v>
      </c>
      <c r="K11" s="51">
        <v>0.3685563563583753</v>
      </c>
      <c r="L11" s="8"/>
      <c r="M11" s="50">
        <v>1104.6020755759987</v>
      </c>
      <c r="N11" s="41">
        <v>0.32789272929147084</v>
      </c>
      <c r="O11" s="50"/>
      <c r="P11" s="50">
        <v>-404.58823046900307</v>
      </c>
      <c r="Q11" s="41">
        <v>-8.2941734508851839E-2</v>
      </c>
    </row>
    <row r="12" spans="1:17" x14ac:dyDescent="0.25">
      <c r="A12" s="55" t="s">
        <v>23</v>
      </c>
      <c r="B12" s="48" t="s">
        <v>22</v>
      </c>
      <c r="C12" s="54"/>
      <c r="D12" s="8">
        <v>0</v>
      </c>
      <c r="E12" s="52">
        <v>0</v>
      </c>
      <c r="F12" s="8"/>
      <c r="G12" s="53">
        <v>324</v>
      </c>
      <c r="H12" s="52">
        <v>2.7691190611867623E-2</v>
      </c>
      <c r="I12" s="8"/>
      <c r="J12" s="8">
        <v>162</v>
      </c>
      <c r="K12" s="51">
        <v>1.3346944637837005E-2</v>
      </c>
      <c r="L12" s="8"/>
      <c r="M12" s="50"/>
      <c r="N12" s="41"/>
      <c r="O12" s="50"/>
      <c r="P12" s="49">
        <v>-162</v>
      </c>
      <c r="Q12" s="44">
        <v>-0.5</v>
      </c>
    </row>
    <row r="13" spans="1:17" x14ac:dyDescent="0.25">
      <c r="A13" s="48"/>
      <c r="B13" s="48"/>
      <c r="C13" s="47"/>
      <c r="D13" s="45"/>
      <c r="E13" s="46"/>
      <c r="F13" s="45"/>
      <c r="G13" s="45"/>
      <c r="H13" s="46"/>
      <c r="I13" s="45"/>
      <c r="J13" s="45"/>
      <c r="K13" s="46"/>
      <c r="L13" s="45"/>
      <c r="M13" s="43"/>
      <c r="N13" s="44"/>
      <c r="O13" s="43"/>
      <c r="P13" s="42"/>
      <c r="Q13" s="41"/>
    </row>
    <row r="14" spans="1:17" ht="15.75" thickBot="1" x14ac:dyDescent="0.3">
      <c r="A14" s="40" t="s">
        <v>21</v>
      </c>
      <c r="B14" s="39"/>
      <c r="C14" s="38"/>
      <c r="D14" s="37">
        <v>8628.6230878479946</v>
      </c>
      <c r="E14" s="36">
        <v>1</v>
      </c>
      <c r="F14" s="37"/>
      <c r="G14" s="37">
        <v>11700.471985525361</v>
      </c>
      <c r="H14" s="36">
        <v>1</v>
      </c>
      <c r="I14" s="37"/>
      <c r="J14" s="37">
        <v>12137.609347741596</v>
      </c>
      <c r="K14" s="36">
        <v>1.0000000000000002</v>
      </c>
      <c r="L14" s="37"/>
      <c r="M14" s="37">
        <v>3508.9862598936047</v>
      </c>
      <c r="N14" s="36">
        <v>0.40666815831084779</v>
      </c>
      <c r="O14" s="37"/>
      <c r="P14" s="37">
        <v>437.13736221623549</v>
      </c>
      <c r="Q14" s="36">
        <v>3.7360660557712339E-2</v>
      </c>
    </row>
    <row r="15" spans="1:17" x14ac:dyDescent="0.25">
      <c r="A15" s="4"/>
      <c r="B15" s="4"/>
      <c r="C15" s="4"/>
      <c r="D15" s="35"/>
      <c r="E15" s="4"/>
      <c r="F15" s="4"/>
      <c r="G15" s="4"/>
      <c r="H15" s="4"/>
      <c r="I15" s="34"/>
      <c r="J15" s="34"/>
      <c r="K15" s="34"/>
      <c r="L15" s="34"/>
      <c r="M15" s="34"/>
      <c r="N15" s="34"/>
      <c r="O15" s="34"/>
      <c r="P15" s="34"/>
      <c r="Q15" s="34"/>
    </row>
    <row r="16" spans="1:17" x14ac:dyDescent="0.25">
      <c r="A16" s="4" t="s">
        <v>20</v>
      </c>
      <c r="B16" s="4"/>
      <c r="C16" s="4"/>
      <c r="D16" s="4"/>
      <c r="E16" s="4"/>
      <c r="F16" s="4"/>
      <c r="G16" s="4"/>
      <c r="H16" s="4"/>
      <c r="I16" s="34"/>
      <c r="J16" s="464"/>
      <c r="K16" s="34"/>
      <c r="L16" s="34"/>
      <c r="M16" s="34"/>
      <c r="N16" s="34"/>
      <c r="O16" s="34"/>
      <c r="P16" s="34"/>
      <c r="Q16" s="34"/>
    </row>
    <row r="17" spans="1:17" x14ac:dyDescent="0.25">
      <c r="A17" s="5" t="s">
        <v>3</v>
      </c>
      <c r="M17" s="33"/>
      <c r="P17" s="33"/>
      <c r="Q17" s="13" t="s">
        <v>19</v>
      </c>
    </row>
    <row r="18" spans="1:17" x14ac:dyDescent="0.25">
      <c r="P18" s="33"/>
      <c r="Q18" s="12" t="s">
        <v>9</v>
      </c>
    </row>
    <row r="19" spans="1:17" x14ac:dyDescent="0.25">
      <c r="P19" s="33"/>
      <c r="Q19" s="11" t="s">
        <v>8</v>
      </c>
    </row>
    <row r="21" spans="1:17" x14ac:dyDescent="0.25">
      <c r="M21" s="33"/>
      <c r="P21" s="33"/>
    </row>
    <row r="22" spans="1:17" x14ac:dyDescent="0.25">
      <c r="A22" s="2" t="s">
        <v>2</v>
      </c>
      <c r="P22" s="33"/>
    </row>
    <row r="23" spans="1:17" x14ac:dyDescent="0.25">
      <c r="A23" s="3" t="s">
        <v>1</v>
      </c>
    </row>
    <row r="24" spans="1:17" x14ac:dyDescent="0.25">
      <c r="A24" s="3"/>
      <c r="M24" s="33"/>
      <c r="P24" s="33"/>
    </row>
    <row r="25" spans="1:17" x14ac:dyDescent="0.25">
      <c r="A25" s="2" t="s">
        <v>0</v>
      </c>
    </row>
  </sheetData>
  <mergeCells count="5">
    <mergeCell ref="D4:E4"/>
    <mergeCell ref="G4:H4"/>
    <mergeCell ref="J4:K4"/>
    <mergeCell ref="M4:N4"/>
    <mergeCell ref="P4:Q4"/>
  </mergeCells>
  <hyperlinks>
    <hyperlink ref="A23" r:id="rId1"/>
  </hyperlinks>
  <pageMargins left="0.7" right="0.7" top="0.75" bottom="0.75" header="0.3" footer="0.3"/>
  <pageSetup paperSize="9" scale="81"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workbookViewId="0"/>
  </sheetViews>
  <sheetFormatPr defaultRowHeight="15" x14ac:dyDescent="0.25"/>
  <cols>
    <col min="1" max="2" width="9.140625" style="457"/>
    <col min="3" max="3" width="42.28515625" style="457" customWidth="1"/>
    <col min="4" max="5" width="13" style="457" customWidth="1"/>
    <col min="6" max="6" width="3.85546875" style="457" customWidth="1"/>
    <col min="7" max="8" width="13" style="457" customWidth="1"/>
    <col min="9" max="9" width="3.28515625" style="457" customWidth="1"/>
    <col min="10" max="11" width="13" style="457" customWidth="1"/>
    <col min="12" max="19" width="9.140625" style="457"/>
    <col min="20" max="20" width="9.5703125" style="457" bestFit="1" customWidth="1"/>
    <col min="21" max="16384" width="9.140625" style="457"/>
  </cols>
  <sheetData>
    <row r="1" spans="1:19" ht="23.25" x14ac:dyDescent="0.25">
      <c r="A1" s="140" t="s">
        <v>504</v>
      </c>
      <c r="B1" s="140"/>
      <c r="C1" s="140"/>
      <c r="D1" s="140"/>
      <c r="E1" s="140"/>
      <c r="F1" s="140"/>
      <c r="G1" s="140"/>
      <c r="H1" s="140"/>
      <c r="I1" s="140"/>
      <c r="J1" s="138"/>
      <c r="K1" s="138"/>
      <c r="L1" s="138"/>
      <c r="M1" s="138"/>
      <c r="N1" s="138"/>
      <c r="O1" s="138"/>
      <c r="P1" s="138"/>
      <c r="Q1" s="138"/>
    </row>
    <row r="2" spans="1:19" ht="20.25" x14ac:dyDescent="0.25">
      <c r="A2" s="56" t="s">
        <v>33</v>
      </c>
      <c r="B2" s="140"/>
      <c r="C2" s="140"/>
      <c r="D2" s="140"/>
      <c r="E2" s="140"/>
      <c r="F2" s="140"/>
      <c r="G2" s="140"/>
      <c r="H2" s="140"/>
      <c r="I2" s="140"/>
      <c r="J2" s="138"/>
      <c r="K2" s="138"/>
      <c r="L2" s="138"/>
      <c r="M2" s="138"/>
      <c r="N2" s="138"/>
      <c r="O2" s="138"/>
      <c r="P2" s="138"/>
      <c r="Q2" s="138"/>
    </row>
    <row r="3" spans="1:19" ht="17.25" x14ac:dyDescent="0.25">
      <c r="A3" s="6"/>
      <c r="B3" s="56"/>
      <c r="C3" s="56"/>
      <c r="D3" s="138"/>
      <c r="E3" s="138"/>
      <c r="F3" s="138"/>
      <c r="G3" s="138"/>
      <c r="H3" s="138"/>
      <c r="I3" s="138"/>
      <c r="J3" s="138"/>
      <c r="K3" s="138"/>
      <c r="L3" s="138"/>
      <c r="M3" s="138"/>
      <c r="N3" s="138"/>
      <c r="O3" s="138"/>
      <c r="P3" s="138"/>
      <c r="Q3" s="139" t="s">
        <v>510</v>
      </c>
    </row>
    <row r="4" spans="1:19" x14ac:dyDescent="0.25">
      <c r="A4" s="56"/>
      <c r="B4" s="56"/>
      <c r="C4" s="56"/>
      <c r="D4" s="138"/>
      <c r="E4" s="138"/>
      <c r="F4" s="138"/>
      <c r="G4" s="138"/>
      <c r="H4" s="138"/>
      <c r="I4" s="138"/>
      <c r="J4" s="138"/>
      <c r="K4" s="138"/>
      <c r="L4" s="138"/>
      <c r="M4" s="138"/>
      <c r="N4" s="138"/>
      <c r="O4" s="138"/>
      <c r="P4" s="138"/>
      <c r="Q4" s="137" t="s">
        <v>17</v>
      </c>
    </row>
    <row r="5" spans="1:19" x14ac:dyDescent="0.25">
      <c r="A5" s="73"/>
      <c r="B5" s="73"/>
      <c r="C5" s="73"/>
      <c r="D5" s="491">
        <v>2011</v>
      </c>
      <c r="E5" s="491"/>
      <c r="F5" s="482"/>
      <c r="G5" s="491" t="s">
        <v>66</v>
      </c>
      <c r="H5" s="491"/>
      <c r="I5" s="482"/>
      <c r="J5" s="491">
        <v>2015</v>
      </c>
      <c r="K5" s="491"/>
      <c r="L5" s="482"/>
      <c r="M5" s="492" t="s">
        <v>31</v>
      </c>
      <c r="N5" s="492"/>
      <c r="O5" s="73"/>
      <c r="P5" s="492" t="s">
        <v>30</v>
      </c>
      <c r="Q5" s="492"/>
    </row>
    <row r="6" spans="1:19" ht="15.75" thickBot="1" x14ac:dyDescent="0.3">
      <c r="A6" s="65"/>
      <c r="B6" s="65"/>
      <c r="C6" s="65"/>
      <c r="D6" s="68" t="s">
        <v>28</v>
      </c>
      <c r="E6" s="68" t="s">
        <v>65</v>
      </c>
      <c r="F6" s="68"/>
      <c r="G6" s="68" t="s">
        <v>28</v>
      </c>
      <c r="H6" s="68" t="s">
        <v>65</v>
      </c>
      <c r="I6" s="68"/>
      <c r="J6" s="68" t="s">
        <v>28</v>
      </c>
      <c r="K6" s="68" t="s">
        <v>65</v>
      </c>
      <c r="L6" s="68"/>
      <c r="M6" s="134" t="s">
        <v>28</v>
      </c>
      <c r="N6" s="133" t="s">
        <v>27</v>
      </c>
      <c r="O6" s="135"/>
      <c r="P6" s="134" t="s">
        <v>28</v>
      </c>
      <c r="Q6" s="133" t="s">
        <v>27</v>
      </c>
    </row>
    <row r="7" spans="1:19" x14ac:dyDescent="0.25">
      <c r="A7" s="132"/>
      <c r="B7" s="132"/>
      <c r="C7" s="132"/>
      <c r="D7" s="132"/>
      <c r="E7" s="132"/>
      <c r="F7" s="132"/>
      <c r="G7" s="132"/>
      <c r="H7" s="132"/>
      <c r="I7" s="132"/>
      <c r="J7" s="132"/>
      <c r="K7" s="132"/>
      <c r="L7" s="132"/>
      <c r="M7" s="79"/>
      <c r="N7" s="131"/>
      <c r="O7" s="79"/>
      <c r="P7" s="126"/>
      <c r="Q7" s="131"/>
    </row>
    <row r="8" spans="1:19" x14ac:dyDescent="0.25">
      <c r="A8" s="130" t="s">
        <v>64</v>
      </c>
      <c r="B8" s="129"/>
      <c r="C8" s="129"/>
      <c r="D8" s="115">
        <v>7722.1851804599919</v>
      </c>
      <c r="E8" s="119">
        <v>0.89494987807909132</v>
      </c>
      <c r="F8" s="120"/>
      <c r="G8" s="115">
        <v>10084.465066923985</v>
      </c>
      <c r="H8" s="119">
        <v>0.86188532218182956</v>
      </c>
      <c r="I8" s="120"/>
      <c r="J8" s="115">
        <v>9766.828676751009</v>
      </c>
      <c r="K8" s="119">
        <v>0.80467482491255848</v>
      </c>
      <c r="L8" s="129"/>
      <c r="M8" s="117">
        <v>2044.6434962910171</v>
      </c>
      <c r="N8" s="95">
        <v>0.26477524800424723</v>
      </c>
      <c r="O8" s="116"/>
      <c r="P8" s="117">
        <v>-317.63639017297646</v>
      </c>
      <c r="Q8" s="95">
        <v>-3.1497594375609603E-2</v>
      </c>
      <c r="S8" s="103"/>
    </row>
    <row r="9" spans="1:19" x14ac:dyDescent="0.25">
      <c r="A9" s="112" t="s">
        <v>62</v>
      </c>
      <c r="B9" s="125"/>
      <c r="C9" s="125"/>
      <c r="D9" s="123"/>
      <c r="E9" s="99"/>
      <c r="F9" s="128"/>
      <c r="G9" s="123"/>
      <c r="H9" s="99"/>
      <c r="I9" s="128"/>
      <c r="J9" s="123"/>
      <c r="K9" s="99"/>
      <c r="L9" s="125"/>
      <c r="M9" s="53"/>
      <c r="N9" s="95"/>
      <c r="O9" s="54"/>
      <c r="P9" s="53"/>
      <c r="Q9" s="95"/>
      <c r="S9" s="103"/>
    </row>
    <row r="10" spans="1:19" x14ac:dyDescent="0.25">
      <c r="A10" s="127"/>
      <c r="B10" s="126" t="s">
        <v>502</v>
      </c>
      <c r="C10" s="125"/>
      <c r="D10" s="124">
        <v>680.24973299999999</v>
      </c>
      <c r="E10" s="99">
        <v>7.8836417592283159E-2</v>
      </c>
      <c r="F10" s="102"/>
      <c r="G10" s="123">
        <v>373.82459699999998</v>
      </c>
      <c r="H10" s="99">
        <v>3.1949531391764222E-2</v>
      </c>
      <c r="I10" s="102"/>
      <c r="J10" s="123">
        <v>425.62046500000002</v>
      </c>
      <c r="K10" s="99">
        <v>3.5066251747440977E-2</v>
      </c>
      <c r="L10" s="102"/>
      <c r="M10" s="53">
        <v>-254.62926799999997</v>
      </c>
      <c r="N10" s="95">
        <v>-0.3743173361892374</v>
      </c>
      <c r="O10" s="54"/>
      <c r="P10" s="53">
        <v>51.795868000000041</v>
      </c>
      <c r="Q10" s="95">
        <v>0.13855660760599989</v>
      </c>
      <c r="S10" s="103"/>
    </row>
    <row r="11" spans="1:19" x14ac:dyDescent="0.25">
      <c r="A11" s="79"/>
      <c r="B11" s="79"/>
      <c r="C11" s="79"/>
      <c r="D11" s="97"/>
      <c r="E11" s="99"/>
      <c r="F11" s="98"/>
      <c r="G11" s="97"/>
      <c r="H11" s="96"/>
      <c r="I11" s="98"/>
      <c r="J11" s="97"/>
      <c r="K11" s="96"/>
      <c r="L11" s="79"/>
      <c r="M11" s="80"/>
      <c r="N11" s="122"/>
      <c r="O11" s="79"/>
      <c r="P11" s="80"/>
      <c r="Q11" s="95"/>
      <c r="S11" s="103"/>
    </row>
    <row r="12" spans="1:19" x14ac:dyDescent="0.25">
      <c r="A12" s="121" t="s">
        <v>63</v>
      </c>
      <c r="B12" s="118"/>
      <c r="C12" s="118"/>
      <c r="D12" s="115">
        <v>906.43790738799942</v>
      </c>
      <c r="E12" s="119">
        <v>0.10505012192090873</v>
      </c>
      <c r="F12" s="120"/>
      <c r="G12" s="115">
        <v>1616.0069186013627</v>
      </c>
      <c r="H12" s="119">
        <v>0.13811467781817047</v>
      </c>
      <c r="I12" s="120"/>
      <c r="J12" s="115">
        <v>2370.7806709905963</v>
      </c>
      <c r="K12" s="119">
        <v>0.19532517508744154</v>
      </c>
      <c r="L12" s="118"/>
      <c r="M12" s="117">
        <v>1464.3427636025967</v>
      </c>
      <c r="N12" s="95">
        <v>1.6154915319266201</v>
      </c>
      <c r="O12" s="116"/>
      <c r="P12" s="115">
        <f>J12-G12</f>
        <v>754.77375238923355</v>
      </c>
      <c r="Q12" s="95">
        <v>0.46706096595334046</v>
      </c>
      <c r="S12" s="103"/>
    </row>
    <row r="13" spans="1:19" x14ac:dyDescent="0.25">
      <c r="A13" s="112" t="s">
        <v>62</v>
      </c>
      <c r="B13" s="109"/>
      <c r="C13" s="109"/>
      <c r="D13" s="111"/>
      <c r="E13" s="99"/>
      <c r="F13" s="112"/>
      <c r="G13" s="111"/>
      <c r="H13" s="99"/>
      <c r="I13" s="112"/>
      <c r="J13" s="111"/>
      <c r="K13" s="110"/>
      <c r="L13" s="109"/>
      <c r="M13" s="80"/>
      <c r="N13" s="114"/>
      <c r="O13" s="79"/>
      <c r="P13" s="80"/>
      <c r="Q13" s="95"/>
      <c r="S13" s="103"/>
    </row>
    <row r="14" spans="1:19" x14ac:dyDescent="0.25">
      <c r="A14" s="6"/>
      <c r="B14" s="79" t="s">
        <v>61</v>
      </c>
      <c r="C14" s="79"/>
      <c r="D14" s="97">
        <v>320.9790880339994</v>
      </c>
      <c r="E14" s="99">
        <v>3.7199340470213157E-2</v>
      </c>
      <c r="F14" s="102"/>
      <c r="G14" s="97">
        <v>365.81167746136293</v>
      </c>
      <c r="H14" s="99">
        <v>3.1264694100708798E-2</v>
      </c>
      <c r="I14" s="102"/>
      <c r="J14" s="97">
        <v>390.74435583999963</v>
      </c>
      <c r="K14" s="96">
        <v>3.2192859783603416E-2</v>
      </c>
      <c r="L14" s="102"/>
      <c r="M14" s="105"/>
      <c r="N14" s="104"/>
      <c r="O14" s="54"/>
      <c r="P14" s="53">
        <v>24.932678378636695</v>
      </c>
      <c r="Q14" s="95">
        <v>6.8157141815873512E-2</v>
      </c>
      <c r="S14" s="103"/>
    </row>
    <row r="15" spans="1:19" x14ac:dyDescent="0.25">
      <c r="A15" s="6"/>
      <c r="B15" s="79" t="s">
        <v>60</v>
      </c>
      <c r="C15" s="79"/>
      <c r="D15" s="97">
        <v>143.655193</v>
      </c>
      <c r="E15" s="99">
        <v>1.6648680970004926E-2</v>
      </c>
      <c r="F15" s="102"/>
      <c r="G15" s="97">
        <v>195.24132699999998</v>
      </c>
      <c r="H15" s="99">
        <v>1.6686619757009205E-2</v>
      </c>
      <c r="I15" s="102"/>
      <c r="J15" s="97">
        <v>335.98654800200001</v>
      </c>
      <c r="K15" s="96">
        <v>2.7681443550868247E-2</v>
      </c>
      <c r="L15" s="102"/>
      <c r="M15" s="105"/>
      <c r="N15" s="104"/>
      <c r="O15" s="54"/>
      <c r="P15" s="53">
        <v>140.74522100200002</v>
      </c>
      <c r="Q15" s="95">
        <v>0.72087822370721766</v>
      </c>
      <c r="S15" s="103"/>
    </row>
    <row r="16" spans="1:19" x14ac:dyDescent="0.25">
      <c r="A16" s="6"/>
      <c r="B16" s="79" t="s">
        <v>59</v>
      </c>
      <c r="C16" s="79"/>
      <c r="D16" s="97">
        <v>0</v>
      </c>
      <c r="E16" s="99">
        <v>0</v>
      </c>
      <c r="F16" s="102"/>
      <c r="G16" s="97">
        <v>180.12978880700004</v>
      </c>
      <c r="H16" s="99">
        <v>1.5395087397315132E-2</v>
      </c>
      <c r="I16" s="102"/>
      <c r="J16" s="97">
        <v>324.14243565299989</v>
      </c>
      <c r="K16" s="96">
        <v>2.6705624342186606E-2</v>
      </c>
      <c r="L16" s="102"/>
      <c r="M16" s="101"/>
      <c r="N16" s="100"/>
      <c r="O16" s="54"/>
      <c r="P16" s="53">
        <v>144.01264684599985</v>
      </c>
      <c r="Q16" s="95">
        <v>0.79949378611830901</v>
      </c>
      <c r="S16" s="103"/>
    </row>
    <row r="17" spans="1:20" x14ac:dyDescent="0.25">
      <c r="A17" s="6"/>
      <c r="B17" s="79" t="s">
        <v>58</v>
      </c>
      <c r="C17" s="79"/>
      <c r="D17" s="97">
        <v>0</v>
      </c>
      <c r="E17" s="99">
        <v>0</v>
      </c>
      <c r="F17" s="102"/>
      <c r="G17" s="97">
        <v>135.60321399999998</v>
      </c>
      <c r="H17" s="99">
        <v>1.1589550760666296E-2</v>
      </c>
      <c r="I17" s="102"/>
      <c r="J17" s="97">
        <v>221.83916599999998</v>
      </c>
      <c r="K17" s="96">
        <v>1.8277006587073645E-2</v>
      </c>
      <c r="L17" s="102"/>
      <c r="M17" s="101"/>
      <c r="N17" s="100"/>
      <c r="O17" s="54"/>
      <c r="P17" s="53">
        <v>86.235951999999997</v>
      </c>
      <c r="Q17" s="95">
        <v>0.6359432749138233</v>
      </c>
      <c r="S17" s="103"/>
    </row>
    <row r="18" spans="1:20" x14ac:dyDescent="0.25">
      <c r="A18" s="6"/>
      <c r="B18" s="79" t="s">
        <v>57</v>
      </c>
      <c r="C18" s="79"/>
      <c r="D18" s="97">
        <v>0</v>
      </c>
      <c r="E18" s="99">
        <v>0</v>
      </c>
      <c r="F18" s="102"/>
      <c r="G18" s="97">
        <v>74.475677299999987</v>
      </c>
      <c r="H18" s="99">
        <v>6.3651857285871747E-3</v>
      </c>
      <c r="I18" s="102"/>
      <c r="J18" s="97">
        <v>191.23173311400001</v>
      </c>
      <c r="K18" s="96">
        <v>1.5755304659692455E-2</v>
      </c>
      <c r="L18" s="102"/>
      <c r="M18" s="101"/>
      <c r="N18" s="100"/>
      <c r="O18" s="54"/>
      <c r="P18" s="53">
        <v>116.75605581400002</v>
      </c>
      <c r="Q18" s="95">
        <v>1.5677072038390183</v>
      </c>
      <c r="S18" s="103"/>
    </row>
    <row r="19" spans="1:20" x14ac:dyDescent="0.25">
      <c r="A19" s="6"/>
      <c r="B19" s="79" t="s">
        <v>56</v>
      </c>
      <c r="C19" s="79"/>
      <c r="D19" s="97">
        <v>0</v>
      </c>
      <c r="E19" s="99">
        <v>0</v>
      </c>
      <c r="F19" s="102"/>
      <c r="G19" s="97">
        <v>57.497488230000009</v>
      </c>
      <c r="H19" s="99">
        <v>4.9141169946930472E-3</v>
      </c>
      <c r="I19" s="102"/>
      <c r="J19" s="97">
        <v>56.922233746000011</v>
      </c>
      <c r="K19" s="96">
        <v>4.6897401387029558E-3</v>
      </c>
      <c r="L19" s="102"/>
      <c r="M19" s="101"/>
      <c r="N19" s="100"/>
      <c r="O19" s="54"/>
      <c r="P19" s="53">
        <v>-0.57525448399999846</v>
      </c>
      <c r="Q19" s="95">
        <v>-1.0004862850684536E-2</v>
      </c>
      <c r="S19" s="103"/>
    </row>
    <row r="20" spans="1:20" x14ac:dyDescent="0.25">
      <c r="A20" s="6"/>
      <c r="B20" s="79" t="s">
        <v>55</v>
      </c>
      <c r="C20" s="79"/>
      <c r="D20" s="97">
        <v>0</v>
      </c>
      <c r="E20" s="99">
        <v>0</v>
      </c>
      <c r="F20" s="102"/>
      <c r="G20" s="97">
        <v>11.498799999999999</v>
      </c>
      <c r="H20" s="99">
        <v>9.8276377348069052E-4</v>
      </c>
      <c r="I20" s="102"/>
      <c r="J20" s="97">
        <v>31.824829120000004</v>
      </c>
      <c r="K20" s="96">
        <v>2.6220014344028562E-3</v>
      </c>
      <c r="L20" s="102"/>
      <c r="M20" s="101"/>
      <c r="N20" s="100"/>
      <c r="O20" s="54"/>
      <c r="P20" s="53">
        <v>20.326029120000005</v>
      </c>
      <c r="Q20" s="95">
        <v>1.7676652450690513</v>
      </c>
      <c r="S20" s="103"/>
    </row>
    <row r="21" spans="1:20" x14ac:dyDescent="0.25">
      <c r="B21" s="79" t="s">
        <v>54</v>
      </c>
      <c r="D21" s="97">
        <v>0</v>
      </c>
      <c r="E21" s="99">
        <v>0</v>
      </c>
      <c r="F21" s="102"/>
      <c r="G21" s="97">
        <v>0</v>
      </c>
      <c r="H21" s="99">
        <v>0</v>
      </c>
      <c r="I21" s="102"/>
      <c r="J21" s="97">
        <v>28.852</v>
      </c>
      <c r="K21" s="96">
        <v>2.3770743622893394E-3</v>
      </c>
      <c r="L21" s="102"/>
      <c r="M21" s="101"/>
      <c r="N21" s="101"/>
      <c r="P21" s="53">
        <f>J21</f>
        <v>28.852</v>
      </c>
      <c r="Q21" s="95">
        <v>1</v>
      </c>
      <c r="S21" s="103"/>
    </row>
    <row r="22" spans="1:20" x14ac:dyDescent="0.25">
      <c r="A22" s="6"/>
      <c r="B22" s="79" t="s">
        <v>53</v>
      </c>
      <c r="C22" s="79"/>
      <c r="D22" s="97">
        <v>4.8911999999999995</v>
      </c>
      <c r="E22" s="99">
        <v>5.6685753337498972E-4</v>
      </c>
      <c r="F22" s="102"/>
      <c r="G22" s="97">
        <v>2.1585069999999997</v>
      </c>
      <c r="H22" s="99">
        <v>1.8448033572237841E-4</v>
      </c>
      <c r="I22" s="102"/>
      <c r="J22" s="97">
        <v>9.3833579799999995</v>
      </c>
      <c r="K22" s="96">
        <v>7.7308123133374058E-4</v>
      </c>
      <c r="L22" s="102"/>
      <c r="M22" s="101"/>
      <c r="N22" s="100"/>
      <c r="O22" s="54"/>
      <c r="P22" s="53">
        <v>7.2248509799999994</v>
      </c>
      <c r="Q22" s="95">
        <v>3.3471519805124563</v>
      </c>
      <c r="S22" s="103"/>
    </row>
    <row r="23" spans="1:20" x14ac:dyDescent="0.25">
      <c r="A23" s="6"/>
      <c r="B23" s="79" t="s">
        <v>52</v>
      </c>
      <c r="C23" s="79"/>
      <c r="D23" s="97">
        <v>0</v>
      </c>
      <c r="E23" s="99">
        <v>0</v>
      </c>
      <c r="F23" s="102"/>
      <c r="G23" s="97">
        <v>7.9058573999999995</v>
      </c>
      <c r="H23" s="99">
        <v>6.7568705004211239E-4</v>
      </c>
      <c r="I23" s="102"/>
      <c r="J23" s="97">
        <v>8.5370960000000018</v>
      </c>
      <c r="K23" s="96">
        <v>7.0335893629567701E-4</v>
      </c>
      <c r="L23" s="102"/>
      <c r="M23" s="101"/>
      <c r="N23" s="100"/>
      <c r="O23" s="54"/>
      <c r="P23" s="53">
        <v>0.63123860000000231</v>
      </c>
      <c r="Q23" s="95">
        <v>7.9844420163713348E-2</v>
      </c>
      <c r="S23" s="103"/>
      <c r="T23" s="106"/>
    </row>
    <row r="24" spans="1:20" x14ac:dyDescent="0.25">
      <c r="A24" s="6"/>
      <c r="B24" s="79" t="s">
        <v>51</v>
      </c>
      <c r="C24" s="79"/>
      <c r="D24" s="97">
        <v>0</v>
      </c>
      <c r="E24" s="99">
        <v>0</v>
      </c>
      <c r="F24" s="102"/>
      <c r="G24" s="97">
        <v>0</v>
      </c>
      <c r="H24" s="99">
        <v>0</v>
      </c>
      <c r="I24" s="102"/>
      <c r="J24" s="97">
        <v>1.8057927900000001</v>
      </c>
      <c r="K24" s="96">
        <v>1.4877664441688399E-4</v>
      </c>
      <c r="L24" s="102"/>
      <c r="M24" s="101"/>
      <c r="N24" s="100"/>
      <c r="O24" s="54"/>
      <c r="P24" s="53">
        <f>J24-G24</f>
        <v>1.8057927900000001</v>
      </c>
      <c r="Q24" s="95">
        <v>1</v>
      </c>
      <c r="S24" s="103"/>
    </row>
    <row r="25" spans="1:20" x14ac:dyDescent="0.25">
      <c r="A25" s="6"/>
      <c r="B25" s="79" t="s">
        <v>50</v>
      </c>
      <c r="C25" s="79"/>
      <c r="D25" s="97">
        <v>0</v>
      </c>
      <c r="E25" s="99">
        <v>0</v>
      </c>
      <c r="F25" s="102"/>
      <c r="G25" s="97">
        <v>0</v>
      </c>
      <c r="H25" s="99">
        <v>0</v>
      </c>
      <c r="I25" s="102"/>
      <c r="J25" s="97">
        <v>0.72918400000000005</v>
      </c>
      <c r="K25" s="96">
        <v>6.0076410362941556E-5</v>
      </c>
      <c r="L25" s="102"/>
      <c r="M25" s="101"/>
      <c r="N25" s="100"/>
      <c r="O25" s="54"/>
      <c r="P25" s="53">
        <f>J25-G25</f>
        <v>0.72918400000000005</v>
      </c>
      <c r="Q25" s="95">
        <v>1</v>
      </c>
      <c r="S25" s="103"/>
    </row>
    <row r="26" spans="1:20" x14ac:dyDescent="0.25">
      <c r="A26" s="6"/>
      <c r="B26" s="79" t="s">
        <v>49</v>
      </c>
      <c r="C26" s="79"/>
      <c r="D26" s="97">
        <v>0</v>
      </c>
      <c r="E26" s="99">
        <v>0</v>
      </c>
      <c r="F26" s="102"/>
      <c r="G26" s="97">
        <v>0</v>
      </c>
      <c r="H26" s="99">
        <v>0</v>
      </c>
      <c r="I26" s="102"/>
      <c r="J26" s="97">
        <v>0.478829</v>
      </c>
      <c r="K26" s="96">
        <v>3.9450025641918829E-5</v>
      </c>
      <c r="L26" s="102"/>
      <c r="M26" s="101"/>
      <c r="N26" s="100"/>
      <c r="O26" s="54"/>
      <c r="P26" s="53">
        <f>J26-G26</f>
        <v>0.478829</v>
      </c>
      <c r="Q26" s="95">
        <v>1</v>
      </c>
      <c r="S26" s="103"/>
    </row>
    <row r="27" spans="1:20" x14ac:dyDescent="0.25">
      <c r="A27" s="6"/>
      <c r="B27" s="79" t="s">
        <v>48</v>
      </c>
      <c r="C27" s="79"/>
      <c r="D27" s="97">
        <v>91.003674759999996</v>
      </c>
      <c r="E27" s="99">
        <v>1.0546720355436991E-2</v>
      </c>
      <c r="F27" s="102"/>
      <c r="G27" s="97">
        <v>3.2324832779999997</v>
      </c>
      <c r="H27" s="99">
        <v>2.7626947716287892E-4</v>
      </c>
      <c r="I27" s="102"/>
      <c r="J27" s="97">
        <v>0</v>
      </c>
      <c r="K27" s="96">
        <v>0</v>
      </c>
      <c r="L27" s="102"/>
      <c r="M27" s="105"/>
      <c r="N27" s="104"/>
      <c r="O27" s="54"/>
      <c r="P27" s="53">
        <f>J27-G27</f>
        <v>-3.2324832779999997</v>
      </c>
      <c r="Q27" s="95">
        <v>-1</v>
      </c>
      <c r="S27" s="103"/>
    </row>
    <row r="28" spans="1:20" x14ac:dyDescent="0.25">
      <c r="A28" s="79"/>
      <c r="B28" s="79"/>
      <c r="C28" s="79"/>
      <c r="D28" s="97"/>
      <c r="E28" s="99"/>
      <c r="F28" s="98"/>
      <c r="G28" s="97"/>
      <c r="H28" s="99"/>
      <c r="I28" s="98"/>
      <c r="J28" s="97"/>
      <c r="K28" s="96"/>
      <c r="L28" s="79"/>
      <c r="M28" s="108"/>
      <c r="N28" s="107"/>
      <c r="O28" s="79"/>
      <c r="P28" s="53"/>
      <c r="Q28" s="95"/>
      <c r="S28" s="103"/>
    </row>
    <row r="29" spans="1:20" x14ac:dyDescent="0.25">
      <c r="A29" s="6"/>
      <c r="B29" s="113" t="s">
        <v>492</v>
      </c>
      <c r="C29" s="109"/>
      <c r="D29" s="111"/>
      <c r="E29" s="99"/>
      <c r="F29" s="112"/>
      <c r="G29" s="111"/>
      <c r="H29" s="99"/>
      <c r="I29" s="112"/>
      <c r="J29" s="111"/>
      <c r="K29" s="110"/>
      <c r="L29" s="109"/>
      <c r="M29" s="108"/>
      <c r="N29" s="107"/>
      <c r="O29" s="79"/>
      <c r="P29" s="53"/>
      <c r="Q29" s="95"/>
      <c r="S29" s="103"/>
    </row>
    <row r="30" spans="1:20" x14ac:dyDescent="0.25">
      <c r="A30" s="6"/>
      <c r="B30" s="79" t="s">
        <v>503</v>
      </c>
      <c r="C30" s="79"/>
      <c r="D30" s="97">
        <v>76.143183000000008</v>
      </c>
      <c r="E30" s="99">
        <v>8.8244882439279648E-3</v>
      </c>
      <c r="F30" s="102"/>
      <c r="G30" s="97">
        <v>418.30043800000004</v>
      </c>
      <c r="H30" s="99">
        <v>3.5750731980511506E-2</v>
      </c>
      <c r="I30" s="102"/>
      <c r="J30" s="97">
        <v>509.48736099999996</v>
      </c>
      <c r="K30" s="96">
        <v>4.1975923462621426E-2</v>
      </c>
      <c r="L30" s="102"/>
      <c r="M30" s="101"/>
      <c r="N30" s="100"/>
      <c r="O30" s="54"/>
      <c r="P30" s="53">
        <v>91.186922999999922</v>
      </c>
      <c r="Q30" s="95">
        <v>0.21799385015226763</v>
      </c>
      <c r="S30" s="103"/>
    </row>
    <row r="31" spans="1:20" x14ac:dyDescent="0.25">
      <c r="A31" s="6"/>
      <c r="B31" s="79" t="s">
        <v>47</v>
      </c>
      <c r="C31" s="79"/>
      <c r="D31" s="97">
        <v>0</v>
      </c>
      <c r="E31" s="99">
        <v>0</v>
      </c>
      <c r="F31" s="102"/>
      <c r="G31" s="97">
        <v>0</v>
      </c>
      <c r="H31" s="99">
        <v>0</v>
      </c>
      <c r="I31" s="102"/>
      <c r="J31" s="97">
        <v>119.83925500000001</v>
      </c>
      <c r="K31" s="96">
        <v>9.8733821106458657E-3</v>
      </c>
      <c r="L31" s="102"/>
      <c r="M31" s="101"/>
      <c r="N31" s="100"/>
      <c r="O31" s="54"/>
      <c r="P31" s="53">
        <f>J31-G31</f>
        <v>119.83925500000001</v>
      </c>
      <c r="Q31" s="95">
        <v>1</v>
      </c>
      <c r="S31" s="103"/>
    </row>
    <row r="32" spans="1:20" x14ac:dyDescent="0.25">
      <c r="A32" s="6"/>
      <c r="B32" s="79" t="s">
        <v>46</v>
      </c>
      <c r="C32" s="79"/>
      <c r="D32" s="97">
        <v>65</v>
      </c>
      <c r="E32" s="99">
        <v>7.5330674822894862E-3</v>
      </c>
      <c r="F32" s="102"/>
      <c r="G32" s="97">
        <v>105.5</v>
      </c>
      <c r="H32" s="99">
        <v>9.0167302763951782E-3</v>
      </c>
      <c r="I32" s="102"/>
      <c r="J32" s="97">
        <v>104.895</v>
      </c>
      <c r="K32" s="96">
        <v>8.642146652999453E-3</v>
      </c>
      <c r="L32" s="102"/>
      <c r="M32" s="101"/>
      <c r="N32" s="100"/>
      <c r="O32" s="54"/>
      <c r="P32" s="53">
        <v>-0.60500000000000398</v>
      </c>
      <c r="Q32" s="95">
        <v>-5.734597156398142E-3</v>
      </c>
      <c r="S32" s="103"/>
      <c r="T32" s="106"/>
    </row>
    <row r="33" spans="1:21" x14ac:dyDescent="0.25">
      <c r="A33" s="6"/>
      <c r="B33" s="79" t="s">
        <v>45</v>
      </c>
      <c r="C33" s="79"/>
      <c r="D33" s="97">
        <v>0</v>
      </c>
      <c r="E33" s="99">
        <v>0</v>
      </c>
      <c r="F33" s="102"/>
      <c r="G33" s="97">
        <v>2</v>
      </c>
      <c r="H33" s="99">
        <v>1.709332753818991E-4</v>
      </c>
      <c r="I33" s="102"/>
      <c r="J33" s="97">
        <v>19.897636325596931</v>
      </c>
      <c r="K33" s="96">
        <v>1.639337348528127E-3</v>
      </c>
      <c r="L33" s="102"/>
      <c r="M33" s="101"/>
      <c r="N33" s="100"/>
      <c r="O33" s="54"/>
      <c r="P33" s="53">
        <v>17.897636325596931</v>
      </c>
      <c r="Q33" s="95">
        <v>8.9488181627984655</v>
      </c>
      <c r="S33" s="103"/>
      <c r="T33" s="106"/>
    </row>
    <row r="34" spans="1:21" x14ac:dyDescent="0.25">
      <c r="A34" s="6"/>
      <c r="B34" s="79" t="s">
        <v>44</v>
      </c>
      <c r="C34" s="79"/>
      <c r="D34" s="97">
        <v>0</v>
      </c>
      <c r="E34" s="99">
        <v>0</v>
      </c>
      <c r="F34" s="102"/>
      <c r="G34" s="97">
        <v>11.674921270000006</v>
      </c>
      <c r="H34" s="99">
        <v>9.9781626625345104E-4</v>
      </c>
      <c r="I34" s="102"/>
      <c r="J34" s="97">
        <v>11.01920842</v>
      </c>
      <c r="K34" s="96">
        <v>9.0785657243535342E-4</v>
      </c>
      <c r="L34" s="102"/>
      <c r="M34" s="101"/>
      <c r="N34" s="100"/>
      <c r="O34" s="54"/>
      <c r="P34" s="53">
        <v>-0.65571285000000579</v>
      </c>
      <c r="Q34" s="95">
        <v>-5.616422028343198E-2</v>
      </c>
      <c r="S34" s="103"/>
      <c r="T34" s="106"/>
    </row>
    <row r="35" spans="1:21" x14ac:dyDescent="0.25">
      <c r="A35" s="6"/>
      <c r="B35" s="79" t="s">
        <v>43</v>
      </c>
      <c r="C35" s="79"/>
      <c r="D35" s="97">
        <v>2.9134387900000007</v>
      </c>
      <c r="E35" s="99">
        <v>3.3764816939368974E-4</v>
      </c>
      <c r="F35" s="102"/>
      <c r="G35" s="97">
        <v>1.9499188700000003</v>
      </c>
      <c r="H35" s="99">
        <v>1.6665300958903579E-4</v>
      </c>
      <c r="I35" s="102"/>
      <c r="J35" s="97">
        <v>2.1046490000000002</v>
      </c>
      <c r="K35" s="96">
        <v>1.7339897336468517E-4</v>
      </c>
      <c r="L35" s="102"/>
      <c r="M35" s="101"/>
      <c r="N35" s="100"/>
      <c r="O35" s="54"/>
      <c r="P35" s="53">
        <v>0.15473012999999991</v>
      </c>
      <c r="Q35" s="95">
        <v>7.9352086069098812E-2</v>
      </c>
      <c r="S35" s="103"/>
    </row>
    <row r="36" spans="1:21" x14ac:dyDescent="0.25">
      <c r="A36" s="6"/>
      <c r="B36" s="79" t="s">
        <v>42</v>
      </c>
      <c r="C36" s="79"/>
      <c r="D36" s="97">
        <v>0</v>
      </c>
      <c r="E36" s="99">
        <v>0</v>
      </c>
      <c r="F36" s="102"/>
      <c r="G36" s="97">
        <v>1.0325</v>
      </c>
      <c r="H36" s="99">
        <v>8.8244303415905401E-5</v>
      </c>
      <c r="I36" s="102"/>
      <c r="J36" s="97">
        <v>1.0599999999999998</v>
      </c>
      <c r="K36" s="96">
        <v>8.7331859975970448E-5</v>
      </c>
      <c r="L36" s="102"/>
      <c r="M36" s="101"/>
      <c r="N36" s="100"/>
      <c r="O36" s="54"/>
      <c r="P36" s="53">
        <v>2.7499999999999858E-2</v>
      </c>
      <c r="Q36" s="95">
        <v>2.6634382566585818E-2</v>
      </c>
      <c r="S36" s="103"/>
    </row>
    <row r="37" spans="1:21" x14ac:dyDescent="0.25">
      <c r="A37" s="6"/>
      <c r="B37" s="79" t="s">
        <v>506</v>
      </c>
      <c r="C37" s="79"/>
      <c r="D37" s="97">
        <v>90.686402940000022</v>
      </c>
      <c r="E37" s="99">
        <v>1.0509950662663321E-2</v>
      </c>
      <c r="F37" s="102"/>
      <c r="G37" s="97">
        <v>41.994319984999997</v>
      </c>
      <c r="H37" s="99">
        <v>3.5891133312357967E-3</v>
      </c>
      <c r="I37" s="102"/>
      <c r="J37" s="97">
        <v>0</v>
      </c>
      <c r="K37" s="96">
        <v>0</v>
      </c>
      <c r="L37" s="102"/>
      <c r="M37" s="105"/>
      <c r="N37" s="104"/>
      <c r="O37" s="54"/>
      <c r="P37" s="53">
        <v>-41.994319984999997</v>
      </c>
      <c r="Q37" s="95">
        <v>-1</v>
      </c>
      <c r="S37" s="103"/>
    </row>
    <row r="38" spans="1:21" x14ac:dyDescent="0.25">
      <c r="A38" s="6"/>
      <c r="B38" s="79"/>
      <c r="C38" s="79"/>
      <c r="D38" s="97"/>
      <c r="E38" s="99"/>
      <c r="F38" s="102"/>
      <c r="G38" s="97"/>
      <c r="H38" s="99"/>
      <c r="I38" s="98"/>
      <c r="J38" s="97"/>
      <c r="K38" s="96"/>
      <c r="L38" s="79"/>
      <c r="M38" s="101"/>
      <c r="N38" s="100"/>
      <c r="O38" s="54"/>
      <c r="P38" s="53"/>
      <c r="Q38" s="95"/>
      <c r="S38" s="103"/>
    </row>
    <row r="39" spans="1:21" x14ac:dyDescent="0.25">
      <c r="A39" s="6"/>
      <c r="B39" s="79" t="s">
        <v>41</v>
      </c>
      <c r="C39" s="79"/>
      <c r="D39" s="97">
        <v>111.16572686399998</v>
      </c>
      <c r="E39" s="99">
        <v>1.28833680336042E-2</v>
      </c>
      <c r="F39" s="102"/>
      <c r="G39" s="97">
        <v>0</v>
      </c>
      <c r="H39" s="99">
        <v>0</v>
      </c>
      <c r="I39" s="102"/>
      <c r="J39" s="97">
        <v>0</v>
      </c>
      <c r="K39" s="96">
        <v>0</v>
      </c>
      <c r="L39" s="102"/>
      <c r="M39" s="101"/>
      <c r="N39" s="100"/>
      <c r="O39" s="54"/>
      <c r="P39" s="53">
        <v>0</v>
      </c>
      <c r="Q39" s="95">
        <v>0</v>
      </c>
    </row>
    <row r="40" spans="1:21" x14ac:dyDescent="0.25">
      <c r="A40" s="6"/>
      <c r="B40" s="79"/>
      <c r="C40" s="79"/>
      <c r="D40" s="97"/>
      <c r="E40" s="96"/>
      <c r="F40" s="98"/>
      <c r="G40" s="97"/>
      <c r="H40" s="99"/>
      <c r="I40" s="98"/>
      <c r="J40" s="97"/>
      <c r="K40" s="96"/>
      <c r="L40" s="79"/>
      <c r="M40" s="53"/>
      <c r="N40" s="52"/>
      <c r="O40" s="54"/>
      <c r="P40" s="53"/>
      <c r="Q40" s="95"/>
    </row>
    <row r="41" spans="1:21" ht="15.75" thickBot="1" x14ac:dyDescent="0.3">
      <c r="A41" s="90" t="s">
        <v>40</v>
      </c>
      <c r="B41" s="94"/>
      <c r="C41" s="94"/>
      <c r="D41" s="92">
        <v>8628.623087847991</v>
      </c>
      <c r="E41" s="91">
        <v>1</v>
      </c>
      <c r="F41" s="93"/>
      <c r="G41" s="92">
        <v>11700.471985525348</v>
      </c>
      <c r="H41" s="91">
        <v>1</v>
      </c>
      <c r="I41" s="93"/>
      <c r="J41" s="92">
        <v>12137.609347741605</v>
      </c>
      <c r="K41" s="91">
        <v>1</v>
      </c>
      <c r="L41" s="90"/>
      <c r="M41" s="89">
        <v>3508.9862598936138</v>
      </c>
      <c r="N41" s="86">
        <v>0.40666815831084902</v>
      </c>
      <c r="O41" s="88"/>
      <c r="P41" s="87">
        <f>P8+P12</f>
        <v>437.13736221625709</v>
      </c>
      <c r="Q41" s="86">
        <v>3.7360660557714226E-2</v>
      </c>
    </row>
    <row r="42" spans="1:21" x14ac:dyDescent="0.25">
      <c r="A42" s="57"/>
      <c r="B42" s="6"/>
      <c r="C42" s="6"/>
      <c r="D42" s="84"/>
      <c r="E42" s="83"/>
      <c r="F42" s="85"/>
      <c r="G42" s="84"/>
      <c r="H42" s="83"/>
      <c r="I42" s="85"/>
      <c r="J42" s="84"/>
      <c r="K42" s="83"/>
      <c r="L42" s="57"/>
      <c r="M42" s="8"/>
      <c r="N42" s="51"/>
      <c r="O42" s="82"/>
      <c r="P42" s="8"/>
      <c r="Q42" s="51"/>
    </row>
    <row r="43" spans="1:21" x14ac:dyDescent="0.25">
      <c r="A43" s="4" t="s">
        <v>20</v>
      </c>
      <c r="B43" s="79"/>
      <c r="C43" s="79"/>
      <c r="D43" s="79"/>
      <c r="E43" s="79"/>
      <c r="F43" s="79"/>
      <c r="G43" s="81"/>
      <c r="H43" s="79"/>
      <c r="I43" s="79"/>
      <c r="J43" s="79"/>
      <c r="K43" s="79"/>
      <c r="L43" s="79"/>
      <c r="M43" s="80"/>
      <c r="N43" s="79"/>
      <c r="O43" s="79"/>
      <c r="P43" s="79"/>
      <c r="U43" s="13" t="s">
        <v>19</v>
      </c>
    </row>
    <row r="44" spans="1:21" x14ac:dyDescent="0.25">
      <c r="A44" s="4" t="s">
        <v>39</v>
      </c>
      <c r="B44" s="79"/>
      <c r="C44" s="79"/>
      <c r="D44" s="79"/>
      <c r="E44" s="79"/>
      <c r="F44" s="79"/>
      <c r="G44" s="79"/>
      <c r="H44" s="79"/>
      <c r="I44" s="79"/>
      <c r="J44" s="79"/>
      <c r="K44" s="79"/>
      <c r="L44" s="79"/>
      <c r="M44" s="79"/>
      <c r="N44" s="79"/>
      <c r="O44" s="79"/>
      <c r="P44" s="79"/>
      <c r="U44" s="12" t="s">
        <v>9</v>
      </c>
    </row>
    <row r="45" spans="1:21" x14ac:dyDescent="0.25">
      <c r="A45" s="4" t="s">
        <v>38</v>
      </c>
      <c r="B45" s="79"/>
      <c r="C45" s="79"/>
      <c r="D45" s="79"/>
      <c r="E45" s="79"/>
      <c r="F45" s="79"/>
      <c r="G45" s="79"/>
      <c r="H45" s="79"/>
      <c r="I45" s="79"/>
      <c r="J45" s="79"/>
      <c r="K45" s="79"/>
      <c r="L45" s="79"/>
      <c r="M45" s="79"/>
      <c r="N45" s="79"/>
      <c r="O45" s="79"/>
      <c r="P45" s="79"/>
      <c r="U45" s="11" t="s">
        <v>8</v>
      </c>
    </row>
    <row r="46" spans="1:21" x14ac:dyDescent="0.25">
      <c r="A46" s="4" t="s">
        <v>37</v>
      </c>
      <c r="B46" s="79"/>
      <c r="C46" s="79"/>
      <c r="D46" s="79"/>
      <c r="E46" s="79"/>
      <c r="F46" s="79"/>
      <c r="G46" s="79"/>
      <c r="H46" s="79"/>
      <c r="I46" s="79"/>
      <c r="J46" s="79"/>
      <c r="K46" s="79"/>
      <c r="L46" s="79"/>
      <c r="M46" s="79"/>
      <c r="N46" s="79"/>
      <c r="O46" s="79"/>
      <c r="P46" s="79"/>
      <c r="Q46" s="79"/>
    </row>
    <row r="47" spans="1:21" ht="17.25" customHeight="1" x14ac:dyDescent="0.25">
      <c r="A47" s="4" t="s">
        <v>36</v>
      </c>
    </row>
    <row r="48" spans="1:21" ht="15" customHeight="1" x14ac:dyDescent="0.25">
      <c r="A48" s="490" t="s">
        <v>35</v>
      </c>
      <c r="B48" s="490"/>
      <c r="C48" s="490"/>
      <c r="D48" s="490"/>
      <c r="E48" s="490"/>
      <c r="F48" s="490"/>
      <c r="G48" s="490"/>
      <c r="H48" s="490"/>
      <c r="I48" s="490"/>
      <c r="J48" s="490"/>
      <c r="K48" s="490"/>
      <c r="L48" s="490"/>
      <c r="M48" s="490"/>
      <c r="N48" s="490"/>
      <c r="O48" s="490"/>
      <c r="P48" s="490"/>
      <c r="Q48" s="490"/>
    </row>
    <row r="49" spans="1:17" ht="15" customHeight="1" x14ac:dyDescent="0.25">
      <c r="A49" s="78" t="s">
        <v>508</v>
      </c>
      <c r="B49" s="483"/>
      <c r="C49" s="483"/>
      <c r="D49" s="483"/>
      <c r="E49" s="483"/>
      <c r="F49" s="483"/>
      <c r="G49" s="483"/>
      <c r="H49" s="483"/>
      <c r="I49" s="483"/>
      <c r="J49" s="483"/>
      <c r="K49" s="483"/>
      <c r="L49" s="483"/>
      <c r="M49" s="483"/>
      <c r="N49" s="483"/>
      <c r="O49" s="483"/>
      <c r="P49" s="483"/>
      <c r="Q49" s="483"/>
    </row>
    <row r="50" spans="1:17" ht="15" customHeight="1" x14ac:dyDescent="0.25">
      <c r="A50" s="78" t="s">
        <v>509</v>
      </c>
      <c r="B50" s="483"/>
      <c r="C50" s="483"/>
      <c r="D50" s="483"/>
      <c r="E50" s="483"/>
      <c r="F50" s="483"/>
      <c r="G50" s="483"/>
      <c r="H50" s="483"/>
      <c r="I50" s="483"/>
      <c r="J50" s="483"/>
      <c r="K50" s="483"/>
      <c r="L50" s="483"/>
      <c r="M50" s="483"/>
      <c r="N50" s="483"/>
      <c r="O50" s="483"/>
      <c r="P50" s="483"/>
      <c r="Q50" s="483"/>
    </row>
    <row r="51" spans="1:17" ht="15" customHeight="1" x14ac:dyDescent="0.25">
      <c r="A51" s="78" t="s">
        <v>505</v>
      </c>
      <c r="B51" s="78"/>
      <c r="C51" s="481"/>
      <c r="D51" s="481"/>
      <c r="E51" s="481"/>
      <c r="F51" s="481"/>
      <c r="G51" s="481"/>
      <c r="H51" s="481"/>
      <c r="I51" s="481"/>
      <c r="J51" s="481"/>
      <c r="K51" s="481"/>
      <c r="L51" s="481"/>
      <c r="M51" s="481"/>
      <c r="N51" s="481"/>
      <c r="O51" s="481"/>
      <c r="P51" s="481"/>
      <c r="Q51" s="481"/>
    </row>
    <row r="52" spans="1:17" x14ac:dyDescent="0.25">
      <c r="A52" s="5" t="s">
        <v>3</v>
      </c>
    </row>
    <row r="57" spans="1:17" x14ac:dyDescent="0.25">
      <c r="A57" s="2" t="s">
        <v>2</v>
      </c>
    </row>
    <row r="58" spans="1:17" x14ac:dyDescent="0.25">
      <c r="A58" s="3" t="s">
        <v>1</v>
      </c>
    </row>
    <row r="59" spans="1:17" x14ac:dyDescent="0.25">
      <c r="A59" s="2" t="s">
        <v>0</v>
      </c>
    </row>
  </sheetData>
  <mergeCells count="6">
    <mergeCell ref="A48:Q48"/>
    <mergeCell ref="D5:E5"/>
    <mergeCell ref="G5:H5"/>
    <mergeCell ref="J5:K5"/>
    <mergeCell ref="M5:N5"/>
    <mergeCell ref="P5:Q5"/>
  </mergeCells>
  <hyperlinks>
    <hyperlink ref="A58" r:id="rId1"/>
  </hyperlinks>
  <pageMargins left="0.7" right="0.7" top="0.75" bottom="0.75" header="0.3" footer="0.3"/>
  <pageSetup paperSize="9" scale="57"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
  <sheetViews>
    <sheetView zoomScaleNormal="100" workbookViewId="0"/>
  </sheetViews>
  <sheetFormatPr defaultRowHeight="15" x14ac:dyDescent="0.25"/>
  <cols>
    <col min="1" max="1" width="37.7109375" style="1" customWidth="1"/>
    <col min="2" max="3" width="12.28515625" style="1" customWidth="1"/>
    <col min="4" max="4" width="4" style="1" customWidth="1"/>
    <col min="5" max="6" width="12.28515625" style="1" customWidth="1"/>
    <col min="7" max="7" width="4" style="1" customWidth="1"/>
    <col min="8" max="9" width="12.28515625" style="1" customWidth="1"/>
    <col min="10" max="10" width="4" style="1" customWidth="1"/>
    <col min="11" max="12" width="12.28515625" style="1" customWidth="1"/>
    <col min="13" max="16384" width="9.140625" style="1"/>
  </cols>
  <sheetData>
    <row r="1" spans="1:23" ht="23.25" x14ac:dyDescent="0.25">
      <c r="A1" s="140" t="s">
        <v>499</v>
      </c>
      <c r="B1" s="138"/>
      <c r="C1" s="138"/>
      <c r="D1" s="138"/>
      <c r="E1" s="138"/>
      <c r="F1" s="138"/>
      <c r="G1" s="138"/>
      <c r="H1" s="138"/>
      <c r="I1" s="138"/>
      <c r="J1" s="138"/>
      <c r="K1" s="138"/>
      <c r="L1" s="138"/>
      <c r="M1" s="138"/>
      <c r="N1" s="138"/>
      <c r="O1" s="138"/>
      <c r="P1" s="138"/>
      <c r="Q1" s="138"/>
    </row>
    <row r="2" spans="1:23" x14ac:dyDescent="0.25">
      <c r="A2" s="56"/>
      <c r="B2" s="138"/>
      <c r="C2" s="138"/>
      <c r="D2" s="138"/>
      <c r="E2" s="138"/>
      <c r="F2" s="138"/>
      <c r="G2" s="138"/>
      <c r="H2" s="138"/>
      <c r="I2" s="138"/>
      <c r="J2" s="148"/>
      <c r="K2" s="138"/>
      <c r="L2" s="138"/>
      <c r="M2" s="138"/>
      <c r="N2" s="138"/>
      <c r="O2" s="138"/>
      <c r="P2" s="138"/>
      <c r="Q2" s="138"/>
      <c r="R2" s="465" t="s">
        <v>17</v>
      </c>
    </row>
    <row r="3" spans="1:23" x14ac:dyDescent="0.25">
      <c r="A3" s="73"/>
      <c r="B3" s="493">
        <v>2012</v>
      </c>
      <c r="C3" s="493"/>
      <c r="D3" s="136"/>
      <c r="E3" s="493">
        <v>2013</v>
      </c>
      <c r="F3" s="493"/>
      <c r="G3" s="136"/>
      <c r="H3" s="493">
        <v>2014</v>
      </c>
      <c r="I3" s="493"/>
      <c r="J3" s="147"/>
      <c r="K3" s="493">
        <v>2015</v>
      </c>
      <c r="L3" s="493"/>
      <c r="M3" s="136"/>
      <c r="N3" s="494" t="s">
        <v>72</v>
      </c>
      <c r="O3" s="494"/>
      <c r="P3" s="73"/>
      <c r="Q3" s="494" t="s">
        <v>30</v>
      </c>
      <c r="R3" s="494"/>
    </row>
    <row r="4" spans="1:23" ht="38.25" customHeight="1" thickBot="1" x14ac:dyDescent="0.3">
      <c r="A4" s="146"/>
      <c r="B4" s="68" t="s">
        <v>28</v>
      </c>
      <c r="C4" s="145" t="s">
        <v>489</v>
      </c>
      <c r="D4" s="68"/>
      <c r="E4" s="68" t="s">
        <v>28</v>
      </c>
      <c r="F4" s="145" t="s">
        <v>489</v>
      </c>
      <c r="G4" s="68"/>
      <c r="H4" s="68" t="s">
        <v>28</v>
      </c>
      <c r="I4" s="145" t="s">
        <v>489</v>
      </c>
      <c r="J4" s="145"/>
      <c r="K4" s="68" t="s">
        <v>28</v>
      </c>
      <c r="L4" s="145" t="s">
        <v>489</v>
      </c>
      <c r="M4" s="68"/>
      <c r="N4" s="68" t="s">
        <v>28</v>
      </c>
      <c r="O4" s="66" t="s">
        <v>27</v>
      </c>
      <c r="P4" s="135"/>
      <c r="Q4" s="68" t="s">
        <v>28</v>
      </c>
      <c r="R4" s="66" t="s">
        <v>27</v>
      </c>
    </row>
    <row r="5" spans="1:23" x14ac:dyDescent="0.25">
      <c r="A5" s="132"/>
      <c r="B5" s="132"/>
      <c r="C5" s="132"/>
      <c r="D5" s="132"/>
      <c r="E5" s="132"/>
      <c r="F5" s="132"/>
      <c r="G5" s="132"/>
      <c r="H5" s="132"/>
      <c r="I5" s="132"/>
      <c r="J5" s="132"/>
      <c r="K5" s="132"/>
      <c r="L5" s="132"/>
      <c r="M5" s="132"/>
      <c r="N5" s="79"/>
      <c r="O5" s="144"/>
      <c r="P5" s="79"/>
      <c r="Q5" s="79"/>
      <c r="R5" s="144"/>
    </row>
    <row r="6" spans="1:23" x14ac:dyDescent="0.25">
      <c r="A6" s="125" t="s">
        <v>71</v>
      </c>
      <c r="B6" s="123">
        <v>11.394572149999998</v>
      </c>
      <c r="C6" s="99">
        <v>6.0640852354049347E-2</v>
      </c>
      <c r="D6" s="128"/>
      <c r="E6" s="123">
        <v>13.853147369999999</v>
      </c>
      <c r="F6" s="99">
        <v>6.9949231103622819E-2</v>
      </c>
      <c r="G6" s="128"/>
      <c r="H6" s="123">
        <v>29.37949175000001</v>
      </c>
      <c r="I6" s="99">
        <v>0.16310179423725782</v>
      </c>
      <c r="J6" s="99"/>
      <c r="K6" s="123">
        <v>68.680548975000022</v>
      </c>
      <c r="L6" s="99">
        <v>0.21188385543114679</v>
      </c>
      <c r="M6" s="125"/>
      <c r="N6" s="53">
        <v>57.28597682500002</v>
      </c>
      <c r="O6" s="44">
        <v>5.0274794060608965</v>
      </c>
      <c r="P6" s="54"/>
      <c r="Q6" s="53">
        <v>39.301057225000008</v>
      </c>
      <c r="R6" s="44">
        <v>1.337703781924682</v>
      </c>
      <c r="T6" s="33"/>
      <c r="V6" s="33"/>
      <c r="W6" s="142"/>
    </row>
    <row r="7" spans="1:23" x14ac:dyDescent="0.25">
      <c r="A7" s="79" t="s">
        <v>70</v>
      </c>
      <c r="B7" s="123">
        <v>176.25532565239988</v>
      </c>
      <c r="C7" s="99">
        <v>0.93801443694417863</v>
      </c>
      <c r="D7" s="98"/>
      <c r="E7" s="123">
        <v>182.69240204070007</v>
      </c>
      <c r="F7" s="99">
        <v>0.92247578906835126</v>
      </c>
      <c r="G7" s="98"/>
      <c r="H7" s="123">
        <v>149.21167172699992</v>
      </c>
      <c r="I7" s="99">
        <v>0.82835644628925187</v>
      </c>
      <c r="J7" s="99"/>
      <c r="K7" s="123">
        <v>240.19879972499984</v>
      </c>
      <c r="L7" s="99">
        <v>0.74102855197317286</v>
      </c>
      <c r="M7" s="79"/>
      <c r="N7" s="53">
        <v>63.943474072599969</v>
      </c>
      <c r="O7" s="44">
        <v>0.362788890695453</v>
      </c>
      <c r="P7" s="79"/>
      <c r="Q7" s="53">
        <v>90.98712799799992</v>
      </c>
      <c r="R7" s="44">
        <v>0.60978559481909322</v>
      </c>
      <c r="T7" s="33"/>
      <c r="V7" s="33"/>
      <c r="W7" s="142"/>
    </row>
    <row r="8" spans="1:23" x14ac:dyDescent="0.25">
      <c r="A8" s="79" t="s">
        <v>53</v>
      </c>
      <c r="B8" s="123">
        <v>0.25267459999999997</v>
      </c>
      <c r="C8" s="99">
        <v>1.3447107017720255E-3</v>
      </c>
      <c r="D8" s="128"/>
      <c r="E8" s="123">
        <v>1.5001925000000003</v>
      </c>
      <c r="F8" s="99">
        <v>7.5749798280260201E-3</v>
      </c>
      <c r="G8" s="128"/>
      <c r="H8" s="123">
        <v>1.5386253300000003</v>
      </c>
      <c r="I8" s="99">
        <v>8.5417594734903089E-3</v>
      </c>
      <c r="J8" s="99"/>
      <c r="K8" s="123">
        <v>4.3736839700000001</v>
      </c>
      <c r="L8" s="99">
        <v>1.3493092816400336E-2</v>
      </c>
      <c r="M8" s="143"/>
      <c r="N8" s="53">
        <v>4.1210093700000003</v>
      </c>
      <c r="O8" s="44">
        <v>16.309551375563672</v>
      </c>
      <c r="P8" s="54"/>
      <c r="Q8" s="53">
        <v>2.8350586399999997</v>
      </c>
      <c r="R8" s="44">
        <v>1.8425919453698316</v>
      </c>
      <c r="T8" s="33"/>
      <c r="V8" s="33"/>
      <c r="W8" s="142"/>
    </row>
    <row r="9" spans="1:23" x14ac:dyDescent="0.25">
      <c r="A9" s="79" t="s">
        <v>69</v>
      </c>
      <c r="B9" s="97" t="s">
        <v>67</v>
      </c>
      <c r="C9" s="96"/>
      <c r="D9" s="98"/>
      <c r="E9" s="97" t="s">
        <v>67</v>
      </c>
      <c r="F9" s="99"/>
      <c r="G9" s="98"/>
      <c r="H9" s="97" t="s">
        <v>67</v>
      </c>
      <c r="I9" s="96"/>
      <c r="J9" s="96"/>
      <c r="K9" s="123">
        <v>9.2588282330000009</v>
      </c>
      <c r="L9" s="99">
        <v>2.8564073119114027E-2</v>
      </c>
      <c r="M9" s="79"/>
      <c r="N9" s="123">
        <v>9.2588282330000009</v>
      </c>
      <c r="O9" s="44">
        <v>1</v>
      </c>
      <c r="P9" s="54"/>
      <c r="Q9" s="123">
        <v>9.2588282330000009</v>
      </c>
      <c r="R9" s="44">
        <v>1</v>
      </c>
    </row>
    <row r="10" spans="1:23" x14ac:dyDescent="0.25">
      <c r="A10" s="79" t="s">
        <v>58</v>
      </c>
      <c r="B10" s="97" t="s">
        <v>67</v>
      </c>
      <c r="C10" s="96"/>
      <c r="D10" s="98"/>
      <c r="E10" s="97" t="s">
        <v>67</v>
      </c>
      <c r="F10" s="99"/>
      <c r="G10" s="98"/>
      <c r="H10" s="97" t="s">
        <v>67</v>
      </c>
      <c r="I10" s="96"/>
      <c r="J10" s="96"/>
      <c r="K10" s="123">
        <v>0.65096774999999996</v>
      </c>
      <c r="L10" s="99">
        <v>2.0082768511583359E-3</v>
      </c>
      <c r="M10" s="79"/>
      <c r="N10" s="123">
        <v>0.65096774999999996</v>
      </c>
      <c r="O10" s="44">
        <v>1</v>
      </c>
      <c r="P10" s="54"/>
      <c r="Q10" s="123">
        <v>0.65096774999999996</v>
      </c>
      <c r="R10" s="44">
        <v>1</v>
      </c>
    </row>
    <row r="11" spans="1:23" x14ac:dyDescent="0.25">
      <c r="A11" s="79" t="s">
        <v>68</v>
      </c>
      <c r="B11" s="97" t="s">
        <v>67</v>
      </c>
      <c r="C11" s="96"/>
      <c r="D11" s="98"/>
      <c r="E11" s="97" t="s">
        <v>67</v>
      </c>
      <c r="F11" s="99"/>
      <c r="G11" s="98"/>
      <c r="H11" s="97" t="s">
        <v>67</v>
      </c>
      <c r="I11" s="96"/>
      <c r="J11" s="96"/>
      <c r="K11" s="123">
        <v>0.97960699999999989</v>
      </c>
      <c r="L11" s="99">
        <v>3.0221498090076868E-3</v>
      </c>
      <c r="M11" s="79"/>
      <c r="N11" s="123">
        <v>0.97960699999999989</v>
      </c>
      <c r="O11" s="44">
        <v>1</v>
      </c>
      <c r="P11" s="54"/>
      <c r="Q11" s="123">
        <v>0.97960699999999989</v>
      </c>
      <c r="R11" s="44">
        <v>1</v>
      </c>
    </row>
    <row r="12" spans="1:23" x14ac:dyDescent="0.25">
      <c r="A12" s="6"/>
      <c r="B12" s="97"/>
      <c r="C12" s="96"/>
      <c r="D12" s="98"/>
      <c r="E12" s="97"/>
      <c r="F12" s="99"/>
      <c r="G12" s="98"/>
      <c r="H12" s="97"/>
      <c r="I12" s="96"/>
      <c r="J12" s="96"/>
      <c r="K12" s="97"/>
      <c r="L12" s="96"/>
      <c r="M12" s="79"/>
      <c r="N12" s="53"/>
      <c r="O12" s="44"/>
      <c r="P12" s="54"/>
      <c r="Q12" s="53"/>
      <c r="R12" s="44"/>
    </row>
    <row r="13" spans="1:23" ht="15.75" thickBot="1" x14ac:dyDescent="0.3">
      <c r="A13" s="90" t="s">
        <v>490</v>
      </c>
      <c r="B13" s="92">
        <v>187.90257240239987</v>
      </c>
      <c r="C13" s="91">
        <v>1</v>
      </c>
      <c r="D13" s="92"/>
      <c r="E13" s="92">
        <v>198.04574191070006</v>
      </c>
      <c r="F13" s="91">
        <v>1.0000000000000002</v>
      </c>
      <c r="G13" s="92"/>
      <c r="H13" s="92">
        <v>180.12978880699993</v>
      </c>
      <c r="I13" s="91">
        <v>1</v>
      </c>
      <c r="J13" s="91"/>
      <c r="K13" s="92">
        <v>324.14243565299984</v>
      </c>
      <c r="L13" s="91">
        <v>1</v>
      </c>
      <c r="M13" s="90"/>
      <c r="N13" s="87">
        <v>136.23986325059997</v>
      </c>
      <c r="O13" s="141">
        <v>0.7250558707564555</v>
      </c>
      <c r="P13" s="88"/>
      <c r="Q13" s="87">
        <v>144.01264684599991</v>
      </c>
      <c r="R13" s="141">
        <v>0.79949378611830979</v>
      </c>
      <c r="T13" s="33"/>
    </row>
    <row r="14" spans="1:23" x14ac:dyDescent="0.25">
      <c r="A14" s="4" t="s">
        <v>20</v>
      </c>
      <c r="B14" s="79"/>
      <c r="C14" s="79"/>
      <c r="D14" s="79"/>
      <c r="E14" s="79"/>
      <c r="F14" s="79"/>
      <c r="G14" s="79"/>
      <c r="H14" s="79"/>
      <c r="I14" s="79"/>
      <c r="J14" s="79"/>
      <c r="K14" s="79"/>
      <c r="L14" s="79"/>
      <c r="M14" s="79"/>
      <c r="N14" s="79"/>
      <c r="O14" s="79"/>
      <c r="P14" s="79"/>
      <c r="Q14" s="79"/>
      <c r="R14" s="79"/>
    </row>
    <row r="15" spans="1:23" x14ac:dyDescent="0.25">
      <c r="A15" s="4" t="s">
        <v>491</v>
      </c>
      <c r="B15" s="33"/>
      <c r="N15" s="33"/>
    </row>
    <row r="17" spans="1:18" x14ac:dyDescent="0.25">
      <c r="N17" s="33"/>
    </row>
    <row r="18" spans="1:18" x14ac:dyDescent="0.25">
      <c r="A18" s="2" t="s">
        <v>2</v>
      </c>
    </row>
    <row r="19" spans="1:18" x14ac:dyDescent="0.25">
      <c r="A19" s="3" t="s">
        <v>1</v>
      </c>
    </row>
    <row r="20" spans="1:18" x14ac:dyDescent="0.25">
      <c r="A20" s="3"/>
      <c r="R20" s="13" t="s">
        <v>19</v>
      </c>
    </row>
    <row r="21" spans="1:18" x14ac:dyDescent="0.25">
      <c r="A21" s="2" t="s">
        <v>0</v>
      </c>
      <c r="R21" s="12" t="s">
        <v>9</v>
      </c>
    </row>
    <row r="22" spans="1:18" x14ac:dyDescent="0.25">
      <c r="R22" s="11" t="s">
        <v>8</v>
      </c>
    </row>
  </sheetData>
  <mergeCells count="6">
    <mergeCell ref="B3:C3"/>
    <mergeCell ref="E3:F3"/>
    <mergeCell ref="H3:I3"/>
    <mergeCell ref="N3:O3"/>
    <mergeCell ref="Q3:R3"/>
    <mergeCell ref="K3:L3"/>
  </mergeCells>
  <hyperlinks>
    <hyperlink ref="A19" r:id="rId1"/>
  </hyperlinks>
  <pageMargins left="0.7" right="0.7" top="0.75" bottom="0.75" header="0.3" footer="0.3"/>
  <pageSetup paperSize="9" scale="67"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zoomScaleNormal="100" workbookViewId="0">
      <selection activeCell="K29" sqref="K29"/>
    </sheetView>
  </sheetViews>
  <sheetFormatPr defaultRowHeight="15" x14ac:dyDescent="0.25"/>
  <cols>
    <col min="1" max="1" width="8.140625" style="1" customWidth="1"/>
    <col min="2" max="2" width="32.28515625" style="1" bestFit="1" customWidth="1"/>
    <col min="3" max="12" width="9.140625" style="1"/>
    <col min="13" max="13" width="10.5703125" style="1" bestFit="1" customWidth="1"/>
    <col min="14" max="17" width="9.140625" style="1"/>
    <col min="18" max="18" width="12.140625" style="1" bestFit="1" customWidth="1"/>
    <col min="19" max="20" width="9.140625" style="1"/>
    <col min="21" max="21" width="12.140625" style="1" bestFit="1" customWidth="1"/>
    <col min="22" max="16384" width="9.140625" style="1"/>
  </cols>
  <sheetData>
    <row r="1" spans="1:21" ht="23.25" x14ac:dyDescent="0.25">
      <c r="A1" s="32" t="s">
        <v>493</v>
      </c>
      <c r="R1" s="457"/>
    </row>
    <row r="2" spans="1:21" x14ac:dyDescent="0.25">
      <c r="A2" s="56" t="s">
        <v>88</v>
      </c>
    </row>
    <row r="3" spans="1:21" x14ac:dyDescent="0.25">
      <c r="A3" s="158"/>
      <c r="B3" s="158"/>
      <c r="C3" s="158"/>
      <c r="D3" s="158"/>
      <c r="E3" s="158"/>
      <c r="F3" s="158"/>
      <c r="G3" s="158"/>
      <c r="H3" s="158"/>
      <c r="I3" s="158"/>
      <c r="J3" s="158"/>
      <c r="K3" s="158"/>
      <c r="L3" s="158"/>
      <c r="M3" s="158"/>
      <c r="N3" s="158"/>
      <c r="O3" s="158"/>
      <c r="P3" s="158"/>
      <c r="Q3" s="158"/>
      <c r="R3" s="158"/>
      <c r="S3" s="158"/>
      <c r="T3" s="158"/>
      <c r="U3" s="193" t="s">
        <v>87</v>
      </c>
    </row>
    <row r="4" spans="1:21" x14ac:dyDescent="0.25">
      <c r="A4" s="76"/>
      <c r="B4" s="76"/>
      <c r="C4" s="191">
        <v>2009</v>
      </c>
      <c r="D4" s="192"/>
      <c r="E4" s="192">
        <v>2010</v>
      </c>
      <c r="F4" s="192"/>
      <c r="G4" s="192">
        <v>2011</v>
      </c>
      <c r="H4" s="73"/>
      <c r="I4" s="191">
        <v>2012</v>
      </c>
      <c r="J4" s="73"/>
      <c r="K4" s="191" t="s">
        <v>86</v>
      </c>
      <c r="L4" s="73"/>
      <c r="M4" s="191" t="s">
        <v>85</v>
      </c>
      <c r="N4" s="73"/>
      <c r="O4" s="191">
        <v>2015</v>
      </c>
      <c r="P4" s="73"/>
      <c r="Q4" s="495" t="s">
        <v>31</v>
      </c>
      <c r="R4" s="495"/>
      <c r="S4" s="190"/>
      <c r="T4" s="495" t="s">
        <v>30</v>
      </c>
      <c r="U4" s="495"/>
    </row>
    <row r="5" spans="1:21" ht="15.75" thickBot="1" x14ac:dyDescent="0.3">
      <c r="A5" s="76"/>
      <c r="B5" s="76"/>
      <c r="C5" s="189"/>
      <c r="D5" s="189"/>
      <c r="E5" s="189"/>
      <c r="F5" s="189"/>
      <c r="G5" s="189"/>
      <c r="H5" s="188"/>
      <c r="I5" s="189"/>
      <c r="J5" s="188"/>
      <c r="K5" s="189"/>
      <c r="L5" s="188"/>
      <c r="M5" s="189"/>
      <c r="N5" s="188"/>
      <c r="O5" s="188"/>
      <c r="P5" s="188"/>
      <c r="Q5" s="186" t="s">
        <v>84</v>
      </c>
      <c r="R5" s="186" t="s">
        <v>27</v>
      </c>
      <c r="S5" s="187"/>
      <c r="T5" s="186" t="s">
        <v>84</v>
      </c>
      <c r="U5" s="186" t="s">
        <v>27</v>
      </c>
    </row>
    <row r="6" spans="1:21" x14ac:dyDescent="0.25">
      <c r="A6" s="185" t="s">
        <v>83</v>
      </c>
      <c r="B6" s="185"/>
      <c r="C6" s="183">
        <v>3323.1123496900009</v>
      </c>
      <c r="D6" s="184"/>
      <c r="E6" s="183">
        <v>3447.0317618241015</v>
      </c>
      <c r="F6" s="183"/>
      <c r="G6" s="183">
        <v>3589.3058171299963</v>
      </c>
      <c r="H6" s="183"/>
      <c r="I6" s="183">
        <v>3744.0903236659988</v>
      </c>
      <c r="J6" s="183"/>
      <c r="K6" s="183">
        <v>4619.6523799497645</v>
      </c>
      <c r="L6" s="183"/>
      <c r="M6" s="183">
        <v>4568.9001905763616</v>
      </c>
      <c r="N6" s="183"/>
      <c r="O6" s="183">
        <v>5066.0410371435901</v>
      </c>
      <c r="P6" s="182"/>
      <c r="Q6" s="181">
        <v>1476.7352200135938</v>
      </c>
      <c r="R6" s="484">
        <v>0.41142641369979144</v>
      </c>
      <c r="S6" s="181"/>
      <c r="T6" s="181">
        <v>497.14084656722844</v>
      </c>
      <c r="U6" s="485">
        <v>0.10880974103846963</v>
      </c>
    </row>
    <row r="7" spans="1:21" x14ac:dyDescent="0.25">
      <c r="A7" s="164" t="s">
        <v>80</v>
      </c>
      <c r="B7" s="164"/>
      <c r="C7" s="35">
        <v>1802.9374000000016</v>
      </c>
      <c r="E7" s="35">
        <v>1990.242874725101</v>
      </c>
      <c r="F7" s="35"/>
      <c r="G7" s="35">
        <v>2126.2915968689963</v>
      </c>
      <c r="H7" s="35"/>
      <c r="I7" s="35">
        <v>2170.8528100989988</v>
      </c>
      <c r="J7" s="35"/>
      <c r="K7" s="35">
        <v>2494.1127677601435</v>
      </c>
      <c r="L7" s="35"/>
      <c r="M7" s="35">
        <v>2636.5023631202635</v>
      </c>
      <c r="N7" s="35"/>
      <c r="O7" s="35">
        <v>2759.0719747713897</v>
      </c>
      <c r="P7" s="180"/>
      <c r="Q7" s="161">
        <v>632.78037790239341</v>
      </c>
      <c r="R7" s="179">
        <v>0.29759811816694109</v>
      </c>
      <c r="S7" s="161"/>
      <c r="T7" s="161">
        <v>122.56961165112625</v>
      </c>
      <c r="U7" s="179">
        <v>4.6489475361617669E-2</v>
      </c>
    </row>
    <row r="8" spans="1:21" x14ac:dyDescent="0.25">
      <c r="A8" s="176" t="s">
        <v>79</v>
      </c>
      <c r="B8" s="176"/>
      <c r="C8" s="35">
        <v>86.502190000000013</v>
      </c>
      <c r="E8" s="35">
        <v>81.528272223000002</v>
      </c>
      <c r="F8" s="35"/>
      <c r="G8" s="35">
        <v>102.08850040800002</v>
      </c>
      <c r="H8" s="35"/>
      <c r="I8" s="35">
        <v>163.59504704900027</v>
      </c>
      <c r="J8" s="35"/>
      <c r="K8" s="35">
        <v>147.59264514479608</v>
      </c>
      <c r="L8" s="35"/>
      <c r="M8" s="35">
        <v>73.362677958000063</v>
      </c>
      <c r="N8" s="35"/>
      <c r="O8" s="35">
        <v>159.19561851133324</v>
      </c>
      <c r="P8" s="176"/>
      <c r="Q8" s="161">
        <v>57.107118103333221</v>
      </c>
      <c r="R8" s="179">
        <v>0.55938835299865086</v>
      </c>
      <c r="S8" s="161"/>
      <c r="T8" s="161">
        <v>85.832940553333174</v>
      </c>
      <c r="U8" s="179">
        <v>1.1699810168117404</v>
      </c>
    </row>
    <row r="9" spans="1:21" x14ac:dyDescent="0.25">
      <c r="A9" s="176" t="s">
        <v>78</v>
      </c>
      <c r="B9" s="176"/>
      <c r="C9" s="35">
        <v>1399.2237996899992</v>
      </c>
      <c r="E9" s="35">
        <v>1334.0503760560009</v>
      </c>
      <c r="F9" s="35"/>
      <c r="G9" s="35">
        <v>1339.085320095</v>
      </c>
      <c r="H9" s="35"/>
      <c r="I9" s="35">
        <v>1372.2006128249993</v>
      </c>
      <c r="J9" s="35"/>
      <c r="K9" s="35">
        <v>1948.7830674177244</v>
      </c>
      <c r="L9" s="35"/>
      <c r="M9" s="35">
        <v>1818.0141163495005</v>
      </c>
      <c r="N9" s="35"/>
      <c r="O9" s="35">
        <v>2084.4317953811696</v>
      </c>
      <c r="P9" s="176"/>
      <c r="Q9" s="161">
        <v>745.34647528616961</v>
      </c>
      <c r="R9" s="179">
        <v>0.5566086522651833</v>
      </c>
      <c r="S9" s="161"/>
      <c r="T9" s="161">
        <v>266.41767903166919</v>
      </c>
      <c r="U9" s="179">
        <v>0.14654324003084487</v>
      </c>
    </row>
    <row r="10" spans="1:21" x14ac:dyDescent="0.25">
      <c r="A10" s="176" t="s">
        <v>77</v>
      </c>
      <c r="B10" s="176"/>
      <c r="C10" s="35">
        <v>30.737370000000009</v>
      </c>
      <c r="E10" s="35">
        <v>36.707710900000009</v>
      </c>
      <c r="F10" s="35"/>
      <c r="G10" s="35">
        <v>19.354314473999992</v>
      </c>
      <c r="H10" s="35"/>
      <c r="I10" s="35">
        <v>31.862605459999997</v>
      </c>
      <c r="J10" s="35"/>
      <c r="K10" s="35">
        <v>24.06046751509999</v>
      </c>
      <c r="L10" s="35"/>
      <c r="M10" s="35">
        <v>33.635259431598023</v>
      </c>
      <c r="N10" s="35"/>
      <c r="O10" s="35">
        <v>55.051996956705892</v>
      </c>
      <c r="P10" s="176"/>
      <c r="Q10" s="161">
        <v>35.6976824827059</v>
      </c>
      <c r="R10" s="179">
        <v>1.8444302189396118</v>
      </c>
      <c r="S10" s="466"/>
      <c r="T10" s="161">
        <v>21.41673752510787</v>
      </c>
      <c r="U10" s="179">
        <v>0.63673472085630212</v>
      </c>
    </row>
    <row r="11" spans="1:21" x14ac:dyDescent="0.25">
      <c r="A11" s="176" t="s">
        <v>76</v>
      </c>
      <c r="B11" s="176"/>
      <c r="C11" s="35">
        <v>3.7115899999999993</v>
      </c>
      <c r="E11" s="35">
        <v>4.5025279200000003</v>
      </c>
      <c r="F11" s="35"/>
      <c r="G11" s="35">
        <v>2.4860852839999996</v>
      </c>
      <c r="H11" s="35"/>
      <c r="I11" s="35">
        <v>5.5792482330000004</v>
      </c>
      <c r="J11" s="35"/>
      <c r="K11" s="35">
        <v>5.1034321120000001</v>
      </c>
      <c r="L11" s="35"/>
      <c r="M11" s="35">
        <v>7.3857737170000002</v>
      </c>
      <c r="N11" s="35"/>
      <c r="O11" s="35">
        <v>8.2896515229999981</v>
      </c>
      <c r="P11" s="176"/>
      <c r="Q11" s="161">
        <v>5.8035662389999985</v>
      </c>
      <c r="R11" s="179">
        <v>2.3344196099589638</v>
      </c>
      <c r="S11" s="466"/>
      <c r="T11" s="161">
        <v>0.9038778059999979</v>
      </c>
      <c r="U11" s="179">
        <v>0.12238092319556476</v>
      </c>
    </row>
    <row r="12" spans="1:21" x14ac:dyDescent="0.25">
      <c r="A12" s="175"/>
      <c r="B12" s="175"/>
      <c r="C12" s="174"/>
      <c r="D12" s="174"/>
      <c r="E12" s="174"/>
      <c r="F12" s="174"/>
      <c r="G12" s="174"/>
      <c r="H12" s="174"/>
      <c r="I12" s="174"/>
      <c r="J12" s="174"/>
      <c r="K12" s="174"/>
      <c r="L12" s="174"/>
      <c r="M12" s="174"/>
      <c r="N12" s="178"/>
      <c r="O12" s="178"/>
      <c r="P12" s="178"/>
      <c r="Q12" s="161"/>
      <c r="R12" s="160"/>
      <c r="S12" s="172"/>
      <c r="T12" s="172"/>
      <c r="U12" s="171"/>
    </row>
    <row r="13" spans="1:21" x14ac:dyDescent="0.25">
      <c r="A13" s="78" t="s">
        <v>23</v>
      </c>
      <c r="B13" s="169" t="s">
        <v>82</v>
      </c>
      <c r="C13" s="168">
        <v>2868.4591596900004</v>
      </c>
      <c r="D13" s="168"/>
      <c r="E13" s="168">
        <v>2928.1647441600012</v>
      </c>
      <c r="F13" s="168"/>
      <c r="G13" s="168">
        <v>3195.1895605099962</v>
      </c>
      <c r="H13" s="168"/>
      <c r="I13" s="168">
        <v>3188.5116377099994</v>
      </c>
      <c r="J13" s="168"/>
      <c r="K13" s="168">
        <v>4076.8310289600013</v>
      </c>
      <c r="L13" s="168"/>
      <c r="M13" s="168">
        <v>4097.6658313200005</v>
      </c>
      <c r="N13" s="168"/>
      <c r="O13" s="168">
        <v>4271.7107750900004</v>
      </c>
      <c r="P13" s="177"/>
      <c r="Q13" s="166">
        <v>1076.5212145800042</v>
      </c>
      <c r="R13" s="165">
        <v>0.33691935773856768</v>
      </c>
      <c r="S13" s="166"/>
      <c r="T13" s="166">
        <v>174.04494376999992</v>
      </c>
      <c r="U13" s="165">
        <v>4.2474167229477076E-2</v>
      </c>
    </row>
    <row r="14" spans="1:21" x14ac:dyDescent="0.25">
      <c r="A14" s="175"/>
      <c r="B14" s="164" t="s">
        <v>80</v>
      </c>
      <c r="C14" s="35">
        <v>1626.9900900000014</v>
      </c>
      <c r="E14" s="35">
        <v>1824.6898874100009</v>
      </c>
      <c r="F14" s="35"/>
      <c r="G14" s="35">
        <v>1915.6805872199964</v>
      </c>
      <c r="H14" s="35"/>
      <c r="I14" s="35">
        <v>2052.728001429999</v>
      </c>
      <c r="J14" s="35"/>
      <c r="K14" s="35">
        <v>2330.0020931700005</v>
      </c>
      <c r="L14" s="35"/>
      <c r="M14" s="35">
        <v>2461.9433132099998</v>
      </c>
      <c r="N14" s="35"/>
      <c r="O14" s="35">
        <v>2548.7641401799997</v>
      </c>
      <c r="P14" s="162"/>
      <c r="Q14" s="161">
        <v>633.08355296000332</v>
      </c>
      <c r="R14" s="160">
        <v>0.33047448368139681</v>
      </c>
      <c r="S14" s="161"/>
      <c r="T14" s="161">
        <v>86.820826969999871</v>
      </c>
      <c r="U14" s="160">
        <v>3.5265160860588098E-2</v>
      </c>
    </row>
    <row r="15" spans="1:21" x14ac:dyDescent="0.25">
      <c r="A15" s="175"/>
      <c r="B15" s="176" t="s">
        <v>79</v>
      </c>
      <c r="C15" s="35">
        <v>58.517630000000011</v>
      </c>
      <c r="E15" s="35">
        <v>51.735005690000008</v>
      </c>
      <c r="F15" s="35"/>
      <c r="G15" s="35">
        <v>56.75418152000001</v>
      </c>
      <c r="H15" s="35"/>
      <c r="I15" s="35">
        <v>45.062950920000013</v>
      </c>
      <c r="J15" s="35"/>
      <c r="K15" s="35">
        <v>59.544870359999983</v>
      </c>
      <c r="L15" s="35"/>
      <c r="M15" s="35">
        <v>33.593678990000001</v>
      </c>
      <c r="N15" s="35"/>
      <c r="O15" s="35">
        <v>50.560730930000005</v>
      </c>
      <c r="P15" s="162"/>
      <c r="Q15" s="161">
        <v>-6.1934505900000048</v>
      </c>
      <c r="R15" s="160">
        <v>-0.10912765234430261</v>
      </c>
      <c r="S15" s="161"/>
      <c r="T15" s="161">
        <v>16.967051940000005</v>
      </c>
      <c r="U15" s="160">
        <v>0.50506679977059588</v>
      </c>
    </row>
    <row r="16" spans="1:21" x14ac:dyDescent="0.25">
      <c r="A16" s="175"/>
      <c r="B16" s="176" t="s">
        <v>78</v>
      </c>
      <c r="C16" s="35">
        <v>1168.4894696899987</v>
      </c>
      <c r="E16" s="35">
        <v>1025.0733822600005</v>
      </c>
      <c r="F16" s="35"/>
      <c r="G16" s="35">
        <v>1213.7694773400001</v>
      </c>
      <c r="H16" s="35"/>
      <c r="I16" s="35">
        <v>1082.8116080399996</v>
      </c>
      <c r="J16" s="35"/>
      <c r="K16" s="35">
        <v>1683.9235562100002</v>
      </c>
      <c r="L16" s="35"/>
      <c r="M16" s="35">
        <v>1591.3812555200009</v>
      </c>
      <c r="N16" s="35"/>
      <c r="O16" s="35">
        <v>1647.24052732</v>
      </c>
      <c r="P16" s="162"/>
      <c r="Q16" s="161">
        <v>433.47104997999986</v>
      </c>
      <c r="R16" s="160">
        <v>0.35712798688096875</v>
      </c>
      <c r="S16" s="161"/>
      <c r="T16" s="161">
        <v>55.859271799999057</v>
      </c>
      <c r="U16" s="160">
        <v>3.510112464014567E-2</v>
      </c>
    </row>
    <row r="17" spans="1:22" x14ac:dyDescent="0.25">
      <c r="A17" s="175"/>
      <c r="B17" s="176" t="s">
        <v>77</v>
      </c>
      <c r="C17" s="35">
        <v>11.338829999999996</v>
      </c>
      <c r="E17" s="35">
        <v>23.559810210000013</v>
      </c>
      <c r="F17" s="35"/>
      <c r="G17" s="35">
        <v>6.8662016900000014</v>
      </c>
      <c r="H17" s="35"/>
      <c r="I17" s="35">
        <v>4.70952795</v>
      </c>
      <c r="J17" s="35"/>
      <c r="K17" s="35">
        <v>0.18053422</v>
      </c>
      <c r="L17" s="35"/>
      <c r="M17" s="35">
        <v>6.7809903999999994</v>
      </c>
      <c r="N17" s="35"/>
      <c r="O17" s="35">
        <v>19.891569319999995</v>
      </c>
      <c r="P17" s="162"/>
      <c r="Q17" s="161">
        <v>13.025367629999995</v>
      </c>
      <c r="R17" s="160">
        <v>1.897026655795774</v>
      </c>
      <c r="S17" s="466"/>
      <c r="T17" s="161">
        <v>13.110578919999996</v>
      </c>
      <c r="U17" s="160">
        <v>1.9334312757617231</v>
      </c>
    </row>
    <row r="18" spans="1:22" x14ac:dyDescent="0.25">
      <c r="A18" s="175"/>
      <c r="B18" s="176" t="s">
        <v>76</v>
      </c>
      <c r="C18" s="35">
        <v>3.1231399999999994</v>
      </c>
      <c r="E18" s="35">
        <v>3.1066585899999999</v>
      </c>
      <c r="F18" s="35"/>
      <c r="G18" s="35">
        <v>2.1191127399999998</v>
      </c>
      <c r="H18" s="35"/>
      <c r="I18" s="35">
        <v>3.1995493699999997</v>
      </c>
      <c r="J18" s="35"/>
      <c r="K18" s="35">
        <v>3.1799750000000002</v>
      </c>
      <c r="L18" s="35"/>
      <c r="M18" s="35">
        <v>3.9665932000000002</v>
      </c>
      <c r="N18" s="35"/>
      <c r="O18" s="35">
        <v>5.2538073399999998</v>
      </c>
      <c r="P18" s="162"/>
      <c r="Q18" s="161">
        <v>3.1346946</v>
      </c>
      <c r="R18" s="160">
        <v>1.479248621760445</v>
      </c>
      <c r="S18" s="466"/>
      <c r="T18" s="161">
        <v>1.2872141399999992</v>
      </c>
      <c r="U18" s="160">
        <v>0.32451377670893983</v>
      </c>
    </row>
    <row r="19" spans="1:22" x14ac:dyDescent="0.25">
      <c r="A19" s="175"/>
      <c r="B19" s="175"/>
      <c r="C19" s="174"/>
      <c r="D19" s="153"/>
      <c r="E19" s="174"/>
      <c r="F19" s="153"/>
      <c r="G19" s="174"/>
      <c r="H19" s="153"/>
      <c r="I19" s="174"/>
      <c r="J19" s="153"/>
      <c r="K19" s="174"/>
      <c r="L19" s="153"/>
      <c r="M19" s="174"/>
      <c r="N19" s="173"/>
      <c r="O19" s="173"/>
      <c r="P19" s="173"/>
      <c r="Q19" s="161"/>
      <c r="R19" s="160"/>
      <c r="S19" s="172"/>
      <c r="T19" s="161">
        <v>0</v>
      </c>
      <c r="U19" s="171"/>
    </row>
    <row r="20" spans="1:22" x14ac:dyDescent="0.25">
      <c r="A20" s="170" t="s">
        <v>23</v>
      </c>
      <c r="B20" s="169" t="s">
        <v>81</v>
      </c>
      <c r="C20" s="168">
        <v>454.65319000000045</v>
      </c>
      <c r="D20" s="168"/>
      <c r="E20" s="168">
        <v>518.86701766410044</v>
      </c>
      <c r="F20" s="168"/>
      <c r="G20" s="168">
        <v>394.11625662000012</v>
      </c>
      <c r="H20" s="168"/>
      <c r="I20" s="168">
        <v>555.5786859559995</v>
      </c>
      <c r="J20" s="168"/>
      <c r="K20" s="168">
        <v>542.82135098976289</v>
      </c>
      <c r="L20" s="168"/>
      <c r="M20" s="168">
        <v>471.23435925636119</v>
      </c>
      <c r="N20" s="168"/>
      <c r="O20" s="168">
        <v>794.33026205359681</v>
      </c>
      <c r="P20" s="167"/>
      <c r="Q20" s="166">
        <v>400.2140054335967</v>
      </c>
      <c r="R20" s="165">
        <v>1.0154719545595297</v>
      </c>
      <c r="S20" s="166"/>
      <c r="T20" s="166">
        <v>323.09590279723557</v>
      </c>
      <c r="U20" s="165">
        <v>0.68563740408721929</v>
      </c>
    </row>
    <row r="21" spans="1:22" x14ac:dyDescent="0.25">
      <c r="B21" s="164" t="s">
        <v>80</v>
      </c>
      <c r="C21" s="35">
        <v>175.94731000000004</v>
      </c>
      <c r="E21" s="35">
        <v>165.5529873151001</v>
      </c>
      <c r="F21" s="35"/>
      <c r="G21" s="35">
        <v>210.61100964899995</v>
      </c>
      <c r="H21" s="35"/>
      <c r="I21" s="35">
        <v>118.12480866899969</v>
      </c>
      <c r="J21" s="35"/>
      <c r="K21" s="35">
        <v>164.11067459014291</v>
      </c>
      <c r="L21" s="35"/>
      <c r="M21" s="35">
        <v>174.55904991026367</v>
      </c>
      <c r="N21" s="35"/>
      <c r="O21" s="35">
        <v>210.30783459138766</v>
      </c>
      <c r="P21" s="162"/>
      <c r="Q21" s="161">
        <v>-0.30317505761229313</v>
      </c>
      <c r="R21" s="160">
        <v>-1.4395024178344643E-3</v>
      </c>
      <c r="S21" s="161"/>
      <c r="T21" s="161">
        <v>35.748784681124</v>
      </c>
      <c r="U21" s="160">
        <v>0.20479479407971993</v>
      </c>
    </row>
    <row r="22" spans="1:22" x14ac:dyDescent="0.25">
      <c r="B22" s="10" t="s">
        <v>79</v>
      </c>
      <c r="C22" s="35">
        <v>27.984560000000009</v>
      </c>
      <c r="E22" s="35">
        <v>29.793266533000004</v>
      </c>
      <c r="F22" s="35"/>
      <c r="G22" s="35">
        <v>45.334318888000006</v>
      </c>
      <c r="H22" s="35"/>
      <c r="I22" s="35">
        <v>118.53209612900027</v>
      </c>
      <c r="J22" s="35"/>
      <c r="K22" s="35">
        <v>88.047774784796104</v>
      </c>
      <c r="L22" s="35"/>
      <c r="M22" s="35">
        <v>39.768998968000055</v>
      </c>
      <c r="N22" s="35"/>
      <c r="O22" s="35">
        <v>108.63488758133323</v>
      </c>
      <c r="P22" s="162"/>
      <c r="Q22" s="161">
        <v>63.300568693333226</v>
      </c>
      <c r="R22" s="160">
        <v>1.3963057181849243</v>
      </c>
      <c r="S22" s="161"/>
      <c r="T22" s="161">
        <v>68.865888613333169</v>
      </c>
      <c r="U22" s="160">
        <v>1.7316475244636103</v>
      </c>
    </row>
    <row r="23" spans="1:22" x14ac:dyDescent="0.25">
      <c r="B23" s="10" t="s">
        <v>78</v>
      </c>
      <c r="C23" s="35">
        <v>230.73433000000034</v>
      </c>
      <c r="E23" s="35">
        <v>308.97699379600033</v>
      </c>
      <c r="F23" s="35"/>
      <c r="G23" s="35">
        <v>125.31584275500012</v>
      </c>
      <c r="H23" s="35"/>
      <c r="I23" s="35">
        <v>289.3890047849996</v>
      </c>
      <c r="J23" s="35"/>
      <c r="K23" s="35">
        <v>264.85951120772398</v>
      </c>
      <c r="L23" s="35"/>
      <c r="M23" s="35">
        <v>226.63286082949955</v>
      </c>
      <c r="N23" s="35"/>
      <c r="O23" s="35">
        <v>437.19126806116992</v>
      </c>
      <c r="P23" s="162"/>
      <c r="Q23" s="161">
        <v>311.8754253061698</v>
      </c>
      <c r="R23" s="160">
        <v>2.4887150614779388</v>
      </c>
      <c r="S23" s="466"/>
      <c r="T23" s="161">
        <v>210.5584072316704</v>
      </c>
      <c r="U23" s="160">
        <v>0.92907271461431062</v>
      </c>
    </row>
    <row r="24" spans="1:22" x14ac:dyDescent="0.25">
      <c r="B24" s="163" t="s">
        <v>77</v>
      </c>
      <c r="C24" s="35">
        <v>19.398540000000011</v>
      </c>
      <c r="E24" s="35">
        <v>13.14790069</v>
      </c>
      <c r="F24" s="35"/>
      <c r="G24" s="35">
        <v>12.488112783999989</v>
      </c>
      <c r="H24" s="35"/>
      <c r="I24" s="35">
        <v>27.153077509999999</v>
      </c>
      <c r="J24" s="35"/>
      <c r="K24" s="35">
        <v>23.879933295099988</v>
      </c>
      <c r="L24" s="35"/>
      <c r="M24" s="35">
        <v>26.854269031598022</v>
      </c>
      <c r="N24" s="35"/>
      <c r="O24" s="35">
        <v>35.160427636705897</v>
      </c>
      <c r="P24" s="162"/>
      <c r="Q24" s="161">
        <v>22.67231485270591</v>
      </c>
      <c r="R24" s="160">
        <v>1.8155116985934108</v>
      </c>
      <c r="S24" s="466"/>
      <c r="T24" s="161">
        <v>8.3061586051078784</v>
      </c>
      <c r="U24" s="160">
        <v>0.30930495986818535</v>
      </c>
      <c r="V24" s="467"/>
    </row>
    <row r="25" spans="1:22" x14ac:dyDescent="0.25">
      <c r="A25" s="158"/>
      <c r="B25" s="159" t="s">
        <v>76</v>
      </c>
      <c r="C25" s="157">
        <v>0.58845000000000003</v>
      </c>
      <c r="D25" s="158"/>
      <c r="E25" s="157">
        <v>1.3958693300000002</v>
      </c>
      <c r="F25" s="157"/>
      <c r="G25" s="157">
        <v>0.36697254399999985</v>
      </c>
      <c r="H25" s="157"/>
      <c r="I25" s="157">
        <v>2.3796988630000002</v>
      </c>
      <c r="J25" s="157"/>
      <c r="K25" s="157">
        <v>1.9234571120000001</v>
      </c>
      <c r="L25" s="157"/>
      <c r="M25" s="157">
        <v>3.4191805169999996</v>
      </c>
      <c r="N25" s="157"/>
      <c r="O25" s="157">
        <v>3.0358441829999996</v>
      </c>
      <c r="P25" s="156"/>
      <c r="Q25" s="155">
        <v>2.6688716389999998</v>
      </c>
      <c r="R25" s="154">
        <v>7.2726738897392851</v>
      </c>
      <c r="S25" s="468"/>
      <c r="T25" s="155">
        <v>-0.38333633400000006</v>
      </c>
      <c r="U25" s="154">
        <v>-0.1121135114376297</v>
      </c>
      <c r="V25" s="467"/>
    </row>
    <row r="26" spans="1:22" x14ac:dyDescent="0.25">
      <c r="A26" s="4" t="s">
        <v>20</v>
      </c>
      <c r="C26" s="33"/>
      <c r="E26" s="33"/>
      <c r="K26" s="153"/>
      <c r="M26" s="33"/>
      <c r="T26" s="35"/>
    </row>
    <row r="27" spans="1:22" x14ac:dyDescent="0.25">
      <c r="A27" s="4" t="s">
        <v>75</v>
      </c>
      <c r="E27" s="33"/>
      <c r="H27" s="6"/>
      <c r="I27" s="6"/>
      <c r="J27" s="6"/>
      <c r="K27" s="152"/>
      <c r="U27" s="13" t="s">
        <v>19</v>
      </c>
    </row>
    <row r="28" spans="1:22" x14ac:dyDescent="0.25">
      <c r="A28" s="5" t="s">
        <v>74</v>
      </c>
      <c r="C28" s="33"/>
      <c r="D28" s="33"/>
      <c r="E28" s="33"/>
      <c r="F28" s="33"/>
      <c r="G28" s="33"/>
      <c r="H28" s="33"/>
      <c r="I28" s="33"/>
      <c r="J28" s="33"/>
      <c r="K28" s="33"/>
      <c r="L28" s="33"/>
      <c r="M28" s="33"/>
      <c r="N28" s="33"/>
      <c r="O28" s="33"/>
      <c r="R28" s="142"/>
      <c r="T28" s="33"/>
      <c r="U28" s="12" t="s">
        <v>9</v>
      </c>
    </row>
    <row r="29" spans="1:22" x14ac:dyDescent="0.25">
      <c r="R29" s="142"/>
      <c r="T29" s="33"/>
      <c r="U29" s="11" t="s">
        <v>73</v>
      </c>
    </row>
    <row r="30" spans="1:22" x14ac:dyDescent="0.25">
      <c r="A30" s="2" t="s">
        <v>2</v>
      </c>
      <c r="C30" s="142"/>
      <c r="D30" s="142"/>
      <c r="E30" s="142"/>
      <c r="F30" s="142"/>
      <c r="G30" s="142"/>
      <c r="H30" s="142"/>
      <c r="I30" s="142"/>
      <c r="J30" s="142"/>
      <c r="K30" s="142"/>
      <c r="L30" s="142"/>
      <c r="M30" s="151"/>
      <c r="N30" s="142"/>
      <c r="O30" s="142"/>
      <c r="P30" s="142"/>
      <c r="R30" s="142"/>
      <c r="T30" s="33"/>
      <c r="U30" s="149"/>
    </row>
    <row r="31" spans="1:22" x14ac:dyDescent="0.25">
      <c r="A31" s="3" t="s">
        <v>1</v>
      </c>
      <c r="R31" s="142"/>
      <c r="T31" s="33"/>
      <c r="U31" s="149"/>
    </row>
    <row r="32" spans="1:22" x14ac:dyDescent="0.25">
      <c r="A32" s="3"/>
      <c r="R32" s="35"/>
      <c r="T32" s="33"/>
      <c r="U32" s="149"/>
    </row>
    <row r="33" spans="1:21" x14ac:dyDescent="0.25">
      <c r="A33" s="2" t="s">
        <v>0</v>
      </c>
      <c r="R33" s="142"/>
      <c r="T33" s="33"/>
      <c r="U33" s="149"/>
    </row>
    <row r="35" spans="1:21" x14ac:dyDescent="0.25">
      <c r="C35" s="33"/>
      <c r="D35" s="33"/>
      <c r="E35" s="33"/>
      <c r="F35" s="33"/>
      <c r="G35" s="33"/>
      <c r="H35" s="33"/>
      <c r="I35" s="33"/>
      <c r="J35" s="33"/>
      <c r="K35" s="33"/>
      <c r="L35" s="33"/>
      <c r="M35" s="33"/>
      <c r="N35" s="33"/>
      <c r="O35" s="33"/>
      <c r="R35" s="142"/>
      <c r="T35" s="33"/>
      <c r="U35" s="149"/>
    </row>
    <row r="36" spans="1:21" x14ac:dyDescent="0.25">
      <c r="R36" s="142"/>
      <c r="T36" s="33"/>
      <c r="U36" s="149"/>
    </row>
    <row r="37" spans="1:21" x14ac:dyDescent="0.25">
      <c r="R37" s="142"/>
      <c r="T37" s="33"/>
      <c r="U37" s="149"/>
    </row>
    <row r="38" spans="1:21" x14ac:dyDescent="0.25">
      <c r="R38" s="142"/>
      <c r="T38" s="33"/>
      <c r="U38" s="149"/>
    </row>
    <row r="39" spans="1:21" x14ac:dyDescent="0.25">
      <c r="R39" s="142"/>
      <c r="T39" s="33"/>
      <c r="U39" s="149"/>
    </row>
    <row r="40" spans="1:21" x14ac:dyDescent="0.25">
      <c r="R40" s="142"/>
      <c r="T40" s="33"/>
      <c r="U40" s="149"/>
    </row>
    <row r="42" spans="1:21" x14ac:dyDescent="0.25">
      <c r="C42" s="33"/>
      <c r="D42" s="33"/>
      <c r="E42" s="33"/>
      <c r="F42" s="33"/>
      <c r="G42" s="33"/>
      <c r="H42" s="33"/>
      <c r="I42" s="33"/>
      <c r="J42" s="33"/>
      <c r="K42" s="33"/>
      <c r="L42" s="33"/>
      <c r="M42" s="33"/>
      <c r="N42" s="33"/>
      <c r="O42" s="33"/>
      <c r="R42" s="142"/>
      <c r="T42" s="33"/>
      <c r="U42" s="149"/>
    </row>
    <row r="43" spans="1:21" x14ac:dyDescent="0.25">
      <c r="R43" s="150"/>
      <c r="T43" s="33"/>
      <c r="U43" s="149"/>
    </row>
    <row r="44" spans="1:21" x14ac:dyDescent="0.25">
      <c r="R44" s="142"/>
      <c r="T44" s="33"/>
      <c r="U44" s="149"/>
    </row>
    <row r="45" spans="1:21" x14ac:dyDescent="0.25">
      <c r="R45" s="142"/>
      <c r="T45" s="33"/>
      <c r="U45" s="149"/>
    </row>
    <row r="46" spans="1:21" x14ac:dyDescent="0.25">
      <c r="R46" s="142"/>
      <c r="T46" s="33"/>
      <c r="U46" s="149"/>
    </row>
    <row r="47" spans="1:21" x14ac:dyDescent="0.25">
      <c r="R47" s="150"/>
      <c r="T47" s="33"/>
      <c r="U47" s="149"/>
    </row>
  </sheetData>
  <mergeCells count="2">
    <mergeCell ref="Q4:R4"/>
    <mergeCell ref="T4:U4"/>
  </mergeCells>
  <hyperlinks>
    <hyperlink ref="A31" r:id="rId1"/>
  </hyperlinks>
  <pageMargins left="0.7" right="0.7" top="0.75" bottom="0.75" header="0.3" footer="0.3"/>
  <pageSetup paperSize="9" scale="56"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sheetViews>
  <sheetFormatPr defaultRowHeight="15" x14ac:dyDescent="0.25"/>
  <cols>
    <col min="1" max="2" width="9.140625" style="1"/>
    <col min="3" max="3" width="37" style="194" customWidth="1"/>
    <col min="4" max="5" width="9.140625" style="1"/>
    <col min="6" max="6" width="30.85546875" style="1" customWidth="1"/>
    <col min="7" max="8" width="9.140625" style="1"/>
    <col min="9" max="9" width="30.85546875" style="1" customWidth="1"/>
    <col min="10" max="16384" width="9.140625" style="1"/>
  </cols>
  <sheetData>
    <row r="1" spans="1:11" ht="23.25" x14ac:dyDescent="0.3">
      <c r="A1" s="253" t="s">
        <v>480</v>
      </c>
      <c r="B1" s="250"/>
      <c r="C1" s="252"/>
      <c r="D1" s="251"/>
      <c r="E1" s="250"/>
      <c r="F1" s="250"/>
      <c r="G1" s="250"/>
      <c r="H1" s="250"/>
      <c r="I1" s="250"/>
      <c r="J1" s="250"/>
      <c r="K1" s="457"/>
    </row>
    <row r="2" spans="1:11" x14ac:dyDescent="0.25">
      <c r="A2" s="249" t="s">
        <v>124</v>
      </c>
      <c r="B2" s="248"/>
      <c r="C2" s="247"/>
      <c r="D2" s="246"/>
      <c r="E2" s="199"/>
      <c r="F2" s="199"/>
      <c r="G2" s="199"/>
      <c r="H2" s="199"/>
      <c r="I2" s="199"/>
      <c r="J2" s="199"/>
    </row>
    <row r="3" spans="1:11" x14ac:dyDescent="0.25">
      <c r="A3" s="243"/>
      <c r="B3" s="245"/>
      <c r="C3" s="244"/>
      <c r="D3" s="241"/>
      <c r="E3" s="243"/>
      <c r="F3" s="242"/>
      <c r="G3" s="241"/>
      <c r="H3" s="243"/>
      <c r="I3" s="242"/>
      <c r="J3" s="241"/>
    </row>
    <row r="4" spans="1:11" x14ac:dyDescent="0.25">
      <c r="A4" s="233"/>
      <c r="B4" s="240"/>
      <c r="C4" s="498">
        <v>2011</v>
      </c>
      <c r="D4" s="498"/>
      <c r="E4" s="238"/>
      <c r="F4" s="498" t="s">
        <v>123</v>
      </c>
      <c r="G4" s="498"/>
      <c r="H4" s="238"/>
      <c r="I4" s="498">
        <v>2015</v>
      </c>
      <c r="J4" s="498"/>
    </row>
    <row r="5" spans="1:11" x14ac:dyDescent="0.25">
      <c r="A5" s="237"/>
      <c r="B5" s="237"/>
      <c r="C5" s="239"/>
      <c r="D5" s="236"/>
      <c r="E5" s="238"/>
      <c r="F5" s="237"/>
      <c r="G5" s="236"/>
      <c r="H5" s="238"/>
      <c r="I5" s="237"/>
      <c r="J5" s="236"/>
    </row>
    <row r="6" spans="1:11" x14ac:dyDescent="0.25">
      <c r="A6" s="235" t="s">
        <v>122</v>
      </c>
      <c r="B6" s="232"/>
      <c r="C6" s="234" t="s">
        <v>121</v>
      </c>
      <c r="D6" s="231" t="s">
        <v>120</v>
      </c>
      <c r="E6" s="233"/>
      <c r="F6" s="232" t="s">
        <v>121</v>
      </c>
      <c r="G6" s="231" t="s">
        <v>120</v>
      </c>
      <c r="H6" s="233"/>
      <c r="I6" s="232" t="s">
        <v>121</v>
      </c>
      <c r="J6" s="231" t="s">
        <v>120</v>
      </c>
    </row>
    <row r="7" spans="1:11" x14ac:dyDescent="0.25">
      <c r="A7" s="229"/>
      <c r="B7" s="218"/>
      <c r="C7" s="230"/>
      <c r="D7" s="216"/>
      <c r="E7" s="199"/>
      <c r="F7" s="229"/>
      <c r="G7" s="216"/>
      <c r="H7" s="199"/>
      <c r="I7" s="199"/>
      <c r="J7" s="199"/>
    </row>
    <row r="8" spans="1:11" s="19" customFormat="1" x14ac:dyDescent="0.25">
      <c r="A8" s="228">
        <v>1</v>
      </c>
      <c r="B8" s="225"/>
      <c r="C8" s="224" t="s">
        <v>119</v>
      </c>
      <c r="D8" s="470">
        <v>344.49061667599995</v>
      </c>
      <c r="E8" s="471"/>
      <c r="F8" s="223" t="s">
        <v>119</v>
      </c>
      <c r="G8" s="470">
        <v>321.70804146626364</v>
      </c>
      <c r="H8" s="227"/>
      <c r="I8" s="223" t="s">
        <v>118</v>
      </c>
      <c r="J8" s="472">
        <v>373.78256545599993</v>
      </c>
    </row>
    <row r="9" spans="1:11" s="19" customFormat="1" x14ac:dyDescent="0.25">
      <c r="A9" s="226">
        <v>2</v>
      </c>
      <c r="B9" s="225"/>
      <c r="C9" s="224" t="s">
        <v>114</v>
      </c>
      <c r="D9" s="470">
        <v>283.11142227900001</v>
      </c>
      <c r="E9" s="471"/>
      <c r="F9" s="223" t="s">
        <v>114</v>
      </c>
      <c r="G9" s="470">
        <v>278.79604829999988</v>
      </c>
      <c r="H9" s="227"/>
      <c r="I9" s="223" t="s">
        <v>119</v>
      </c>
      <c r="J9" s="472">
        <v>338.77932971199999</v>
      </c>
    </row>
    <row r="10" spans="1:11" s="19" customFormat="1" x14ac:dyDescent="0.25">
      <c r="A10" s="226">
        <v>3</v>
      </c>
      <c r="B10" s="225"/>
      <c r="C10" s="224" t="s">
        <v>115</v>
      </c>
      <c r="D10" s="470">
        <v>264.12884627600016</v>
      </c>
      <c r="E10" s="471"/>
      <c r="F10" s="223" t="s">
        <v>118</v>
      </c>
      <c r="G10" s="470">
        <v>266.32428031900008</v>
      </c>
      <c r="H10" s="227"/>
      <c r="I10" s="223" t="s">
        <v>115</v>
      </c>
      <c r="J10" s="472">
        <v>299.92755568800004</v>
      </c>
    </row>
    <row r="11" spans="1:11" s="19" customFormat="1" x14ac:dyDescent="0.25">
      <c r="A11" s="226">
        <v>4</v>
      </c>
      <c r="B11" s="225"/>
      <c r="C11" s="224" t="s">
        <v>109</v>
      </c>
      <c r="D11" s="470">
        <v>238.94574415400004</v>
      </c>
      <c r="E11" s="471"/>
      <c r="F11" s="223" t="s">
        <v>117</v>
      </c>
      <c r="G11" s="470">
        <v>237.74731202299998</v>
      </c>
      <c r="H11" s="227"/>
      <c r="I11" s="223" t="s">
        <v>116</v>
      </c>
      <c r="J11" s="472">
        <v>262.68544187200007</v>
      </c>
    </row>
    <row r="12" spans="1:11" s="19" customFormat="1" x14ac:dyDescent="0.25">
      <c r="A12" s="226">
        <v>5</v>
      </c>
      <c r="B12" s="225"/>
      <c r="C12" s="224" t="s">
        <v>111</v>
      </c>
      <c r="D12" s="470">
        <v>229.94744323299994</v>
      </c>
      <c r="E12" s="471"/>
      <c r="F12" s="223" t="s">
        <v>116</v>
      </c>
      <c r="G12" s="470">
        <v>236.63933446199994</v>
      </c>
      <c r="H12" s="227"/>
      <c r="I12" s="223" t="s">
        <v>110</v>
      </c>
      <c r="J12" s="472">
        <v>257.70795418200009</v>
      </c>
    </row>
    <row r="13" spans="1:11" ht="24" customHeight="1" x14ac:dyDescent="0.25">
      <c r="A13" s="221"/>
      <c r="B13" s="218"/>
      <c r="C13" s="222"/>
      <c r="D13" s="473"/>
      <c r="E13" s="232"/>
      <c r="F13" s="474"/>
      <c r="G13" s="475"/>
      <c r="H13" s="476"/>
      <c r="I13" s="219"/>
      <c r="J13" s="472"/>
    </row>
    <row r="14" spans="1:11" s="19" customFormat="1" x14ac:dyDescent="0.25">
      <c r="A14" s="226">
        <v>6</v>
      </c>
      <c r="B14" s="225"/>
      <c r="C14" s="224" t="s">
        <v>118</v>
      </c>
      <c r="D14" s="470">
        <v>206.84857369999995</v>
      </c>
      <c r="E14" s="471"/>
      <c r="F14" s="223" t="s">
        <v>111</v>
      </c>
      <c r="G14" s="470">
        <v>208.24467807899995</v>
      </c>
      <c r="H14" s="227"/>
      <c r="I14" s="223" t="s">
        <v>117</v>
      </c>
      <c r="J14" s="472">
        <v>217.706997648</v>
      </c>
    </row>
    <row r="15" spans="1:11" s="19" customFormat="1" x14ac:dyDescent="0.25">
      <c r="A15" s="226">
        <v>7</v>
      </c>
      <c r="B15" s="225"/>
      <c r="C15" s="224" t="s">
        <v>116</v>
      </c>
      <c r="D15" s="470">
        <v>186.42831704</v>
      </c>
      <c r="E15" s="471"/>
      <c r="F15" s="223" t="s">
        <v>115</v>
      </c>
      <c r="G15" s="470">
        <v>197.54311743600005</v>
      </c>
      <c r="H15" s="227"/>
      <c r="I15" s="223" t="s">
        <v>97</v>
      </c>
      <c r="J15" s="472">
        <v>207.99324719400002</v>
      </c>
    </row>
    <row r="16" spans="1:11" s="19" customFormat="1" x14ac:dyDescent="0.25">
      <c r="A16" s="226">
        <v>8</v>
      </c>
      <c r="B16" s="225"/>
      <c r="C16" s="224" t="s">
        <v>104</v>
      </c>
      <c r="D16" s="470">
        <v>116.27824205000003</v>
      </c>
      <c r="E16" s="471"/>
      <c r="F16" s="223" t="s">
        <v>97</v>
      </c>
      <c r="G16" s="470">
        <v>167.05997562300001</v>
      </c>
      <c r="H16" s="227"/>
      <c r="I16" s="223" t="s">
        <v>112</v>
      </c>
      <c r="J16" s="472">
        <v>204.80644100000006</v>
      </c>
    </row>
    <row r="17" spans="1:13" s="19" customFormat="1" x14ac:dyDescent="0.25">
      <c r="A17" s="226">
        <v>9</v>
      </c>
      <c r="B17" s="225"/>
      <c r="C17" s="224" t="s">
        <v>112</v>
      </c>
      <c r="D17" s="470">
        <v>99.134075604000017</v>
      </c>
      <c r="E17" s="471"/>
      <c r="F17" s="224" t="s">
        <v>109</v>
      </c>
      <c r="G17" s="470">
        <v>166.59360989300001</v>
      </c>
      <c r="H17" s="227"/>
      <c r="I17" s="223" t="s">
        <v>114</v>
      </c>
      <c r="J17" s="472">
        <v>185.57980718200008</v>
      </c>
    </row>
    <row r="18" spans="1:13" s="19" customFormat="1" x14ac:dyDescent="0.25">
      <c r="A18" s="226">
        <v>10</v>
      </c>
      <c r="B18" s="225"/>
      <c r="C18" s="224" t="s">
        <v>113</v>
      </c>
      <c r="D18" s="470">
        <v>98.146051456999956</v>
      </c>
      <c r="E18" s="471"/>
      <c r="F18" s="223" t="s">
        <v>112</v>
      </c>
      <c r="G18" s="470">
        <v>148.76485096650003</v>
      </c>
      <c r="H18" s="227"/>
      <c r="I18" s="223" t="s">
        <v>111</v>
      </c>
      <c r="J18" s="472">
        <v>163.69659705399999</v>
      </c>
    </row>
    <row r="19" spans="1:13" ht="24" customHeight="1" x14ac:dyDescent="0.25">
      <c r="A19" s="221"/>
      <c r="B19" s="218"/>
      <c r="C19" s="222"/>
      <c r="D19" s="473"/>
      <c r="E19" s="477"/>
      <c r="F19" s="474"/>
      <c r="G19" s="475"/>
      <c r="H19" s="476"/>
      <c r="I19" s="219"/>
      <c r="J19" s="472"/>
    </row>
    <row r="20" spans="1:13" x14ac:dyDescent="0.25">
      <c r="A20" s="221">
        <v>11</v>
      </c>
      <c r="B20" s="218"/>
      <c r="C20" s="220" t="s">
        <v>107</v>
      </c>
      <c r="D20" s="473">
        <v>94.907086614999969</v>
      </c>
      <c r="E20" s="477"/>
      <c r="F20" s="219" t="s">
        <v>108</v>
      </c>
      <c r="G20" s="475">
        <v>134.84967529150006</v>
      </c>
      <c r="H20" s="476"/>
      <c r="I20" s="219" t="s">
        <v>108</v>
      </c>
      <c r="J20" s="472">
        <v>155.57452580100002</v>
      </c>
    </row>
    <row r="21" spans="1:13" x14ac:dyDescent="0.25">
      <c r="A21" s="221">
        <v>12</v>
      </c>
      <c r="B21" s="218"/>
      <c r="C21" s="220" t="s">
        <v>99</v>
      </c>
      <c r="D21" s="473">
        <v>89.188274438000022</v>
      </c>
      <c r="E21" s="477"/>
      <c r="F21" s="219" t="s">
        <v>110</v>
      </c>
      <c r="G21" s="475">
        <v>129.631032635</v>
      </c>
      <c r="H21" s="476"/>
      <c r="I21" s="220" t="s">
        <v>109</v>
      </c>
      <c r="J21" s="472">
        <v>142.72078800999998</v>
      </c>
    </row>
    <row r="22" spans="1:13" x14ac:dyDescent="0.25">
      <c r="A22" s="221">
        <v>13</v>
      </c>
      <c r="B22" s="218"/>
      <c r="C22" s="220" t="s">
        <v>108</v>
      </c>
      <c r="D22" s="473">
        <v>88.592887980000015</v>
      </c>
      <c r="E22" s="477"/>
      <c r="F22" s="219" t="s">
        <v>107</v>
      </c>
      <c r="G22" s="475">
        <v>123.79139804399993</v>
      </c>
      <c r="H22" s="476"/>
      <c r="I22" s="219" t="s">
        <v>99</v>
      </c>
      <c r="J22" s="472">
        <v>123.34836057999999</v>
      </c>
    </row>
    <row r="23" spans="1:13" x14ac:dyDescent="0.25">
      <c r="A23" s="221">
        <v>14</v>
      </c>
      <c r="B23" s="218"/>
      <c r="C23" s="220" t="s">
        <v>105</v>
      </c>
      <c r="D23" s="473">
        <v>84.569232603999993</v>
      </c>
      <c r="E23" s="477"/>
      <c r="F23" s="219" t="s">
        <v>98</v>
      </c>
      <c r="G23" s="475">
        <v>111.89844310199999</v>
      </c>
      <c r="H23" s="476"/>
      <c r="I23" s="219" t="s">
        <v>107</v>
      </c>
      <c r="J23" s="472">
        <v>121.828412696</v>
      </c>
    </row>
    <row r="24" spans="1:13" x14ac:dyDescent="0.25">
      <c r="A24" s="221">
        <v>15</v>
      </c>
      <c r="B24" s="218"/>
      <c r="C24" s="220" t="s">
        <v>106</v>
      </c>
      <c r="D24" s="473">
        <v>81.379072066000006</v>
      </c>
      <c r="E24" s="477"/>
      <c r="F24" s="219" t="s">
        <v>101</v>
      </c>
      <c r="G24" s="475">
        <v>104.02359869700003</v>
      </c>
      <c r="H24" s="476"/>
      <c r="I24" s="219" t="s">
        <v>484</v>
      </c>
      <c r="J24" s="472">
        <v>113.89495260299999</v>
      </c>
    </row>
    <row r="25" spans="1:13" ht="24" customHeight="1" x14ac:dyDescent="0.25">
      <c r="A25" s="221"/>
      <c r="B25" s="218"/>
      <c r="C25" s="222"/>
      <c r="D25" s="473"/>
      <c r="E25" s="477"/>
      <c r="F25" s="474"/>
      <c r="G25" s="475"/>
      <c r="H25" s="476"/>
      <c r="I25" s="219"/>
      <c r="J25" s="472"/>
    </row>
    <row r="26" spans="1:13" x14ac:dyDescent="0.25">
      <c r="A26" s="221">
        <v>16</v>
      </c>
      <c r="B26" s="218"/>
      <c r="C26" s="220" t="s">
        <v>102</v>
      </c>
      <c r="D26" s="473">
        <v>75.548501015000042</v>
      </c>
      <c r="E26" s="477"/>
      <c r="F26" s="219" t="s">
        <v>100</v>
      </c>
      <c r="G26" s="475">
        <v>91.059476750999991</v>
      </c>
      <c r="H26" s="476"/>
      <c r="I26" s="219" t="s">
        <v>105</v>
      </c>
      <c r="J26" s="472">
        <v>101.29315956200001</v>
      </c>
    </row>
    <row r="27" spans="1:13" x14ac:dyDescent="0.25">
      <c r="A27" s="221">
        <v>17</v>
      </c>
      <c r="B27" s="218"/>
      <c r="C27" s="220" t="s">
        <v>98</v>
      </c>
      <c r="D27" s="473">
        <v>64.917345338999993</v>
      </c>
      <c r="E27" s="477"/>
      <c r="F27" s="219" t="s">
        <v>104</v>
      </c>
      <c r="G27" s="475">
        <v>83.966505322999978</v>
      </c>
      <c r="H27" s="476"/>
      <c r="I27" s="219" t="s">
        <v>103</v>
      </c>
      <c r="J27" s="472">
        <v>99.533443845000008</v>
      </c>
      <c r="K27" s="33"/>
    </row>
    <row r="28" spans="1:13" x14ac:dyDescent="0.25">
      <c r="A28" s="221">
        <v>18</v>
      </c>
      <c r="B28" s="218"/>
      <c r="C28" s="220" t="s">
        <v>95</v>
      </c>
      <c r="D28" s="473">
        <v>64.914580642000033</v>
      </c>
      <c r="E28" s="477"/>
      <c r="F28" s="219" t="s">
        <v>102</v>
      </c>
      <c r="G28" s="475">
        <v>83.357624864999991</v>
      </c>
      <c r="H28" s="477"/>
      <c r="I28" s="219" t="s">
        <v>101</v>
      </c>
      <c r="J28" s="472">
        <v>92.895724488000013</v>
      </c>
    </row>
    <row r="29" spans="1:13" x14ac:dyDescent="0.25">
      <c r="A29" s="221">
        <v>19</v>
      </c>
      <c r="B29" s="218"/>
      <c r="C29" s="220" t="s">
        <v>100</v>
      </c>
      <c r="D29" s="473">
        <v>57.759911501000012</v>
      </c>
      <c r="E29" s="477"/>
      <c r="F29" s="219" t="s">
        <v>99</v>
      </c>
      <c r="G29" s="475">
        <v>82.179082868000037</v>
      </c>
      <c r="H29" s="477"/>
      <c r="I29" s="219" t="s">
        <v>98</v>
      </c>
      <c r="J29" s="472">
        <v>88.210044969000023</v>
      </c>
    </row>
    <row r="30" spans="1:13" x14ac:dyDescent="0.25">
      <c r="A30" s="221">
        <v>20</v>
      </c>
      <c r="B30" s="218"/>
      <c r="C30" s="220" t="s">
        <v>97</v>
      </c>
      <c r="D30" s="473">
        <v>51.774411477000001</v>
      </c>
      <c r="E30" s="477"/>
      <c r="F30" s="219" t="s">
        <v>96</v>
      </c>
      <c r="G30" s="475">
        <v>82.11921415999997</v>
      </c>
      <c r="H30" s="477"/>
      <c r="I30" s="219" t="s">
        <v>95</v>
      </c>
      <c r="J30" s="472">
        <v>85.560428936999969</v>
      </c>
      <c r="K30" s="33"/>
    </row>
    <row r="31" spans="1:13" x14ac:dyDescent="0.25">
      <c r="A31" s="218"/>
      <c r="B31" s="218"/>
      <c r="C31" s="217"/>
      <c r="D31" s="478"/>
      <c r="E31" s="238"/>
      <c r="F31" s="478"/>
      <c r="G31" s="478"/>
      <c r="H31" s="238"/>
      <c r="I31" s="238"/>
      <c r="J31" s="238"/>
    </row>
    <row r="32" spans="1:13" x14ac:dyDescent="0.25">
      <c r="A32" s="499" t="s">
        <v>94</v>
      </c>
      <c r="B32" s="499"/>
      <c r="C32" s="499"/>
      <c r="D32" s="205">
        <v>3373.153616689001</v>
      </c>
      <c r="E32" s="213"/>
      <c r="F32" s="215"/>
      <c r="G32" s="205">
        <v>4029.763994295361</v>
      </c>
      <c r="H32" s="214"/>
      <c r="I32" s="213"/>
      <c r="J32" s="205">
        <v>4622.1317444169999</v>
      </c>
      <c r="L32" s="457"/>
      <c r="M32" s="457"/>
    </row>
    <row r="33" spans="1:13" x14ac:dyDescent="0.25">
      <c r="A33" s="212" t="s">
        <v>93</v>
      </c>
      <c r="B33" s="210"/>
      <c r="C33" s="211"/>
      <c r="D33" s="205">
        <v>2821.0106361459989</v>
      </c>
      <c r="E33" s="210"/>
      <c r="F33" s="206"/>
      <c r="G33" s="205">
        <v>3256.2973003042639</v>
      </c>
      <c r="H33" s="206"/>
      <c r="I33" s="206"/>
      <c r="J33" s="205">
        <v>3637.5257784790006</v>
      </c>
      <c r="L33" s="457"/>
      <c r="M33" s="457"/>
    </row>
    <row r="34" spans="1:13" ht="18.75" customHeight="1" x14ac:dyDescent="0.25">
      <c r="A34" s="500" t="s">
        <v>92</v>
      </c>
      <c r="B34" s="500"/>
      <c r="C34" s="500"/>
      <c r="D34" s="208">
        <v>0.83631253026508434</v>
      </c>
      <c r="E34" s="209"/>
      <c r="F34" s="209"/>
      <c r="G34" s="208">
        <v>0.8080615403070659</v>
      </c>
      <c r="H34" s="209"/>
      <c r="I34" s="209"/>
      <c r="J34" s="208">
        <v>0.78698011645226484</v>
      </c>
    </row>
    <row r="35" spans="1:13" x14ac:dyDescent="0.25">
      <c r="A35" s="501" t="s">
        <v>91</v>
      </c>
      <c r="B35" s="501"/>
      <c r="C35" s="501"/>
      <c r="D35" s="205">
        <v>1987.6947500460001</v>
      </c>
      <c r="E35" s="207"/>
      <c r="F35" s="206"/>
      <c r="G35" s="205">
        <v>2261.5489797232635</v>
      </c>
      <c r="H35" s="206"/>
      <c r="I35" s="206"/>
      <c r="J35" s="205">
        <v>2458.2365659420002</v>
      </c>
      <c r="K35" s="33"/>
      <c r="L35" s="469"/>
    </row>
    <row r="36" spans="1:13" x14ac:dyDescent="0.25">
      <c r="A36" s="496" t="s">
        <v>90</v>
      </c>
      <c r="B36" s="496"/>
      <c r="C36" s="496"/>
      <c r="D36" s="204">
        <v>0.70460377730498169</v>
      </c>
      <c r="E36" s="204"/>
      <c r="F36" s="204"/>
      <c r="G36" s="204">
        <v>0.69451550984363364</v>
      </c>
      <c r="H36" s="204"/>
      <c r="I36" s="204"/>
      <c r="J36" s="204">
        <v>0.67579907762740044</v>
      </c>
    </row>
    <row r="37" spans="1:13" x14ac:dyDescent="0.25">
      <c r="A37" s="203"/>
      <c r="B37" s="203"/>
      <c r="C37" s="202"/>
      <c r="D37" s="201"/>
      <c r="E37" s="201"/>
      <c r="F37" s="201"/>
      <c r="G37" s="201"/>
      <c r="H37" s="201"/>
      <c r="I37" s="201"/>
      <c r="J37" s="201"/>
    </row>
    <row r="38" spans="1:13" x14ac:dyDescent="0.25">
      <c r="A38" s="200"/>
      <c r="B38" s="199"/>
      <c r="D38" s="197"/>
      <c r="E38" s="198"/>
      <c r="F38" s="197"/>
      <c r="G38" s="197"/>
      <c r="H38" s="197"/>
      <c r="I38" s="197"/>
      <c r="J38" s="13" t="s">
        <v>19</v>
      </c>
    </row>
    <row r="39" spans="1:13" x14ac:dyDescent="0.25">
      <c r="A39" s="497"/>
      <c r="B39" s="497"/>
      <c r="C39" s="497"/>
      <c r="J39" s="12" t="s">
        <v>9</v>
      </c>
    </row>
    <row r="40" spans="1:13" x14ac:dyDescent="0.25">
      <c r="A40" s="4" t="s">
        <v>20</v>
      </c>
      <c r="B40" s="196"/>
      <c r="C40" s="195"/>
      <c r="J40" s="11" t="s">
        <v>73</v>
      </c>
    </row>
    <row r="41" spans="1:13" x14ac:dyDescent="0.25">
      <c r="A41" s="5" t="s">
        <v>89</v>
      </c>
      <c r="B41" s="196"/>
      <c r="C41" s="195"/>
    </row>
    <row r="44" spans="1:13" x14ac:dyDescent="0.25">
      <c r="A44" s="2" t="s">
        <v>2</v>
      </c>
    </row>
    <row r="45" spans="1:13" x14ac:dyDescent="0.25">
      <c r="A45" s="3" t="s">
        <v>1</v>
      </c>
    </row>
    <row r="46" spans="1:13" x14ac:dyDescent="0.25">
      <c r="A46" s="3"/>
    </row>
    <row r="47" spans="1:13" x14ac:dyDescent="0.25">
      <c r="A47" s="2" t="s">
        <v>0</v>
      </c>
    </row>
  </sheetData>
  <mergeCells count="8">
    <mergeCell ref="A36:C36"/>
    <mergeCell ref="A39:C39"/>
    <mergeCell ref="C4:D4"/>
    <mergeCell ref="F4:G4"/>
    <mergeCell ref="I4:J4"/>
    <mergeCell ref="A32:C32"/>
    <mergeCell ref="A34:C34"/>
    <mergeCell ref="A35:C35"/>
  </mergeCells>
  <hyperlinks>
    <hyperlink ref="A45" r:id="rId1"/>
  </hyperlinks>
  <pageMargins left="0.7" right="0.7" top="0.75" bottom="0.75" header="0.3" footer="0.3"/>
  <pageSetup paperSize="9" scale="5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workbookViewId="0"/>
  </sheetViews>
  <sheetFormatPr defaultRowHeight="15" x14ac:dyDescent="0.25"/>
  <cols>
    <col min="1" max="1" width="28.5703125" style="457" customWidth="1"/>
    <col min="2" max="2" width="13.7109375" style="457" customWidth="1"/>
    <col min="3" max="3" width="6.85546875" style="457" customWidth="1"/>
    <col min="4" max="4" width="3" style="457" customWidth="1"/>
    <col min="5" max="5" width="13.7109375" style="457" customWidth="1"/>
    <col min="6" max="6" width="6.85546875" style="457" customWidth="1"/>
    <col min="7" max="7" width="3.7109375" style="457" customWidth="1"/>
    <col min="8" max="8" width="13.7109375" style="457" customWidth="1"/>
    <col min="9" max="9" width="6.85546875" style="457" customWidth="1"/>
    <col min="10" max="10" width="2.42578125" style="457" customWidth="1"/>
    <col min="11" max="11" width="13.7109375" style="457" customWidth="1"/>
    <col min="12" max="12" width="6.85546875" style="457" customWidth="1"/>
    <col min="13" max="13" width="3.140625" style="457" customWidth="1"/>
    <col min="14" max="14" width="13.7109375" style="457" customWidth="1"/>
    <col min="15" max="15" width="7.42578125" style="457" customWidth="1"/>
    <col min="16" max="16" width="3.42578125" style="457" customWidth="1"/>
    <col min="17" max="17" width="13.7109375" style="457" customWidth="1"/>
    <col min="18" max="18" width="6.85546875" style="457" customWidth="1"/>
    <col min="19" max="16384" width="9.140625" style="457"/>
  </cols>
  <sheetData>
    <row r="1" spans="1:18" ht="23.25" x14ac:dyDescent="0.3">
      <c r="A1" s="268" t="s">
        <v>136</v>
      </c>
    </row>
    <row r="2" spans="1:18" x14ac:dyDescent="0.25">
      <c r="A2" s="248" t="s">
        <v>124</v>
      </c>
    </row>
    <row r="3" spans="1:18" x14ac:dyDescent="0.25">
      <c r="A3" s="158"/>
      <c r="B3" s="158"/>
      <c r="C3" s="158"/>
      <c r="D3" s="158"/>
      <c r="E3" s="158"/>
      <c r="F3" s="158"/>
      <c r="G3" s="158"/>
      <c r="H3" s="158"/>
      <c r="I3" s="158"/>
      <c r="J3" s="158"/>
      <c r="K3" s="158"/>
      <c r="L3" s="158"/>
      <c r="M3" s="158"/>
      <c r="N3" s="158"/>
      <c r="O3" s="158"/>
      <c r="P3" s="158"/>
      <c r="Q3" s="158"/>
      <c r="R3" s="158"/>
    </row>
    <row r="4" spans="1:18" x14ac:dyDescent="0.25">
      <c r="B4" s="502">
        <v>2011</v>
      </c>
      <c r="C4" s="502"/>
      <c r="D4" s="502"/>
      <c r="E4" s="502"/>
      <c r="F4" s="502"/>
      <c r="G4" s="267"/>
      <c r="H4" s="502" t="s">
        <v>135</v>
      </c>
      <c r="I4" s="502"/>
      <c r="J4" s="502"/>
      <c r="K4" s="502"/>
      <c r="L4" s="502"/>
      <c r="M4" s="267"/>
      <c r="N4" s="502">
        <v>2015</v>
      </c>
      <c r="O4" s="502"/>
      <c r="P4" s="502"/>
      <c r="Q4" s="502"/>
      <c r="R4" s="502"/>
    </row>
    <row r="5" spans="1:18" x14ac:dyDescent="0.25">
      <c r="A5" s="456"/>
      <c r="B5" s="503" t="s">
        <v>134</v>
      </c>
      <c r="C5" s="503"/>
      <c r="D5" s="265"/>
      <c r="E5" s="504" t="s">
        <v>133</v>
      </c>
      <c r="F5" s="504"/>
      <c r="G5" s="266"/>
      <c r="H5" s="503" t="s">
        <v>134</v>
      </c>
      <c r="I5" s="503"/>
      <c r="J5" s="265"/>
      <c r="K5" s="504" t="s">
        <v>133</v>
      </c>
      <c r="L5" s="504"/>
      <c r="M5" s="266"/>
      <c r="N5" s="503" t="s">
        <v>134</v>
      </c>
      <c r="O5" s="503"/>
      <c r="P5" s="265"/>
      <c r="Q5" s="504" t="s">
        <v>133</v>
      </c>
      <c r="R5" s="504"/>
    </row>
    <row r="6" spans="1:18" ht="15.75" thickBot="1" x14ac:dyDescent="0.3">
      <c r="A6" s="264"/>
      <c r="B6" s="263" t="s">
        <v>132</v>
      </c>
      <c r="C6" s="263" t="s">
        <v>27</v>
      </c>
      <c r="D6" s="263"/>
      <c r="E6" s="263" t="s">
        <v>132</v>
      </c>
      <c r="F6" s="263" t="s">
        <v>27</v>
      </c>
      <c r="G6" s="263"/>
      <c r="H6" s="263" t="s">
        <v>132</v>
      </c>
      <c r="I6" s="263" t="s">
        <v>27</v>
      </c>
      <c r="J6" s="263"/>
      <c r="K6" s="263" t="s">
        <v>132</v>
      </c>
      <c r="L6" s="263" t="s">
        <v>27</v>
      </c>
      <c r="M6" s="263"/>
      <c r="N6" s="263" t="s">
        <v>132</v>
      </c>
      <c r="O6" s="263" t="s">
        <v>27</v>
      </c>
      <c r="P6" s="263"/>
      <c r="Q6" s="263" t="s">
        <v>132</v>
      </c>
      <c r="R6" s="263" t="s">
        <v>27</v>
      </c>
    </row>
    <row r="7" spans="1:18" x14ac:dyDescent="0.25">
      <c r="A7" s="262"/>
      <c r="B7" s="261"/>
      <c r="C7" s="261"/>
      <c r="D7" s="261"/>
      <c r="E7" s="261"/>
      <c r="F7" s="261"/>
      <c r="G7" s="261"/>
      <c r="H7" s="261"/>
      <c r="I7" s="261"/>
      <c r="J7" s="261"/>
      <c r="K7" s="261"/>
      <c r="L7" s="261"/>
      <c r="M7" s="261"/>
      <c r="N7" s="261"/>
      <c r="O7" s="261"/>
      <c r="P7" s="261"/>
      <c r="Q7" s="261"/>
      <c r="R7" s="261"/>
    </row>
    <row r="8" spans="1:18" x14ac:dyDescent="0.25">
      <c r="A8" s="260" t="s">
        <v>131</v>
      </c>
      <c r="B8" s="258">
        <v>1853.517579790001</v>
      </c>
      <c r="C8" s="257">
        <v>0.61292159899250398</v>
      </c>
      <c r="D8" s="257"/>
      <c r="E8" s="258">
        <v>180.95929885000001</v>
      </c>
      <c r="F8" s="257">
        <v>0.51838323872324943</v>
      </c>
      <c r="G8" s="257"/>
      <c r="H8" s="258">
        <v>2224.4116409399999</v>
      </c>
      <c r="I8" s="257">
        <v>0.61641455050200133</v>
      </c>
      <c r="J8" s="257"/>
      <c r="K8" s="258">
        <v>86.273978772763769</v>
      </c>
      <c r="L8" s="257">
        <v>0.20486079851899297</v>
      </c>
      <c r="M8" s="257"/>
      <c r="N8" s="258">
        <v>2298.3849647299999</v>
      </c>
      <c r="O8" s="257">
        <v>0.58557966698960329</v>
      </c>
      <c r="P8" s="257"/>
      <c r="Q8" s="258">
        <v>206.7501801449998</v>
      </c>
      <c r="R8" s="257">
        <v>0.29656154609785051</v>
      </c>
    </row>
    <row r="9" spans="1:18" x14ac:dyDescent="0.25">
      <c r="A9" s="260" t="s">
        <v>130</v>
      </c>
      <c r="B9" s="258">
        <v>195.26132014000004</v>
      </c>
      <c r="C9" s="257">
        <v>6.456905608370625E-2</v>
      </c>
      <c r="D9" s="257"/>
      <c r="E9" s="258">
        <v>11.556939965999993</v>
      </c>
      <c r="F9" s="257">
        <v>3.3106472048563838E-2</v>
      </c>
      <c r="G9" s="257"/>
      <c r="H9" s="258">
        <v>223.90814032</v>
      </c>
      <c r="I9" s="257">
        <v>6.2047974003034245E-2</v>
      </c>
      <c r="J9" s="257"/>
      <c r="K9" s="258">
        <v>29.037094509500012</v>
      </c>
      <c r="L9" s="257">
        <v>6.8949670022238133E-2</v>
      </c>
      <c r="M9" s="257"/>
      <c r="N9" s="258">
        <v>246.30314586</v>
      </c>
      <c r="O9" s="257">
        <v>6.2752809622618533E-2</v>
      </c>
      <c r="P9" s="257"/>
      <c r="Q9" s="258">
        <v>14.971857945999998</v>
      </c>
      <c r="R9" s="257">
        <v>2.1475566973190516E-2</v>
      </c>
    </row>
    <row r="10" spans="1:18" x14ac:dyDescent="0.25">
      <c r="A10" s="260" t="s">
        <v>129</v>
      </c>
      <c r="B10" s="258">
        <v>854.04552484999999</v>
      </c>
      <c r="C10" s="257">
        <v>0.28241596109531447</v>
      </c>
      <c r="D10" s="257"/>
      <c r="E10" s="258">
        <v>44.978796557000045</v>
      </c>
      <c r="F10" s="257">
        <v>0.12884805799573212</v>
      </c>
      <c r="G10" s="257"/>
      <c r="H10" s="258">
        <v>987.17054464000023</v>
      </c>
      <c r="I10" s="257">
        <v>0.27355830923719532</v>
      </c>
      <c r="J10" s="257"/>
      <c r="K10" s="258">
        <v>239.46500730549991</v>
      </c>
      <c r="L10" s="257">
        <v>0.56861864158568554</v>
      </c>
      <c r="M10" s="257"/>
      <c r="N10" s="258">
        <v>1104.8748756500011</v>
      </c>
      <c r="O10" s="257">
        <v>0.28149864869321906</v>
      </c>
      <c r="P10" s="257"/>
      <c r="Q10" s="258">
        <v>225.64059875799995</v>
      </c>
      <c r="R10" s="257">
        <v>0.32365787920081546</v>
      </c>
    </row>
    <row r="11" spans="1:18" x14ac:dyDescent="0.25">
      <c r="A11" s="260" t="s">
        <v>128</v>
      </c>
      <c r="B11" s="258">
        <v>121.24518352999999</v>
      </c>
      <c r="C11" s="257">
        <v>4.0093383828475354E-2</v>
      </c>
      <c r="D11" s="257"/>
      <c r="E11" s="258">
        <v>111.58897300600003</v>
      </c>
      <c r="F11" s="257">
        <v>0.31966223123245452</v>
      </c>
      <c r="G11" s="257"/>
      <c r="H11" s="258">
        <v>173.13902771999997</v>
      </c>
      <c r="I11" s="257">
        <v>4.797916625776915E-2</v>
      </c>
      <c r="J11" s="257"/>
      <c r="K11" s="258">
        <v>66.358560087598008</v>
      </c>
      <c r="L11" s="257">
        <v>0.15757088987308349</v>
      </c>
      <c r="M11" s="257"/>
      <c r="N11" s="258">
        <v>275.41100841000002</v>
      </c>
      <c r="O11" s="257">
        <v>7.0168874694559374E-2</v>
      </c>
      <c r="P11" s="257"/>
      <c r="Q11" s="258">
        <v>249.79511291799997</v>
      </c>
      <c r="R11" s="257">
        <v>0.3583050077281435</v>
      </c>
    </row>
    <row r="12" spans="1:18" x14ac:dyDescent="0.25">
      <c r="A12" s="259"/>
      <c r="B12" s="258"/>
      <c r="C12" s="257"/>
      <c r="D12" s="257"/>
      <c r="E12" s="258"/>
      <c r="F12" s="257"/>
      <c r="G12" s="257"/>
      <c r="H12" s="258"/>
      <c r="I12" s="257"/>
      <c r="J12" s="257"/>
      <c r="K12" s="258"/>
      <c r="L12" s="257"/>
      <c r="M12" s="257"/>
      <c r="N12" s="258"/>
      <c r="O12" s="257"/>
      <c r="P12" s="257"/>
      <c r="Q12" s="258"/>
      <c r="R12" s="257"/>
    </row>
    <row r="13" spans="1:18" ht="15.75" thickBot="1" x14ac:dyDescent="0.3">
      <c r="A13" s="256" t="s">
        <v>127</v>
      </c>
      <c r="B13" s="255">
        <v>3024.0696083100011</v>
      </c>
      <c r="C13" s="254">
        <v>1</v>
      </c>
      <c r="D13" s="254"/>
      <c r="E13" s="255">
        <v>349.08400837900012</v>
      </c>
      <c r="F13" s="254">
        <v>1</v>
      </c>
      <c r="G13" s="254"/>
      <c r="H13" s="255">
        <v>3608.6293536199996</v>
      </c>
      <c r="I13" s="254">
        <v>1</v>
      </c>
      <c r="J13" s="254"/>
      <c r="K13" s="255">
        <v>421.13464067536165</v>
      </c>
      <c r="L13" s="254">
        <v>1</v>
      </c>
      <c r="M13" s="254"/>
      <c r="N13" s="255">
        <v>3924.9739946499999</v>
      </c>
      <c r="O13" s="254">
        <v>1</v>
      </c>
      <c r="P13" s="254"/>
      <c r="Q13" s="255">
        <v>697.1577497669997</v>
      </c>
      <c r="R13" s="254">
        <v>1</v>
      </c>
    </row>
    <row r="14" spans="1:18" x14ac:dyDescent="0.25">
      <c r="A14" s="5" t="s">
        <v>126</v>
      </c>
    </row>
    <row r="15" spans="1:18" x14ac:dyDescent="0.25">
      <c r="A15" s="5" t="s">
        <v>125</v>
      </c>
      <c r="Q15" s="13"/>
      <c r="R15" s="13" t="s">
        <v>19</v>
      </c>
    </row>
    <row r="16" spans="1:18" x14ac:dyDescent="0.25">
      <c r="Q16" s="12"/>
      <c r="R16" s="12" t="s">
        <v>9</v>
      </c>
    </row>
    <row r="17" spans="1:18" x14ac:dyDescent="0.25">
      <c r="Q17" s="11"/>
      <c r="R17" s="11" t="s">
        <v>73</v>
      </c>
    </row>
    <row r="18" spans="1:18" x14ac:dyDescent="0.25">
      <c r="A18" s="2" t="s">
        <v>2</v>
      </c>
    </row>
    <row r="19" spans="1:18" x14ac:dyDescent="0.25">
      <c r="A19" s="3" t="s">
        <v>1</v>
      </c>
    </row>
    <row r="20" spans="1:18" x14ac:dyDescent="0.25">
      <c r="A20" s="3"/>
    </row>
    <row r="21" spans="1:18" x14ac:dyDescent="0.25">
      <c r="A21" s="2" t="s">
        <v>0</v>
      </c>
    </row>
  </sheetData>
  <mergeCells count="9">
    <mergeCell ref="B4:F4"/>
    <mergeCell ref="H4:L4"/>
    <mergeCell ref="N4:R4"/>
    <mergeCell ref="B5:C5"/>
    <mergeCell ref="E5:F5"/>
    <mergeCell ref="H5:I5"/>
    <mergeCell ref="K5:L5"/>
    <mergeCell ref="N5:O5"/>
    <mergeCell ref="Q5:R5"/>
  </mergeCells>
  <hyperlinks>
    <hyperlink ref="A19" r:id="rId1"/>
  </hyperlinks>
  <pageMargins left="0.7" right="0.7" top="0.75" bottom="0.75" header="0.3" footer="0.3"/>
  <pageSetup paperSize="9" scale="77"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heetViews>
  <sheetFormatPr defaultRowHeight="15" x14ac:dyDescent="0.25"/>
  <cols>
    <col min="1" max="2" width="9.140625" style="1"/>
    <col min="3" max="3" width="30.7109375" style="1" bestFit="1" customWidth="1"/>
    <col min="4" max="5" width="9.140625" style="1"/>
    <col min="6" max="6" width="25.7109375" style="1" bestFit="1" customWidth="1"/>
    <col min="7" max="8" width="9.140625" style="1"/>
    <col min="9" max="9" width="30.7109375" style="1" bestFit="1" customWidth="1"/>
    <col min="10" max="16384" width="9.140625" style="1"/>
  </cols>
  <sheetData>
    <row r="1" spans="1:11" ht="23.25" x14ac:dyDescent="0.3">
      <c r="A1" s="253" t="s">
        <v>148</v>
      </c>
      <c r="B1" s="253"/>
      <c r="C1" s="289"/>
      <c r="D1" s="289"/>
      <c r="E1" s="289"/>
      <c r="F1" s="289"/>
      <c r="G1" s="289"/>
      <c r="H1" s="289"/>
      <c r="I1" s="289"/>
      <c r="J1" s="289"/>
    </row>
    <row r="2" spans="1:11" ht="20.25" x14ac:dyDescent="0.3">
      <c r="A2" s="56" t="s">
        <v>33</v>
      </c>
      <c r="B2" s="56"/>
      <c r="C2" s="56"/>
      <c r="D2" s="56"/>
      <c r="E2" s="56"/>
      <c r="F2" s="289"/>
      <c r="G2" s="289"/>
      <c r="H2" s="289"/>
      <c r="I2" s="289"/>
      <c r="J2" s="289"/>
    </row>
    <row r="3" spans="1:11" ht="15.75" thickBot="1" x14ac:dyDescent="0.3">
      <c r="A3" s="288"/>
      <c r="B3" s="287"/>
      <c r="C3" s="505">
        <v>2011</v>
      </c>
      <c r="D3" s="505"/>
      <c r="E3" s="286"/>
      <c r="F3" s="505" t="s">
        <v>147</v>
      </c>
      <c r="G3" s="505"/>
      <c r="H3" s="286"/>
      <c r="I3" s="505">
        <v>2015</v>
      </c>
      <c r="J3" s="505"/>
    </row>
    <row r="4" spans="1:11" ht="36.75" x14ac:dyDescent="0.25">
      <c r="A4" s="235" t="s">
        <v>122</v>
      </c>
      <c r="B4" s="232"/>
      <c r="C4" s="232" t="s">
        <v>146</v>
      </c>
      <c r="D4" s="285" t="s">
        <v>145</v>
      </c>
      <c r="E4" s="233"/>
      <c r="F4" s="232" t="s">
        <v>146</v>
      </c>
      <c r="G4" s="285" t="s">
        <v>145</v>
      </c>
      <c r="H4" s="233"/>
      <c r="I4" s="232" t="s">
        <v>146</v>
      </c>
      <c r="J4" s="285" t="s">
        <v>145</v>
      </c>
    </row>
    <row r="5" spans="1:11" x14ac:dyDescent="0.25">
      <c r="A5" s="229"/>
      <c r="B5" s="218"/>
      <c r="C5" s="229"/>
      <c r="D5" s="216"/>
      <c r="E5" s="199"/>
      <c r="F5" s="199"/>
      <c r="G5" s="199"/>
      <c r="H5" s="199"/>
      <c r="I5" s="199"/>
      <c r="J5" s="199"/>
    </row>
    <row r="6" spans="1:11" x14ac:dyDescent="0.25">
      <c r="A6" s="284">
        <v>1</v>
      </c>
      <c r="B6" s="218"/>
      <c r="C6" s="283" t="s">
        <v>140</v>
      </c>
      <c r="D6" s="280">
        <v>0.17989734010469244</v>
      </c>
      <c r="E6" s="199"/>
      <c r="F6" s="281" t="s">
        <v>140</v>
      </c>
      <c r="G6" s="280">
        <v>0.18073124467244017</v>
      </c>
      <c r="H6" s="276"/>
      <c r="I6" s="281" t="s">
        <v>144</v>
      </c>
      <c r="J6" s="280">
        <v>0.16523253034893592</v>
      </c>
      <c r="K6" s="279"/>
    </row>
    <row r="7" spans="1:11" x14ac:dyDescent="0.25">
      <c r="A7" s="221">
        <v>2</v>
      </c>
      <c r="B7" s="218"/>
      <c r="C7" s="281" t="s">
        <v>141</v>
      </c>
      <c r="D7" s="280">
        <v>0.13717345916298301</v>
      </c>
      <c r="E7" s="199"/>
      <c r="F7" s="281" t="s">
        <v>144</v>
      </c>
      <c r="G7" s="280">
        <v>0.16398002591363856</v>
      </c>
      <c r="H7" s="276"/>
      <c r="I7" s="281" t="s">
        <v>141</v>
      </c>
      <c r="J7" s="280">
        <v>0.13284101856381861</v>
      </c>
      <c r="K7" s="279"/>
    </row>
    <row r="8" spans="1:11" x14ac:dyDescent="0.25">
      <c r="A8" s="221">
        <v>3</v>
      </c>
      <c r="B8" s="218"/>
      <c r="C8" s="281" t="s">
        <v>139</v>
      </c>
      <c r="D8" s="280">
        <v>0.12342168833965451</v>
      </c>
      <c r="E8" s="199"/>
      <c r="F8" s="281" t="s">
        <v>143</v>
      </c>
      <c r="G8" s="280">
        <v>0.13948922572515352</v>
      </c>
      <c r="H8" s="276"/>
      <c r="I8" s="281" t="s">
        <v>142</v>
      </c>
      <c r="J8" s="280">
        <v>0.13141938578331908</v>
      </c>
      <c r="K8" s="279"/>
    </row>
    <row r="9" spans="1:11" x14ac:dyDescent="0.25">
      <c r="A9" s="221">
        <v>4</v>
      </c>
      <c r="B9" s="218"/>
      <c r="C9" s="281" t="s">
        <v>142</v>
      </c>
      <c r="D9" s="280">
        <v>0.11540435305386319</v>
      </c>
      <c r="E9" s="199"/>
      <c r="F9" s="281" t="s">
        <v>141</v>
      </c>
      <c r="G9" s="280">
        <v>0.12650093755643188</v>
      </c>
      <c r="H9" s="276"/>
      <c r="I9" s="281" t="s">
        <v>140</v>
      </c>
      <c r="J9" s="280">
        <v>0.13085037568255531</v>
      </c>
      <c r="K9" s="279"/>
    </row>
    <row r="10" spans="1:11" x14ac:dyDescent="0.25">
      <c r="A10" s="221">
        <v>5</v>
      </c>
      <c r="B10" s="218"/>
      <c r="C10" s="283" t="s">
        <v>138</v>
      </c>
      <c r="D10" s="280">
        <v>0.1039168817141083</v>
      </c>
      <c r="E10" s="199"/>
      <c r="F10" s="281" t="s">
        <v>139</v>
      </c>
      <c r="G10" s="280">
        <v>0.12032580139972868</v>
      </c>
      <c r="H10" s="282"/>
      <c r="I10" s="281" t="s">
        <v>138</v>
      </c>
      <c r="J10" s="280">
        <v>0.11593423512281238</v>
      </c>
      <c r="K10" s="279"/>
    </row>
    <row r="11" spans="1:11" x14ac:dyDescent="0.25">
      <c r="A11" s="218"/>
      <c r="B11" s="218"/>
      <c r="C11" s="278"/>
      <c r="D11" s="277"/>
      <c r="E11" s="199"/>
      <c r="F11" s="275"/>
      <c r="G11" s="274"/>
      <c r="H11" s="276"/>
      <c r="I11" s="275"/>
      <c r="J11" s="274"/>
    </row>
    <row r="12" spans="1:11" x14ac:dyDescent="0.25">
      <c r="A12" s="272" t="s">
        <v>137</v>
      </c>
      <c r="B12" s="272"/>
      <c r="C12" s="273"/>
      <c r="D12" s="270">
        <v>0.65981372237530145</v>
      </c>
      <c r="E12" s="272"/>
      <c r="F12" s="271"/>
      <c r="G12" s="270">
        <v>0.73102723526739288</v>
      </c>
      <c r="H12" s="271"/>
      <c r="I12" s="271"/>
      <c r="J12" s="270">
        <v>0.67627754550144126</v>
      </c>
    </row>
    <row r="13" spans="1:11" x14ac:dyDescent="0.25">
      <c r="A13" s="4" t="s">
        <v>20</v>
      </c>
    </row>
    <row r="14" spans="1:11" x14ac:dyDescent="0.25">
      <c r="A14" s="5" t="s">
        <v>89</v>
      </c>
      <c r="D14" s="269"/>
      <c r="J14" s="13" t="s">
        <v>19</v>
      </c>
    </row>
    <row r="15" spans="1:11" x14ac:dyDescent="0.25">
      <c r="J15" s="12" t="s">
        <v>9</v>
      </c>
    </row>
    <row r="16" spans="1:11" x14ac:dyDescent="0.25">
      <c r="J16" s="11" t="s">
        <v>73</v>
      </c>
    </row>
    <row r="18" spans="1:1" x14ac:dyDescent="0.25">
      <c r="A18" s="2" t="s">
        <v>2</v>
      </c>
    </row>
    <row r="19" spans="1:1" x14ac:dyDescent="0.25">
      <c r="A19" s="3" t="s">
        <v>1</v>
      </c>
    </row>
    <row r="20" spans="1:1" x14ac:dyDescent="0.25">
      <c r="A20" s="3"/>
    </row>
    <row r="21" spans="1:1" x14ac:dyDescent="0.25">
      <c r="A21" s="2" t="s">
        <v>0</v>
      </c>
    </row>
  </sheetData>
  <mergeCells count="3">
    <mergeCell ref="C3:D3"/>
    <mergeCell ref="F3:G3"/>
    <mergeCell ref="I3:J3"/>
  </mergeCells>
  <hyperlinks>
    <hyperlink ref="A19" r:id="rId1"/>
  </hyperlinks>
  <pageMargins left="0.7" right="0.7" top="0.75" bottom="0.75" header="0.3" footer="0.3"/>
  <pageSetup paperSize="9" scale="7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Index</vt:lpstr>
      <vt:lpstr>Table 1</vt:lpstr>
      <vt:lpstr>Table 2</vt:lpstr>
      <vt:lpstr>Table 3</vt:lpstr>
      <vt:lpstr>Table 4</vt:lpstr>
      <vt:lpstr>Table 5</vt:lpstr>
      <vt:lpstr>Table 6</vt:lpstr>
      <vt:lpstr>Table 7</vt:lpstr>
      <vt:lpstr>Table 8</vt:lpstr>
      <vt:lpstr>Table 9</vt:lpstr>
      <vt:lpstr>Table 10</vt:lpstr>
      <vt:lpstr>Table C1</vt:lpstr>
      <vt:lpstr>Table C2 </vt:lpstr>
      <vt:lpstr>Table C3</vt:lpstr>
      <vt:lpstr>Table C4</vt:lpstr>
      <vt:lpstr>Table C5</vt:lpstr>
      <vt:lpstr>Table C6</vt:lpstr>
      <vt:lpstr>Table C7</vt:lpstr>
      <vt:lpstr>Table C8</vt:lpstr>
      <vt:lpstr>Table C9</vt:lpstr>
      <vt:lpstr>Table C10</vt:lpstr>
      <vt:lpstr>Table C11</vt:lpstr>
      <vt:lpstr>'Table 1'!Print_Area</vt:lpstr>
      <vt:lpstr>'Table 10'!Print_Area</vt:lpstr>
      <vt:lpstr>'Table 2'!Print_Area</vt:lpstr>
      <vt:lpstr>'Table 4'!Print_Area</vt:lpstr>
      <vt:lpstr>'Table 5'!Print_Area</vt:lpstr>
      <vt:lpstr>'Table 6'!Print_Area</vt:lpstr>
      <vt:lpstr>'Table 8'!Print_Area</vt:lpstr>
      <vt:lpstr>'Table 9'!Print_Area</vt:lpstr>
      <vt:lpstr>'Table C1'!Print_Area</vt:lpstr>
      <vt:lpstr>'Table C10'!Print_Area</vt:lpstr>
      <vt:lpstr>'Table C11'!Print_Area</vt:lpstr>
      <vt:lpstr>'Table C2 '!Print_Area</vt:lpstr>
      <vt:lpstr>'Table C3'!Print_Area</vt:lpstr>
      <vt:lpstr>'Table C4'!Print_Area</vt:lpstr>
      <vt:lpstr>'Table C5'!Print_Area</vt:lpstr>
      <vt:lpstr>'Table C6'!Print_Area</vt:lpstr>
      <vt:lpstr>'Table C7'!Print_Area</vt:lpstr>
      <vt:lpstr>'Table C8'!Print_Area</vt:lpstr>
      <vt:lpstr>'Table C9'!Print_Area</vt:lpstr>
      <vt:lpstr>'Table C8'!Print_Titles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2016-11-24T09:20:46Z</dcterms:created>
  <dcterms:modified xsi:type="dcterms:W3CDTF">2016-11-24T09:20:56Z</dcterms:modified>
</cp:coreProperties>
</file>