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91" windowWidth="11640" windowHeight="6855" tabRatio="904" firstSheet="1" activeTab="1"/>
  </bookViews>
  <sheets>
    <sheet name="Custody Page website" sheetId="1" state="veryHidden" r:id="rId1"/>
    <sheet name="Summary" sheetId="2" r:id="rId2"/>
    <sheet name="Contents" sheetId="3" r:id="rId3"/>
    <sheet name="1.0 Monthly Custody Data" sheetId="4" r:id="rId4"/>
    <sheet name="Charts Source Data" sheetId="5" r:id="rId5"/>
    <sheet name="2.1 Population (under 18)" sheetId="6" r:id="rId6"/>
    <sheet name="2.2 Population (inc 18)" sheetId="7" r:id="rId7"/>
    <sheet name="2.3 Average Population" sheetId="8" r:id="rId8"/>
    <sheet name="2.4 Accom Type" sheetId="9" r:id="rId9"/>
    <sheet name="2.5 Legal Basis" sheetId="10" r:id="rId10"/>
    <sheet name="2.6 Ethnicity" sheetId="11" r:id="rId11"/>
    <sheet name="2.7 Gender" sheetId="12" r:id="rId12"/>
    <sheet name="2.8 Age" sheetId="13" r:id="rId13"/>
    <sheet name="3.0 Explanatory notes" sheetId="14" r:id="rId14"/>
  </sheets>
  <definedNames>
    <definedName name="_xlnm.Print_Area" localSheetId="3">'1.0 Monthly Custody Data'!$A$1:$AS$119</definedName>
    <definedName name="_xlnm.Print_Area" localSheetId="5">'2.1 Population (under 18)'!$A$1:$O$44</definedName>
    <definedName name="_xlnm.Print_Area" localSheetId="6">'2.2 Population (inc 18)'!$A$1:$N$56</definedName>
    <definedName name="_xlnm.Print_Area" localSheetId="7">'2.3 Average Population'!$A$1:$N$30</definedName>
    <definedName name="_xlnm.Print_Area" localSheetId="8">'2.4 Accom Type'!$A$1:$P$116</definedName>
    <definedName name="_xlnm.Print_Area" localSheetId="9">'2.5 Legal Basis'!$A$1:$P$132</definedName>
    <definedName name="_xlnm.Print_Area" localSheetId="10">'2.6 Ethnicity'!$A$1:$P$169</definedName>
    <definedName name="_xlnm.Print_Area" localSheetId="11">'2.7 Gender'!$A$1:$P$74</definedName>
    <definedName name="_xlnm.Print_Area" localSheetId="12">'2.8 Age'!$A$1:$P$76</definedName>
    <definedName name="_xlnm.Print_Area" localSheetId="13">'3.0 Explanatory notes'!$A$1:$O$102</definedName>
    <definedName name="_xlnm.Print_Area" localSheetId="2">'Contents'!$A$5:$G$34</definedName>
    <definedName name="_xlnm.Print_Area" localSheetId="1">'Summary'!$A$1:$K$40</definedName>
  </definedNames>
  <calcPr fullCalcOnLoad="1"/>
</workbook>
</file>

<file path=xl/sharedStrings.xml><?xml version="1.0" encoding="utf-8"?>
<sst xmlns="http://schemas.openxmlformats.org/spreadsheetml/2006/main" count="2672" uniqueCount="162">
  <si>
    <t>Custody Snapshot Comparison</t>
  </si>
  <si>
    <t>This Month</t>
  </si>
  <si>
    <t>Previous Year</t>
  </si>
  <si>
    <t>Beds Available</t>
  </si>
  <si>
    <t>Occupancy Rate</t>
  </si>
  <si>
    <t>Apr</t>
  </si>
  <si>
    <t>May</t>
  </si>
  <si>
    <t>Jun</t>
  </si>
  <si>
    <t>Jul</t>
  </si>
  <si>
    <t>Aug</t>
  </si>
  <si>
    <t>Sep</t>
  </si>
  <si>
    <t>Oct</t>
  </si>
  <si>
    <t>Nov</t>
  </si>
  <si>
    <t>Dec</t>
  </si>
  <si>
    <t>Jan</t>
  </si>
  <si>
    <t>Feb</t>
  </si>
  <si>
    <t>Mar</t>
  </si>
  <si>
    <t>2004/05</t>
  </si>
  <si>
    <t>2005/06</t>
  </si>
  <si>
    <t>2006/07</t>
  </si>
  <si>
    <t>Beds Commissioned</t>
  </si>
  <si>
    <t>Mixed</t>
  </si>
  <si>
    <t>Male</t>
  </si>
  <si>
    <t>Female</t>
  </si>
  <si>
    <t>Remands</t>
  </si>
  <si>
    <t>2007/08</t>
  </si>
  <si>
    <t>2008/09</t>
  </si>
  <si>
    <t>2000/01</t>
  </si>
  <si>
    <t>2001/02</t>
  </si>
  <si>
    <t>2002/03</t>
  </si>
  <si>
    <t>2003/04</t>
  </si>
  <si>
    <t>Black</t>
  </si>
  <si>
    <t>White</t>
  </si>
  <si>
    <t>Not Known</t>
  </si>
  <si>
    <t>2009/10</t>
  </si>
  <si>
    <t>2010/11</t>
  </si>
  <si>
    <t>Occupancy Trends</t>
  </si>
  <si>
    <t>Monthly Custody Data</t>
  </si>
  <si>
    <t>Accommodation Type</t>
  </si>
  <si>
    <t>Population (inc 18)</t>
  </si>
  <si>
    <t>Contents for Charts and Tables for YJB Monthly and Trend Custody Population</t>
  </si>
  <si>
    <t xml:space="preserve">Number </t>
  </si>
  <si>
    <t>Title</t>
  </si>
  <si>
    <t>Period</t>
  </si>
  <si>
    <t>Monthly Data</t>
  </si>
  <si>
    <t>Trend Data</t>
  </si>
  <si>
    <t>Age 10-14</t>
  </si>
  <si>
    <t>Age 15-17</t>
  </si>
  <si>
    <t>Custody figures</t>
  </si>
  <si>
    <t>Average Population</t>
  </si>
  <si>
    <t>Legal Basis (under 18)</t>
  </si>
  <si>
    <t>Population (under 18)</t>
  </si>
  <si>
    <t>Ethnicity (under 18)</t>
  </si>
  <si>
    <t>Gender (under 18)</t>
  </si>
  <si>
    <t>Age (under 18)</t>
  </si>
  <si>
    <t>Secure Training Centres (STCs)</t>
  </si>
  <si>
    <t>Secure Children's Homes (SCHs)</t>
  </si>
  <si>
    <t>Section 91 (S91)</t>
  </si>
  <si>
    <t>Explanatory Notes</t>
  </si>
  <si>
    <t>Secure Estate Custody Population (inc 18 year olds)</t>
  </si>
  <si>
    <t>Secure Estate Custody Population (under 18's)</t>
  </si>
  <si>
    <t>Detention and Training Order (DTO) (inc recalls)</t>
  </si>
  <si>
    <t xml:space="preserve">* Provisional data </t>
  </si>
  <si>
    <t>SCH - Secure Children's Home</t>
  </si>
  <si>
    <t>STC - Secure Training Centre</t>
  </si>
  <si>
    <t>YOI - Young Offender Institution</t>
  </si>
  <si>
    <t>Custody Population (Under 18)</t>
  </si>
  <si>
    <t>Custody Population (Inc 18)</t>
  </si>
  <si>
    <t>Custody population for children and young people</t>
  </si>
  <si>
    <t xml:space="preserve">Average yearly custody population for children and young people </t>
  </si>
  <si>
    <t>Custody population for children and young people -  yearly trend</t>
  </si>
  <si>
    <r>
      <t>Difference</t>
    </r>
    <r>
      <rPr>
        <vertAlign val="superscript"/>
        <sz val="11"/>
        <rFont val="Arial"/>
        <family val="2"/>
      </rPr>
      <t xml:space="preserve"> †</t>
    </r>
  </si>
  <si>
    <r>
      <t xml:space="preserve">Difference </t>
    </r>
    <r>
      <rPr>
        <vertAlign val="superscript"/>
        <sz val="11"/>
        <rFont val="Arial"/>
        <family val="2"/>
      </rPr>
      <t>†</t>
    </r>
  </si>
  <si>
    <t>Summary</t>
  </si>
  <si>
    <t>Previous Month</t>
  </si>
  <si>
    <t>Monthly statistics on the population in custody of children and young people within secure children's homes (SCHs), secure training centres (STCs) and young offender institutions (YOIs). This includes those aged under 18 and 18-year olds. Some 18-year-olds remain in the secure estate for children and young people if they only have a short period of their sentence to serve to avoid disrupting their regimes.
The publication also contains more detailed information on the make-up of the custody population by legal basis for detention, accommodation type, age group, gender, ethnicity and region of origin. Data is also provided on a trend basis dating back to 2000-01 and 2005-06 onwards for more detailed data.</t>
  </si>
  <si>
    <r>
      <t>Beds Commissioned</t>
    </r>
    <r>
      <rPr>
        <b/>
        <vertAlign val="superscript"/>
        <sz val="11"/>
        <rFont val="Arial"/>
        <family val="2"/>
      </rPr>
      <t xml:space="preserve"> </t>
    </r>
  </si>
  <si>
    <t>November -2011*</t>
  </si>
  <si>
    <t>2011/12</t>
  </si>
  <si>
    <t>Please see explanatory notes for explanations of the Legal Basis for Detention types</t>
  </si>
  <si>
    <t>2012/13</t>
  </si>
  <si>
    <t>2013/14</t>
  </si>
  <si>
    <t>Young Offender Institutions (YOIs) 
(under 18)</t>
  </si>
  <si>
    <t xml:space="preserve">Monthly Youth Custody Report - </t>
  </si>
  <si>
    <t>2015/16*</t>
  </si>
  <si>
    <t>2016/17*</t>
  </si>
  <si>
    <t>2017/18*</t>
  </si>
  <si>
    <t>2018/19*</t>
  </si>
  <si>
    <t>2019/20*</t>
  </si>
  <si>
    <t>2020/21*</t>
  </si>
  <si>
    <t>2021/22*</t>
  </si>
  <si>
    <t>2022/23*</t>
  </si>
  <si>
    <t>2023/24*</t>
  </si>
  <si>
    <t>2024/25*</t>
  </si>
  <si>
    <t>2025/26*</t>
  </si>
  <si>
    <t>2014/15</t>
  </si>
  <si>
    <t>* Data from 2015/16 onwards is provisional</t>
  </si>
  <si>
    <r>
      <t>2015/16</t>
    </r>
    <r>
      <rPr>
        <vertAlign val="superscript"/>
        <sz val="10"/>
        <rFont val="Arial"/>
        <family val="2"/>
      </rPr>
      <t>(1)</t>
    </r>
  </si>
  <si>
    <t xml:space="preserve">(1) Provisional data </t>
  </si>
  <si>
    <t>England and Wales</t>
  </si>
  <si>
    <r>
      <t xml:space="preserve">Difference </t>
    </r>
    <r>
      <rPr>
        <vertAlign val="superscript"/>
        <sz val="11"/>
        <color indexed="9"/>
        <rFont val="Arial"/>
        <family val="2"/>
      </rPr>
      <t>†</t>
    </r>
  </si>
  <si>
    <t>Year ending March</t>
  </si>
  <si>
    <t>Year</t>
  </si>
  <si>
    <t>Including 18 year olds</t>
  </si>
  <si>
    <t>BAME (Asian, Black, Mixed and Other)</t>
  </si>
  <si>
    <t>Notes</t>
  </si>
  <si>
    <t>https://www.gov.uk/government/statistics/youth-custody-data</t>
  </si>
  <si>
    <t>Monthly Youth Custody Report</t>
  </si>
  <si>
    <t>Latest version is available on the Gov.uk website at</t>
  </si>
  <si>
    <t>Under 18's</t>
  </si>
  <si>
    <t>2016*</t>
  </si>
  <si>
    <t>2017*</t>
  </si>
  <si>
    <r>
      <t>2016/17</t>
    </r>
    <r>
      <rPr>
        <vertAlign val="superscript"/>
        <sz val="10"/>
        <rFont val="Arial"/>
        <family val="2"/>
      </rPr>
      <t>(1)</t>
    </r>
  </si>
  <si>
    <t>Table 1. Custody population for under 18 year olds in England and Wales, from 2000/01 to 2016/17*</t>
  </si>
  <si>
    <t>Table 2. Custody population for children and young people including 18 year olds in England and Wales, from 2000/01 to 2016/17*</t>
  </si>
  <si>
    <t>Table 3. Average custody population for children and young people in England and Wales, from 2000/01 to 2016/17*</t>
  </si>
  <si>
    <t>Table 4. Custody population for under 18 year olds in England and Wales by sector, from 2000/01 to 2016/17*</t>
  </si>
  <si>
    <t>Table 5. Custody population for under 18 year olds in England and Wales by legal basis, from 2000/01 to 2016/17*</t>
  </si>
  <si>
    <t>Table 6. Custody population for under 18 year olds in England and Wales by ethnicity, from 2000/01 to 2016/17*</t>
  </si>
  <si>
    <t>Table 7. Custody population for under 18 year olds in England and Wales by gender, from 2000/01 to 2016/17*</t>
  </si>
  <si>
    <t>Table 8. Custody population for under 18 year olds in England and Wales by age, from 2000/01 to 2016/17*</t>
  </si>
  <si>
    <t>2000/01 - 2016/17*</t>
  </si>
  <si>
    <t>Asian &amp; Other</t>
  </si>
  <si>
    <t>Other Sentences</t>
  </si>
  <si>
    <t>Section 91</t>
  </si>
  <si>
    <r>
      <t>Other sentences</t>
    </r>
    <r>
      <rPr>
        <b/>
        <vertAlign val="superscript"/>
        <sz val="10"/>
        <rFont val="Arial"/>
        <family val="2"/>
      </rPr>
      <t>(2)</t>
    </r>
  </si>
  <si>
    <t>(2) Other Setences include young people in custody on a Section 226, Section 226B, Section 228, Section 90. These data also include young people in custody for breaching a gang injunction, a civil tool. Gang injunctions for 14-17 year olds were implemented in December 2011.</t>
  </si>
  <si>
    <t>July 2016*</t>
  </si>
  <si>
    <t>Accom Type</t>
  </si>
  <si>
    <t/>
  </si>
  <si>
    <t>SCH</t>
  </si>
  <si>
    <t>STC</t>
  </si>
  <si>
    <t>YOI</t>
  </si>
  <si>
    <t>LB Group (Long Term Grouped)</t>
  </si>
  <si>
    <t>DTO</t>
  </si>
  <si>
    <t>Remand</t>
  </si>
  <si>
    <t>Ethnicity Grouped</t>
  </si>
  <si>
    <t>BAME</t>
  </si>
  <si>
    <t>Gender</t>
  </si>
  <si>
    <t>Age Group</t>
  </si>
  <si>
    <t>10 - 14</t>
  </si>
  <si>
    <t>15 - 17</t>
  </si>
  <si>
    <t>For July 2016, the population of the secure estate for children and young people, for under 18 year olds was 861.</t>
  </si>
  <si>
    <t>This is a decrease of 29 from the previous month and a decrease of 142 from the previous year.</t>
  </si>
  <si>
    <t>For July 2016, the overall population of the secure estate for children and young people, including those aged 18 years old, was 948. This is a decrease of 38 from the previous month and a decrease of 138 from the previous year.</t>
  </si>
  <si>
    <t>For July 2016, the overall occupancy rate for the secure estate for children and young people, including those aged 18 years old, was 76%, compared to 80% from the previous month.</t>
  </si>
  <si>
    <t>Occupancy rate</t>
  </si>
  <si>
    <t>Total</t>
  </si>
  <si>
    <t>East Midlands</t>
  </si>
  <si>
    <t>Eastern</t>
  </si>
  <si>
    <t>London</t>
  </si>
  <si>
    <t>North East</t>
  </si>
  <si>
    <t>North West</t>
  </si>
  <si>
    <t>South East</t>
  </si>
  <si>
    <t>South West</t>
  </si>
  <si>
    <t>Wales</t>
  </si>
  <si>
    <t>West Midlands</t>
  </si>
  <si>
    <t>Yorkshire and the Humber</t>
  </si>
  <si>
    <t>Grand Total</t>
  </si>
  <si>
    <t>Number of young people by region of origin</t>
  </si>
  <si>
    <t>Number of young people by region of establishment</t>
  </si>
  <si>
    <t>(1) Other Setences include young people in custody on a Section 226, Section 226B, Section 228, Section 90. These data also include young people in custody for breaching a gang injunction, a civil tool. Gang injunctions for 14-17 year olds were implemented in December 2011.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</si>
</sst>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0;0"/>
    <numFmt numFmtId="168" formatCode="mmm\-yyyy"/>
    <numFmt numFmtId="169" formatCode="\+0%;\-0%;0%"/>
    <numFmt numFmtId="170" formatCode="mmmm\ yyyy"/>
  </numFmts>
  <fonts count="120">
    <font>
      <sz val="11"/>
      <name val="Arial"/>
      <family val="0"/>
    </font>
    <font>
      <sz val="11"/>
      <color indexed="8"/>
      <name val="Calibri"/>
      <family val="2"/>
    </font>
    <font>
      <u val="single"/>
      <sz val="11"/>
      <color indexed="12"/>
      <name val="Arial"/>
      <family val="2"/>
    </font>
    <font>
      <sz val="8"/>
      <name val="Arial"/>
      <family val="2"/>
    </font>
    <font>
      <b/>
      <sz val="11"/>
      <name val="Arial"/>
      <family val="2"/>
    </font>
    <font>
      <sz val="12"/>
      <name val="Arial"/>
      <family val="2"/>
    </font>
    <font>
      <b/>
      <sz val="24"/>
      <name val="Arial"/>
      <family val="2"/>
    </font>
    <font>
      <sz val="9.1"/>
      <color indexed="16"/>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0"/>
      <name val="Arial"/>
      <family val="2"/>
    </font>
    <font>
      <sz val="20"/>
      <name val="Arial"/>
      <family val="2"/>
    </font>
    <font>
      <b/>
      <sz val="20"/>
      <name val="Arial"/>
      <family val="2"/>
    </font>
    <font>
      <sz val="48"/>
      <name val="Arial"/>
      <family val="2"/>
    </font>
    <font>
      <sz val="11"/>
      <color indexed="10"/>
      <name val="Arial"/>
      <family val="2"/>
    </font>
    <font>
      <sz val="10"/>
      <name val="Arial"/>
      <family val="2"/>
    </font>
    <font>
      <sz val="9.1"/>
      <color indexed="21"/>
      <name val="Tahoma"/>
      <family val="2"/>
    </font>
    <font>
      <sz val="16.5"/>
      <color indexed="21"/>
      <name val="Tahoma"/>
      <family val="2"/>
    </font>
    <font>
      <vertAlign val="superscript"/>
      <sz val="11"/>
      <name val="Arial"/>
      <family val="2"/>
    </font>
    <font>
      <sz val="22"/>
      <name val="Arial"/>
      <family val="2"/>
    </font>
    <font>
      <b/>
      <vertAlign val="superscript"/>
      <sz val="11"/>
      <name val="Arial"/>
      <family val="2"/>
    </font>
    <font>
      <sz val="9"/>
      <name val="Arial"/>
      <family val="2"/>
    </font>
    <font>
      <vertAlign val="superscript"/>
      <sz val="10"/>
      <name val="Arial"/>
      <family val="2"/>
    </font>
    <font>
      <vertAlign val="superscript"/>
      <sz val="11"/>
      <color indexed="9"/>
      <name val="Arial"/>
      <family val="2"/>
    </font>
    <font>
      <sz val="28"/>
      <name val="Arial"/>
      <family val="2"/>
    </font>
    <font>
      <sz val="14"/>
      <name val="Arial"/>
      <family val="2"/>
    </font>
    <font>
      <b/>
      <sz val="14"/>
      <name val="Arial"/>
      <family val="2"/>
    </font>
    <font>
      <sz val="16"/>
      <name val="Arial"/>
      <family val="2"/>
    </font>
    <font>
      <b/>
      <vertAlign val="superscript"/>
      <sz val="10"/>
      <name val="Arial"/>
      <family val="2"/>
    </font>
    <font>
      <sz val="14.75"/>
      <color indexed="8"/>
      <name val="Arial"/>
      <family val="0"/>
    </font>
    <font>
      <b/>
      <sz val="8"/>
      <color indexed="8"/>
      <name val="Arial"/>
      <family val="0"/>
    </font>
    <font>
      <b/>
      <sz val="8.5"/>
      <color indexed="8"/>
      <name val="Arial"/>
      <family val="0"/>
    </font>
    <font>
      <b/>
      <sz val="4.4"/>
      <color indexed="8"/>
      <name val="Arial"/>
      <family val="0"/>
    </font>
    <font>
      <sz val="10"/>
      <color indexed="8"/>
      <name val="Arial"/>
      <family val="0"/>
    </font>
    <font>
      <sz val="12.75"/>
      <color indexed="8"/>
      <name val="Arial"/>
      <family val="0"/>
    </font>
    <font>
      <sz val="21.25"/>
      <color indexed="8"/>
      <name val="Arial"/>
      <family val="0"/>
    </font>
    <font>
      <b/>
      <sz val="26.25"/>
      <color indexed="9"/>
      <name val="Arial"/>
      <family val="0"/>
    </font>
    <font>
      <sz val="21.75"/>
      <color indexed="8"/>
      <name val="Arial"/>
      <family val="0"/>
    </font>
    <font>
      <sz val="23"/>
      <color indexed="8"/>
      <name val="Arial"/>
      <family val="0"/>
    </font>
    <font>
      <sz val="25"/>
      <color indexed="8"/>
      <name val="Arial"/>
      <family val="0"/>
    </font>
    <font>
      <sz val="19.75"/>
      <color indexed="8"/>
      <name val="Arial"/>
      <family val="0"/>
    </font>
    <font>
      <sz val="22"/>
      <color indexed="8"/>
      <name val="Arial"/>
      <family val="0"/>
    </font>
    <font>
      <sz val="26.5"/>
      <color indexed="8"/>
      <name val="Arial"/>
      <family val="0"/>
    </font>
    <font>
      <sz val="20.75"/>
      <color indexed="8"/>
      <name val="Arial"/>
      <family val="0"/>
    </font>
    <font>
      <sz val="23.25"/>
      <color indexed="8"/>
      <name val="Arial"/>
      <family val="0"/>
    </font>
    <font>
      <sz val="24.5"/>
      <color indexed="8"/>
      <name val="Arial"/>
      <family val="0"/>
    </font>
    <font>
      <sz val="26.75"/>
      <color indexed="8"/>
      <name val="Arial"/>
      <family val="0"/>
    </font>
    <font>
      <sz val="24"/>
      <color indexed="8"/>
      <name val="Arial"/>
      <family val="0"/>
    </font>
    <font>
      <sz val="20.5"/>
      <color indexed="8"/>
      <name val="Arial"/>
      <family val="0"/>
    </font>
    <font>
      <sz val="12"/>
      <color indexed="8"/>
      <name val="Arial"/>
      <family val="0"/>
    </font>
    <font>
      <sz val="20"/>
      <color indexed="8"/>
      <name val="Arial"/>
      <family val="0"/>
    </font>
    <font>
      <sz val="19.5"/>
      <color indexed="8"/>
      <name val="Arial"/>
      <family val="0"/>
    </font>
    <font>
      <sz val="11.5"/>
      <color indexed="8"/>
      <name val="Arial"/>
      <family val="0"/>
    </font>
    <font>
      <sz val="11.5"/>
      <color indexed="31"/>
      <name val="Arial"/>
      <family val="0"/>
    </font>
    <font>
      <sz val="11.5"/>
      <color indexed="46"/>
      <name val="Arial"/>
      <family val="0"/>
    </font>
    <font>
      <sz val="11.5"/>
      <color indexed="24"/>
      <name val="Arial"/>
      <family val="0"/>
    </font>
    <font>
      <sz val="11.5"/>
      <color indexed="20"/>
      <name val="Arial"/>
      <family val="0"/>
    </font>
    <font>
      <sz val="11.5"/>
      <color indexed="62"/>
      <name val="Arial"/>
      <family val="0"/>
    </font>
    <font>
      <sz val="15.5"/>
      <color indexed="8"/>
      <name val="Arial"/>
      <family val="0"/>
    </font>
    <font>
      <sz val="11"/>
      <color indexed="24"/>
      <name val="Arial"/>
      <family val="0"/>
    </font>
    <font>
      <sz val="11"/>
      <color indexed="54"/>
      <name val="Arial"/>
      <family val="0"/>
    </font>
    <font>
      <sz val="10.5"/>
      <color indexed="20"/>
      <name val="Arial"/>
      <family val="0"/>
    </font>
    <font>
      <sz val="8"/>
      <color indexed="8"/>
      <name val="Arial"/>
      <family val="0"/>
    </font>
    <font>
      <sz val="9.5"/>
      <color indexed="8"/>
      <name val="Arial"/>
      <family val="0"/>
    </font>
    <font>
      <sz val="10.5"/>
      <color indexed="24"/>
      <name val="Arial"/>
      <family val="0"/>
    </font>
    <font>
      <sz val="16.25"/>
      <color indexed="8"/>
      <name val="Arial"/>
      <family val="0"/>
    </font>
    <font>
      <sz val="10.5"/>
      <color indexed="46"/>
      <name val="Arial"/>
      <family val="0"/>
    </font>
    <font>
      <sz val="10.5"/>
      <color indexed="54"/>
      <name val="Arial"/>
      <family val="0"/>
    </font>
    <font>
      <sz val="10.25"/>
      <color indexed="8"/>
      <name val="Arial"/>
      <family val="0"/>
    </font>
    <font>
      <sz val="11"/>
      <color indexed="8"/>
      <name val="Arial"/>
      <family val="0"/>
    </font>
    <font>
      <sz val="9.75"/>
      <color indexed="8"/>
      <name val="Arial"/>
      <family val="0"/>
    </font>
    <font>
      <sz val="9"/>
      <color indexed="8"/>
      <name val="Arial"/>
      <family val="0"/>
    </font>
    <font>
      <sz val="9.75"/>
      <color indexed="46"/>
      <name val="Arial"/>
      <family val="0"/>
    </font>
    <font>
      <sz val="9.25"/>
      <color indexed="8"/>
      <name val="Arial"/>
      <family val="0"/>
    </font>
    <font>
      <sz val="11.5"/>
      <color indexed="54"/>
      <name val="Arial"/>
      <family val="0"/>
    </font>
    <font>
      <sz val="10"/>
      <color indexed="8"/>
      <name val="Calibri"/>
      <family val="0"/>
    </font>
    <font>
      <b/>
      <sz val="24"/>
      <color indexed="8"/>
      <name val="Arial"/>
      <family val="0"/>
    </font>
    <font>
      <sz val="24"/>
      <color indexed="9"/>
      <name val="Arial"/>
      <family val="0"/>
    </font>
    <font>
      <sz val="20"/>
      <color indexed="63"/>
      <name val="Arial"/>
      <family val="0"/>
    </font>
    <font>
      <sz val="11"/>
      <color indexed="9"/>
      <name val="Arial"/>
      <family val="2"/>
    </font>
    <font>
      <b/>
      <sz val="10"/>
      <color indexed="8"/>
      <name val="Arial"/>
      <family val="0"/>
    </font>
    <font>
      <b/>
      <sz val="10.5"/>
      <color indexed="8"/>
      <name val="Arial"/>
      <family val="0"/>
    </font>
    <font>
      <vertAlign val="superscript"/>
      <sz val="10"/>
      <color indexed="8"/>
      <name val="Arial"/>
      <family val="0"/>
    </font>
    <font>
      <b/>
      <sz val="21.5"/>
      <color indexed="8"/>
      <name val="Arial"/>
      <family val="0"/>
    </font>
    <font>
      <b/>
      <sz val="22.25"/>
      <color indexed="8"/>
      <name val="Arial"/>
      <family val="0"/>
    </font>
    <font>
      <b/>
      <sz val="22"/>
      <color indexed="8"/>
      <name val="Calibri"/>
      <family val="0"/>
    </font>
    <font>
      <b/>
      <vertAlign val="superscript"/>
      <sz val="22"/>
      <color indexed="8"/>
      <name val="Calibri"/>
      <family val="0"/>
    </font>
    <font>
      <b/>
      <sz val="22"/>
      <color indexed="8"/>
      <name val="Arial"/>
      <family val="0"/>
    </font>
    <font>
      <b/>
      <sz val="18"/>
      <color indexed="63"/>
      <name val="Calibri"/>
      <family val="0"/>
    </font>
    <font>
      <b/>
      <sz val="14"/>
      <color indexed="8"/>
      <name val="Arial"/>
      <family val="0"/>
    </font>
    <font>
      <b/>
      <sz val="15"/>
      <color indexed="8"/>
      <name val="Arial"/>
      <family val="0"/>
    </font>
    <font>
      <sz val="10.3"/>
      <color indexed="45"/>
      <name val="Arial"/>
      <family val="0"/>
    </font>
    <font>
      <b/>
      <sz val="15.25"/>
      <color indexed="8"/>
      <name val="Arial"/>
      <family val="0"/>
    </font>
    <font>
      <b/>
      <vertAlign val="superscript"/>
      <sz val="15.25"/>
      <color indexed="8"/>
      <name val="Arial"/>
      <family val="0"/>
    </font>
    <font>
      <b/>
      <sz val="11"/>
      <color indexed="31"/>
      <name val="Arial"/>
      <family val="0"/>
    </font>
    <font>
      <sz val="10.5"/>
      <color indexed="31"/>
      <name val="Arial"/>
      <family val="0"/>
    </font>
    <font>
      <sz val="10.5"/>
      <color indexed="12"/>
      <name val="Arial"/>
      <family val="0"/>
    </font>
    <font>
      <b/>
      <i/>
      <sz val="11"/>
      <color indexed="8"/>
      <name val="Calibri"/>
      <family val="0"/>
    </font>
    <font>
      <b/>
      <u val="single"/>
      <sz val="11"/>
      <color indexed="8"/>
      <name val="Calibri"/>
      <family val="0"/>
    </font>
    <font>
      <b/>
      <u val="single"/>
      <sz val="11"/>
      <color indexed="8"/>
      <name val="Arial"/>
      <family val="0"/>
    </font>
    <font>
      <b/>
      <sz val="11"/>
      <color indexed="8"/>
      <name val="Arial"/>
      <family val="0"/>
    </font>
    <font>
      <u val="single"/>
      <sz val="11"/>
      <color indexed="8"/>
      <name val="Arial"/>
      <family val="0"/>
    </font>
    <font>
      <sz val="11"/>
      <color theme="0"/>
      <name val="Arial"/>
      <family val="2"/>
    </font>
    <font>
      <b/>
      <sz val="10"/>
      <color theme="1"/>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7030A0"/>
        <bgColor indexed="64"/>
      </patternFill>
    </fill>
    <fill>
      <patternFill patternType="solid">
        <fgColor rgb="FFB17ED8"/>
        <bgColor indexed="64"/>
      </patternFill>
    </fill>
    <fill>
      <patternFill patternType="solid">
        <fgColor rgb="FFCC99FF"/>
        <bgColor indexed="64"/>
      </patternFill>
    </fill>
    <fill>
      <patternFill patternType="solid">
        <fgColor theme="4" tint="0.7999799847602844"/>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thin"/>
    </border>
    <border>
      <left style="medium"/>
      <right style="medium"/>
      <top/>
      <bottom style="medium"/>
    </border>
    <border>
      <left style="medium"/>
      <right style="thin"/>
      <top style="thin"/>
      <bottom style="medium"/>
    </border>
    <border>
      <left style="thin"/>
      <right style="medium"/>
      <top style="thin"/>
      <bottom style="medium"/>
    </border>
    <border>
      <left style="medium"/>
      <right/>
      <top style="medium"/>
      <botto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style="thin"/>
      <top/>
      <bottom/>
    </border>
    <border>
      <left/>
      <right style="thin"/>
      <top/>
      <bottom/>
    </border>
    <border>
      <left style="thin"/>
      <right/>
      <top/>
      <bottom/>
    </border>
    <border>
      <left style="thin"/>
      <right style="thin"/>
      <top/>
      <bottom style="thin"/>
    </border>
    <border>
      <left/>
      <right/>
      <top/>
      <bottom style="thin"/>
    </border>
    <border>
      <left/>
      <right style="thin"/>
      <top/>
      <bottom style="thin"/>
    </border>
    <border>
      <left/>
      <right/>
      <top style="thin"/>
      <bottom/>
    </border>
    <border>
      <left style="thin"/>
      <right style="thin"/>
      <top style="thin"/>
      <bottom style="thin"/>
    </border>
    <border>
      <left style="medium"/>
      <right/>
      <top/>
      <bottom/>
    </border>
    <border>
      <left style="thin"/>
      <right/>
      <top/>
      <bottom style="thin"/>
    </border>
    <border>
      <left style="medium"/>
      <right/>
      <top style="medium"/>
      <bottom style="thin"/>
    </border>
    <border>
      <left style="medium"/>
      <right/>
      <top style="thin"/>
      <bottom style="thin"/>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right/>
      <top/>
      <bottom style="double"/>
    </border>
    <border>
      <left/>
      <right/>
      <top style="thin"/>
      <bottom style="thin"/>
    </border>
    <border>
      <left>
        <color indexed="63"/>
      </left>
      <right>
        <color indexed="63"/>
      </right>
      <top>
        <color indexed="63"/>
      </top>
      <bottom style="thin">
        <color theme="4" tint="0.39998000860214233"/>
      </bottom>
    </border>
    <border>
      <left>
        <color indexed="63"/>
      </left>
      <right>
        <color indexed="63"/>
      </right>
      <top style="thin">
        <color theme="4" tint="0.39998000860214233"/>
      </top>
      <bottom>
        <color indexed="63"/>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top style="thin"/>
      <bottom style="medium"/>
    </border>
    <border>
      <left/>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01">
    <xf numFmtId="0" fontId="0" fillId="0" borderId="0" xfId="0" applyAlignment="1">
      <alignment/>
    </xf>
    <xf numFmtId="0" fontId="0" fillId="0" borderId="0" xfId="0" applyAlignment="1">
      <alignment horizontal="left" indent="14"/>
    </xf>
    <xf numFmtId="0" fontId="0" fillId="24" borderId="0" xfId="0" applyFill="1" applyAlignment="1">
      <alignment/>
    </xf>
    <xf numFmtId="0" fontId="4" fillId="24" borderId="0" xfId="0" applyFont="1" applyFill="1" applyAlignment="1">
      <alignment/>
    </xf>
    <xf numFmtId="0" fontId="0"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NumberFormat="1" applyBorder="1" applyAlignment="1">
      <alignment/>
    </xf>
    <xf numFmtId="0" fontId="27" fillId="0" borderId="0" xfId="0" applyFont="1" applyBorder="1" applyAlignment="1">
      <alignment/>
    </xf>
    <xf numFmtId="0" fontId="28" fillId="0" borderId="0" xfId="0" applyFont="1" applyBorder="1" applyAlignment="1">
      <alignment/>
    </xf>
    <xf numFmtId="0" fontId="27" fillId="0" borderId="0" xfId="0" applyFont="1" applyBorder="1" applyAlignment="1">
      <alignment/>
    </xf>
    <xf numFmtId="0" fontId="0" fillId="7" borderId="10" xfId="0" applyFont="1" applyFill="1" applyBorder="1" applyAlignment="1">
      <alignment horizontal="center" vertical="center" wrapText="1"/>
    </xf>
    <xf numFmtId="17" fontId="0" fillId="7" borderId="11" xfId="0" applyNumberFormat="1" applyFont="1" applyFill="1" applyBorder="1" applyAlignment="1">
      <alignment horizontal="center" vertical="center"/>
    </xf>
    <xf numFmtId="17" fontId="0" fillId="4" borderId="12" xfId="0" applyNumberFormat="1" applyFont="1" applyFill="1" applyBorder="1" applyAlignment="1">
      <alignment horizontal="center" vertical="center"/>
    </xf>
    <xf numFmtId="0" fontId="0" fillId="4" borderId="13" xfId="0" applyFont="1" applyFill="1" applyBorder="1" applyAlignment="1">
      <alignment horizontal="center" vertical="center"/>
    </xf>
    <xf numFmtId="17" fontId="0" fillId="22" borderId="12" xfId="0" applyNumberFormat="1" applyFont="1" applyFill="1" applyBorder="1" applyAlignment="1">
      <alignment horizontal="center" vertical="center"/>
    </xf>
    <xf numFmtId="0" fontId="0" fillId="22" borderId="13" xfId="0" applyFont="1" applyFill="1" applyBorder="1" applyAlignment="1">
      <alignment horizontal="center" vertical="center"/>
    </xf>
    <xf numFmtId="3" fontId="0" fillId="0" borderId="14" xfId="0" applyNumberFormat="1" applyFont="1" applyBorder="1" applyAlignment="1">
      <alignment/>
    </xf>
    <xf numFmtId="3" fontId="0" fillId="0" borderId="15" xfId="0" applyNumberFormat="1" applyFont="1" applyBorder="1" applyAlignment="1">
      <alignment/>
    </xf>
    <xf numFmtId="167"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67" fontId="0" fillId="0" borderId="19" xfId="0" applyNumberFormat="1" applyFont="1" applyBorder="1" applyAlignment="1">
      <alignment/>
    </xf>
    <xf numFmtId="0" fontId="8" fillId="0" borderId="0" xfId="0" applyFont="1" applyAlignment="1">
      <alignment/>
    </xf>
    <xf numFmtId="0" fontId="5" fillId="0" borderId="0" xfId="0" applyFont="1" applyBorder="1" applyAlignment="1">
      <alignment/>
    </xf>
    <xf numFmtId="0" fontId="0" fillId="24" borderId="0" xfId="0" applyFont="1" applyFill="1" applyAlignment="1">
      <alignment/>
    </xf>
    <xf numFmtId="0" fontId="0" fillId="24" borderId="0" xfId="0" applyFill="1" applyBorder="1" applyAlignment="1">
      <alignment/>
    </xf>
    <xf numFmtId="9" fontId="0" fillId="0" borderId="20" xfId="0" applyNumberFormat="1" applyFont="1" applyBorder="1" applyAlignment="1">
      <alignment/>
    </xf>
    <xf numFmtId="9" fontId="0" fillId="0" borderId="12" xfId="0" applyNumberFormat="1" applyFont="1" applyBorder="1" applyAlignment="1">
      <alignment/>
    </xf>
    <xf numFmtId="9" fontId="0" fillId="0" borderId="13" xfId="58" applyNumberFormat="1" applyFont="1" applyBorder="1" applyAlignment="1">
      <alignment/>
    </xf>
    <xf numFmtId="0" fontId="7" fillId="24" borderId="0" xfId="0" applyFont="1" applyFill="1" applyAlignment="1">
      <alignment horizontal="left" indent="14"/>
    </xf>
    <xf numFmtId="0" fontId="0" fillId="24" borderId="0" xfId="0" applyFill="1" applyAlignment="1">
      <alignment horizontal="left" indent="14"/>
    </xf>
    <xf numFmtId="0" fontId="32" fillId="0" borderId="0" xfId="0" applyFont="1" applyAlignment="1">
      <alignment horizontal="left" indent="14"/>
    </xf>
    <xf numFmtId="0" fontId="0" fillId="24" borderId="0" xfId="0" applyFill="1" applyAlignment="1">
      <alignment horizontal="left"/>
    </xf>
    <xf numFmtId="0" fontId="32" fillId="0" borderId="0" xfId="0" applyFont="1" applyAlignment="1">
      <alignment/>
    </xf>
    <xf numFmtId="0" fontId="8" fillId="24" borderId="0" xfId="0" applyFont="1" applyFill="1" applyAlignment="1">
      <alignment/>
    </xf>
    <xf numFmtId="0" fontId="33" fillId="24" borderId="0" xfId="0" applyFont="1" applyFill="1" applyAlignment="1">
      <alignment/>
    </xf>
    <xf numFmtId="0" fontId="0" fillId="24" borderId="0" xfId="0" applyFill="1" applyAlignment="1">
      <alignment/>
    </xf>
    <xf numFmtId="0" fontId="0" fillId="24" borderId="0" xfId="0" applyNumberFormat="1" applyFill="1" applyAlignment="1">
      <alignment/>
    </xf>
    <xf numFmtId="0" fontId="29" fillId="24" borderId="0" xfId="0" applyFont="1" applyFill="1" applyBorder="1" applyAlignment="1">
      <alignment/>
    </xf>
    <xf numFmtId="0" fontId="5" fillId="24" borderId="0" xfId="0" applyFont="1" applyFill="1" applyBorder="1" applyAlignment="1">
      <alignment/>
    </xf>
    <xf numFmtId="0" fontId="0" fillId="0" borderId="0" xfId="0" applyFont="1" applyBorder="1" applyAlignment="1">
      <alignment horizontal="left"/>
    </xf>
    <xf numFmtId="49" fontId="0" fillId="0" borderId="0" xfId="0" applyNumberFormat="1" applyFont="1" applyBorder="1" applyAlignment="1">
      <alignment horizontal="left"/>
    </xf>
    <xf numFmtId="0" fontId="31" fillId="0" borderId="0" xfId="0" applyFont="1" applyBorder="1" applyAlignment="1">
      <alignment/>
    </xf>
    <xf numFmtId="168" fontId="0" fillId="24" borderId="0" xfId="0" applyNumberFormat="1" applyFont="1" applyFill="1" applyAlignment="1">
      <alignment/>
    </xf>
    <xf numFmtId="0" fontId="0" fillId="24" borderId="0" xfId="0" applyFont="1" applyFill="1" applyAlignment="1">
      <alignment/>
    </xf>
    <xf numFmtId="0" fontId="0" fillId="24" borderId="0" xfId="0" applyFont="1" applyFill="1" applyAlignment="1">
      <alignment horizontal="left"/>
    </xf>
    <xf numFmtId="0" fontId="0" fillId="24" borderId="0" xfId="0" applyFont="1" applyFill="1" applyAlignment="1">
      <alignment/>
    </xf>
    <xf numFmtId="49" fontId="0" fillId="24" borderId="0" xfId="0" applyNumberFormat="1" applyFont="1" applyFill="1" applyAlignment="1">
      <alignment horizontal="left"/>
    </xf>
    <xf numFmtId="0" fontId="31" fillId="24" borderId="0" xfId="0" applyFont="1" applyFill="1" applyAlignment="1" applyProtection="1">
      <alignment/>
      <protection locked="0"/>
    </xf>
    <xf numFmtId="0" fontId="31" fillId="24" borderId="0" xfId="0" applyFont="1" applyFill="1" applyBorder="1" applyAlignment="1" applyProtection="1">
      <alignment/>
      <protection locked="0"/>
    </xf>
    <xf numFmtId="0" fontId="31" fillId="0" borderId="0" xfId="0" applyFont="1" applyBorder="1" applyAlignment="1" applyProtection="1">
      <alignment/>
      <protection/>
    </xf>
    <xf numFmtId="0" fontId="31" fillId="24" borderId="0" xfId="0" applyFont="1" applyFill="1" applyAlignment="1" applyProtection="1">
      <alignment/>
      <protection/>
    </xf>
    <xf numFmtId="0" fontId="0" fillId="24" borderId="0" xfId="0" applyFill="1" applyBorder="1" applyAlignment="1" applyProtection="1">
      <alignment/>
      <protection locked="0"/>
    </xf>
    <xf numFmtId="0" fontId="31" fillId="24" borderId="21" xfId="0" applyFont="1" applyFill="1" applyBorder="1" applyAlignment="1" applyProtection="1">
      <alignment/>
      <protection/>
    </xf>
    <xf numFmtId="3" fontId="31" fillId="24" borderId="22" xfId="0" applyNumberFormat="1" applyFont="1" applyFill="1" applyBorder="1" applyAlignment="1" applyProtection="1">
      <alignment/>
      <protection/>
    </xf>
    <xf numFmtId="3" fontId="31" fillId="24" borderId="23" xfId="0" applyNumberFormat="1" applyFont="1" applyFill="1" applyBorder="1" applyAlignment="1" applyProtection="1">
      <alignment/>
      <protection/>
    </xf>
    <xf numFmtId="3" fontId="31" fillId="24" borderId="0" xfId="0" applyNumberFormat="1" applyFont="1" applyFill="1" applyBorder="1" applyAlignment="1" applyProtection="1">
      <alignment/>
      <protection/>
    </xf>
    <xf numFmtId="0" fontId="31" fillId="24" borderId="24" xfId="0" applyFont="1" applyFill="1" applyBorder="1" applyAlignment="1" applyProtection="1">
      <alignment/>
      <protection/>
    </xf>
    <xf numFmtId="3" fontId="31" fillId="24" borderId="25" xfId="0" applyNumberFormat="1" applyFont="1" applyFill="1" applyBorder="1" applyAlignment="1" applyProtection="1">
      <alignment/>
      <protection/>
    </xf>
    <xf numFmtId="3" fontId="31" fillId="24" borderId="26" xfId="0" applyNumberFormat="1" applyFont="1" applyFill="1" applyBorder="1" applyAlignment="1" applyProtection="1">
      <alignment/>
      <protection/>
    </xf>
    <xf numFmtId="0" fontId="31" fillId="0" borderId="0" xfId="0" applyFont="1" applyBorder="1" applyAlignment="1" applyProtection="1">
      <alignment/>
      <protection/>
    </xf>
    <xf numFmtId="0" fontId="0" fillId="24" borderId="0" xfId="0" applyFill="1" applyAlignment="1" applyProtection="1">
      <alignment/>
      <protection locked="0"/>
    </xf>
    <xf numFmtId="0" fontId="0" fillId="0" borderId="0" xfId="0" applyFill="1" applyBorder="1" applyAlignment="1" applyProtection="1">
      <alignment/>
      <protection locked="0"/>
    </xf>
    <xf numFmtId="0" fontId="7" fillId="24" borderId="0" xfId="0" applyFont="1" applyFill="1" applyAlignment="1" applyProtection="1">
      <alignment horizontal="left" indent="14"/>
      <protection locked="0"/>
    </xf>
    <xf numFmtId="0" fontId="0" fillId="24" borderId="0" xfId="0" applyFill="1" applyAlignment="1" applyProtection="1">
      <alignment horizontal="left" indent="14"/>
      <protection locked="0"/>
    </xf>
    <xf numFmtId="0" fontId="0" fillId="24" borderId="0" xfId="0" applyFill="1" applyAlignment="1" applyProtection="1">
      <alignment/>
      <protection/>
    </xf>
    <xf numFmtId="0" fontId="31" fillId="0" borderId="0" xfId="0" applyFont="1" applyAlignment="1" applyProtection="1">
      <alignment/>
      <protection locked="0"/>
    </xf>
    <xf numFmtId="0" fontId="31" fillId="0" borderId="0" xfId="0" applyFont="1" applyAlignment="1" applyProtection="1">
      <alignment/>
      <protection/>
    </xf>
    <xf numFmtId="3" fontId="0" fillId="24" borderId="0" xfId="0" applyNumberFormat="1" applyFill="1" applyBorder="1" applyAlignment="1" applyProtection="1">
      <alignment/>
      <protection locked="0"/>
    </xf>
    <xf numFmtId="3" fontId="0" fillId="24" borderId="0" xfId="0" applyNumberFormat="1" applyFill="1" applyAlignment="1">
      <alignment/>
    </xf>
    <xf numFmtId="0" fontId="34" fillId="24" borderId="0" xfId="0" applyFont="1" applyFill="1" applyAlignment="1">
      <alignment/>
    </xf>
    <xf numFmtId="0" fontId="0" fillId="24" borderId="0" xfId="0" applyNumberFormat="1" applyFill="1" applyAlignment="1">
      <alignment wrapText="1"/>
    </xf>
    <xf numFmtId="0" fontId="35" fillId="0" borderId="0" xfId="0" applyFont="1" applyBorder="1" applyAlignment="1">
      <alignment/>
    </xf>
    <xf numFmtId="0" fontId="35" fillId="24" borderId="0" xfId="0" applyFont="1" applyFill="1" applyBorder="1" applyAlignment="1">
      <alignment/>
    </xf>
    <xf numFmtId="9" fontId="31" fillId="0" borderId="0" xfId="58" applyFont="1" applyAlignment="1" applyProtection="1">
      <alignment/>
      <protection/>
    </xf>
    <xf numFmtId="3" fontId="31" fillId="24" borderId="0" xfId="0" applyNumberFormat="1" applyFont="1" applyFill="1" applyAlignment="1" applyProtection="1">
      <alignment/>
      <protection locked="0"/>
    </xf>
    <xf numFmtId="3" fontId="31" fillId="24" borderId="27" xfId="0" applyNumberFormat="1" applyFont="1" applyFill="1" applyBorder="1" applyAlignment="1" applyProtection="1">
      <alignment/>
      <protection/>
    </xf>
    <xf numFmtId="0" fontId="2" fillId="24" borderId="0" xfId="52" applyFill="1" applyAlignment="1" applyProtection="1">
      <alignment/>
      <protection/>
    </xf>
    <xf numFmtId="0" fontId="31" fillId="24" borderId="0" xfId="0" applyFont="1" applyFill="1" applyAlignment="1" applyProtection="1">
      <alignment horizontal="center"/>
      <protection locked="0"/>
    </xf>
    <xf numFmtId="3" fontId="31" fillId="24" borderId="0" xfId="0" applyNumberFormat="1" applyFont="1" applyFill="1" applyAlignment="1" applyProtection="1">
      <alignment horizontal="center"/>
      <protection locked="0"/>
    </xf>
    <xf numFmtId="9" fontId="31" fillId="24" borderId="0" xfId="58" applyFont="1" applyFill="1" applyAlignment="1" applyProtection="1">
      <alignment horizontal="center"/>
      <protection locked="0"/>
    </xf>
    <xf numFmtId="0" fontId="31" fillId="0" borderId="0" xfId="0" applyFont="1" applyAlignment="1" applyProtection="1">
      <alignment horizontal="center"/>
      <protection locked="0"/>
    </xf>
    <xf numFmtId="3" fontId="31" fillId="0" borderId="0" xfId="0" applyNumberFormat="1" applyFont="1" applyAlignment="1" applyProtection="1">
      <alignment horizontal="center"/>
      <protection locked="0"/>
    </xf>
    <xf numFmtId="9" fontId="31" fillId="0" borderId="0" xfId="58" applyFont="1" applyAlignment="1" applyProtection="1">
      <alignment horizontal="center"/>
      <protection locked="0"/>
    </xf>
    <xf numFmtId="0" fontId="31" fillId="24" borderId="0" xfId="0" applyFont="1" applyFill="1" applyBorder="1" applyAlignment="1" applyProtection="1">
      <alignment horizontal="center"/>
      <protection locked="0"/>
    </xf>
    <xf numFmtId="0" fontId="0" fillId="24" borderId="0" xfId="0" applyFill="1" applyBorder="1" applyAlignment="1" applyProtection="1">
      <alignment horizontal="center"/>
      <protection locked="0"/>
    </xf>
    <xf numFmtId="3" fontId="0" fillId="24" borderId="0" xfId="0" applyNumberFormat="1" applyFill="1" applyBorder="1" applyAlignment="1" applyProtection="1">
      <alignment horizontal="center"/>
      <protection locked="0"/>
    </xf>
    <xf numFmtId="9" fontId="0" fillId="24" borderId="0" xfId="58" applyFont="1" applyFill="1" applyBorder="1" applyAlignment="1" applyProtection="1">
      <alignment/>
      <protection locked="0"/>
    </xf>
    <xf numFmtId="165" fontId="0" fillId="24" borderId="0" xfId="58" applyNumberFormat="1" applyFont="1" applyFill="1" applyAlignment="1">
      <alignment/>
    </xf>
    <xf numFmtId="165" fontId="31" fillId="0" borderId="0" xfId="58" applyNumberFormat="1" applyFont="1" applyAlignment="1" applyProtection="1">
      <alignment horizontal="center"/>
      <protection locked="0"/>
    </xf>
    <xf numFmtId="0" fontId="31" fillId="0" borderId="0" xfId="0" applyFont="1" applyBorder="1" applyAlignment="1" applyProtection="1">
      <alignment/>
      <protection locked="0"/>
    </xf>
    <xf numFmtId="3" fontId="31" fillId="24" borderId="0" xfId="0" applyNumberFormat="1" applyFont="1" applyFill="1" applyBorder="1" applyAlignment="1" applyProtection="1">
      <alignment/>
      <protection locked="0"/>
    </xf>
    <xf numFmtId="17" fontId="0" fillId="24" borderId="0" xfId="0" applyNumberFormat="1" applyFill="1" applyBorder="1" applyAlignment="1">
      <alignment/>
    </xf>
    <xf numFmtId="0" fontId="0" fillId="24" borderId="0" xfId="0" applyNumberFormat="1" applyFill="1" applyBorder="1" applyAlignment="1">
      <alignment/>
    </xf>
    <xf numFmtId="164" fontId="31" fillId="0" borderId="0" xfId="42" applyNumberFormat="1" applyFont="1" applyAlignment="1" applyProtection="1">
      <alignment horizontal="center"/>
      <protection locked="0"/>
    </xf>
    <xf numFmtId="0" fontId="31" fillId="24" borderId="0" xfId="0" applyFont="1" applyFill="1" applyBorder="1" applyAlignment="1" applyProtection="1">
      <alignment/>
      <protection/>
    </xf>
    <xf numFmtId="3" fontId="37" fillId="24" borderId="28" xfId="0" applyNumberFormat="1" applyFont="1" applyFill="1" applyBorder="1" applyAlignment="1" applyProtection="1">
      <alignment/>
      <protection/>
    </xf>
    <xf numFmtId="3" fontId="0" fillId="0" borderId="29" xfId="0" applyNumberFormat="1" applyFont="1" applyBorder="1" applyAlignment="1">
      <alignment/>
    </xf>
    <xf numFmtId="3" fontId="0" fillId="0" borderId="10" xfId="0" applyNumberFormat="1" applyFont="1" applyBorder="1" applyAlignment="1">
      <alignment/>
    </xf>
    <xf numFmtId="0" fontId="6" fillId="24" borderId="0" xfId="0" applyFont="1" applyFill="1" applyAlignment="1">
      <alignment wrapText="1"/>
    </xf>
    <xf numFmtId="3" fontId="31" fillId="24" borderId="30" xfId="0" applyNumberFormat="1" applyFont="1" applyFill="1" applyBorder="1" applyAlignment="1" applyProtection="1">
      <alignment/>
      <protection/>
    </xf>
    <xf numFmtId="0" fontId="31" fillId="24" borderId="27" xfId="0" applyFont="1" applyFill="1" applyBorder="1" applyAlignment="1" applyProtection="1">
      <alignment horizontal="right"/>
      <protection/>
    </xf>
    <xf numFmtId="0" fontId="31" fillId="24" borderId="0" xfId="0" applyFont="1" applyFill="1" applyBorder="1" applyAlignment="1" applyProtection="1">
      <alignment horizontal="right"/>
      <protection/>
    </xf>
    <xf numFmtId="0" fontId="31" fillId="24" borderId="22" xfId="0" applyFont="1" applyFill="1" applyBorder="1" applyAlignment="1" applyProtection="1">
      <alignment/>
      <protection/>
    </xf>
    <xf numFmtId="0" fontId="31" fillId="24" borderId="21" xfId="0" applyFont="1" applyFill="1" applyBorder="1" applyAlignment="1" applyProtection="1">
      <alignment/>
      <protection/>
    </xf>
    <xf numFmtId="0" fontId="31" fillId="24" borderId="24" xfId="0" applyFont="1" applyFill="1" applyBorder="1" applyAlignment="1" applyProtection="1">
      <alignment/>
      <protection/>
    </xf>
    <xf numFmtId="17" fontId="0" fillId="0" borderId="0" xfId="0" applyNumberFormat="1" applyAlignment="1">
      <alignment/>
    </xf>
    <xf numFmtId="3" fontId="0" fillId="0" borderId="31" xfId="0" applyNumberFormat="1" applyFont="1" applyBorder="1" applyAlignment="1">
      <alignment/>
    </xf>
    <xf numFmtId="3" fontId="0" fillId="0" borderId="32" xfId="0" applyNumberFormat="1" applyFont="1" applyBorder="1" applyAlignment="1">
      <alignment/>
    </xf>
    <xf numFmtId="167" fontId="0" fillId="0" borderId="10" xfId="0" applyNumberFormat="1" applyFont="1" applyBorder="1" applyAlignment="1">
      <alignment/>
    </xf>
    <xf numFmtId="167" fontId="0" fillId="0" borderId="17" xfId="0" applyNumberFormat="1" applyFont="1" applyBorder="1" applyAlignment="1">
      <alignment/>
    </xf>
    <xf numFmtId="169" fontId="0" fillId="0" borderId="33" xfId="58" applyNumberFormat="1" applyFont="1" applyBorder="1" applyAlignment="1">
      <alignment/>
    </xf>
    <xf numFmtId="167" fontId="0" fillId="0" borderId="34" xfId="0" applyNumberFormat="1" applyFont="1" applyBorder="1" applyAlignment="1">
      <alignment/>
    </xf>
    <xf numFmtId="167" fontId="0" fillId="0" borderId="35" xfId="0" applyNumberFormat="1" applyFont="1" applyBorder="1" applyAlignment="1">
      <alignment/>
    </xf>
    <xf numFmtId="169" fontId="0" fillId="0" borderId="36" xfId="58" applyNumberFormat="1" applyFont="1" applyBorder="1" applyAlignment="1">
      <alignment/>
    </xf>
    <xf numFmtId="3" fontId="0" fillId="0" borderId="37" xfId="0" applyNumberFormat="1" applyFont="1" applyBorder="1" applyAlignment="1">
      <alignment/>
    </xf>
    <xf numFmtId="9" fontId="0" fillId="0" borderId="33" xfId="0" applyNumberFormat="1" applyFont="1" applyBorder="1" applyAlignment="1">
      <alignment/>
    </xf>
    <xf numFmtId="0" fontId="31" fillId="24" borderId="0" xfId="0" applyFont="1" applyFill="1" applyAlignment="1" applyProtection="1">
      <alignment/>
      <protection locked="0"/>
    </xf>
    <xf numFmtId="165" fontId="0" fillId="0" borderId="20" xfId="0" applyNumberFormat="1" applyFont="1" applyBorder="1" applyAlignment="1">
      <alignment horizontal="left" indent="4"/>
    </xf>
    <xf numFmtId="165" fontId="0" fillId="0" borderId="20" xfId="0" applyNumberFormat="1" applyFont="1" applyBorder="1" applyAlignment="1">
      <alignment/>
    </xf>
    <xf numFmtId="0" fontId="2" fillId="0" borderId="0" xfId="52" applyBorder="1" applyAlignment="1" applyProtection="1">
      <alignment/>
      <protection/>
    </xf>
    <xf numFmtId="166" fontId="2" fillId="0" borderId="0" xfId="52" applyNumberFormat="1" applyBorder="1" applyAlignment="1" applyProtection="1">
      <alignment/>
      <protection/>
    </xf>
    <xf numFmtId="0" fontId="118" fillId="25" borderId="16" xfId="0" applyFont="1" applyFill="1" applyBorder="1" applyAlignment="1">
      <alignment horizontal="center" vertical="center" wrapText="1"/>
    </xf>
    <xf numFmtId="17" fontId="118" fillId="25" borderId="19" xfId="0" applyNumberFormat="1" applyFont="1" applyFill="1" applyBorder="1" applyAlignment="1">
      <alignment horizontal="center" vertical="center"/>
    </xf>
    <xf numFmtId="17" fontId="118" fillId="26" borderId="28" xfId="0" applyNumberFormat="1" applyFont="1" applyFill="1" applyBorder="1" applyAlignment="1">
      <alignment horizontal="center" vertical="center"/>
    </xf>
    <xf numFmtId="0" fontId="118" fillId="26" borderId="13" xfId="0" applyFont="1" applyFill="1" applyBorder="1" applyAlignment="1">
      <alignment horizontal="center" vertical="center" wrapText="1"/>
    </xf>
    <xf numFmtId="17" fontId="118" fillId="27" borderId="33" xfId="0" applyNumberFormat="1" applyFont="1" applyFill="1" applyBorder="1" applyAlignment="1">
      <alignment horizontal="center" vertical="center"/>
    </xf>
    <xf numFmtId="0" fontId="118" fillId="27" borderId="36" xfId="0" applyFont="1" applyFill="1" applyBorder="1" applyAlignment="1">
      <alignment horizontal="center" vertical="center"/>
    </xf>
    <xf numFmtId="3" fontId="31" fillId="24" borderId="38" xfId="0" applyNumberFormat="1" applyFont="1" applyFill="1" applyBorder="1" applyAlignment="1" applyProtection="1">
      <alignment/>
      <protection/>
    </xf>
    <xf numFmtId="0" fontId="31" fillId="24" borderId="38" xfId="0" applyFont="1" applyFill="1" applyBorder="1" applyAlignment="1" applyProtection="1">
      <alignment/>
      <protection/>
    </xf>
    <xf numFmtId="0" fontId="40" fillId="24" borderId="0" xfId="0" applyFont="1" applyFill="1" applyAlignment="1">
      <alignment/>
    </xf>
    <xf numFmtId="0" fontId="4" fillId="24" borderId="0" xfId="0" applyFont="1" applyFill="1" applyBorder="1" applyAlignment="1" applyProtection="1">
      <alignment/>
      <protection locked="0"/>
    </xf>
    <xf numFmtId="0" fontId="4" fillId="24" borderId="0" xfId="0" applyFont="1" applyFill="1" applyAlignment="1" applyProtection="1">
      <alignment/>
      <protection locked="0"/>
    </xf>
    <xf numFmtId="0" fontId="25" fillId="24" borderId="0" xfId="0" applyFont="1" applyFill="1" applyBorder="1" applyAlignment="1" applyProtection="1">
      <alignment wrapText="1"/>
      <protection/>
    </xf>
    <xf numFmtId="3" fontId="37" fillId="24" borderId="0" xfId="0" applyNumberFormat="1" applyFont="1" applyFill="1" applyBorder="1" applyAlignment="1" applyProtection="1">
      <alignment/>
      <protection/>
    </xf>
    <xf numFmtId="0" fontId="25" fillId="24" borderId="38" xfId="0" applyFont="1" applyFill="1" applyBorder="1" applyAlignment="1" applyProtection="1">
      <alignment wrapText="1"/>
      <protection/>
    </xf>
    <xf numFmtId="3" fontId="37" fillId="24" borderId="38" xfId="0" applyNumberFormat="1" applyFont="1" applyFill="1" applyBorder="1" applyAlignment="1" applyProtection="1">
      <alignment/>
      <protection/>
    </xf>
    <xf numFmtId="1" fontId="37" fillId="24" borderId="39" xfId="0" applyNumberFormat="1" applyFont="1" applyFill="1" applyBorder="1" applyAlignment="1" applyProtection="1">
      <alignment horizontal="center" wrapText="1"/>
      <protection/>
    </xf>
    <xf numFmtId="0" fontId="37" fillId="24" borderId="39" xfId="0" applyNumberFormat="1" applyFont="1" applyFill="1" applyBorder="1" applyAlignment="1" applyProtection="1">
      <alignment horizontal="center" wrapText="1"/>
      <protection/>
    </xf>
    <xf numFmtId="0" fontId="25" fillId="24" borderId="25" xfId="0" applyFont="1" applyFill="1" applyBorder="1" applyAlignment="1" applyProtection="1">
      <alignment wrapText="1"/>
      <protection/>
    </xf>
    <xf numFmtId="0" fontId="0" fillId="24" borderId="27" xfId="0" applyFill="1" applyBorder="1" applyAlignment="1" applyProtection="1">
      <alignment/>
      <protection locked="0"/>
    </xf>
    <xf numFmtId="0" fontId="31" fillId="24" borderId="27" xfId="0" applyFont="1" applyFill="1" applyBorder="1" applyAlignment="1" applyProtection="1">
      <alignment/>
      <protection/>
    </xf>
    <xf numFmtId="0" fontId="31" fillId="24" borderId="0" xfId="0" applyFont="1" applyFill="1" applyBorder="1" applyAlignment="1" applyProtection="1">
      <alignment/>
      <protection/>
    </xf>
    <xf numFmtId="0" fontId="31" fillId="24" borderId="25" xfId="0" applyFont="1" applyFill="1" applyBorder="1" applyAlignment="1" applyProtection="1">
      <alignment/>
      <protection/>
    </xf>
    <xf numFmtId="0" fontId="31" fillId="24" borderId="25" xfId="0" applyFont="1" applyFill="1" applyBorder="1" applyAlignment="1" applyProtection="1">
      <alignment/>
      <protection/>
    </xf>
    <xf numFmtId="0" fontId="41" fillId="0" borderId="0" xfId="0" applyFont="1" applyBorder="1" applyAlignment="1">
      <alignment/>
    </xf>
    <xf numFmtId="0" fontId="42" fillId="0" borderId="23" xfId="0" applyFont="1" applyBorder="1" applyAlignment="1">
      <alignment/>
    </xf>
    <xf numFmtId="0" fontId="8" fillId="0" borderId="0" xfId="0" applyFont="1" applyBorder="1" applyAlignment="1">
      <alignment/>
    </xf>
    <xf numFmtId="0" fontId="4" fillId="0" borderId="27" xfId="0" applyFont="1" applyBorder="1" applyAlignment="1">
      <alignment/>
    </xf>
    <xf numFmtId="0" fontId="4" fillId="0" borderId="39" xfId="0" applyFont="1" applyBorder="1" applyAlignment="1">
      <alignment/>
    </xf>
    <xf numFmtId="0" fontId="5" fillId="0" borderId="0" xfId="0" applyFont="1" applyAlignment="1">
      <alignment horizontal="left" vertical="center"/>
    </xf>
    <xf numFmtId="0" fontId="26" fillId="24" borderId="25" xfId="0" applyFont="1" applyFill="1" applyBorder="1" applyAlignment="1" applyProtection="1">
      <alignment wrapText="1"/>
      <protection/>
    </xf>
    <xf numFmtId="0" fontId="31" fillId="24" borderId="27" xfId="0" applyFont="1" applyFill="1" applyBorder="1" applyAlignment="1" applyProtection="1">
      <alignment/>
      <protection locked="0"/>
    </xf>
    <xf numFmtId="17" fontId="31" fillId="24" borderId="25" xfId="0" applyNumberFormat="1" applyFont="1" applyFill="1" applyBorder="1" applyAlignment="1" applyProtection="1">
      <alignment horizontal="center"/>
      <protection/>
    </xf>
    <xf numFmtId="0" fontId="31" fillId="24" borderId="38" xfId="0" applyFont="1" applyFill="1" applyBorder="1" applyAlignment="1" applyProtection="1">
      <alignment/>
      <protection/>
    </xf>
    <xf numFmtId="0" fontId="0" fillId="24" borderId="0" xfId="0" applyFont="1" applyFill="1" applyAlignment="1">
      <alignment/>
    </xf>
    <xf numFmtId="166" fontId="2" fillId="0" borderId="38" xfId="52" applyNumberFormat="1" applyBorder="1" applyAlignment="1" applyProtection="1">
      <alignment/>
      <protection/>
    </xf>
    <xf numFmtId="0" fontId="0" fillId="0" borderId="38" xfId="0" applyFont="1" applyBorder="1" applyAlignment="1">
      <alignment/>
    </xf>
    <xf numFmtId="0" fontId="0" fillId="0" borderId="38" xfId="0" applyFont="1" applyBorder="1" applyAlignment="1">
      <alignment horizontal="left"/>
    </xf>
    <xf numFmtId="0" fontId="0" fillId="24" borderId="0" xfId="0" applyFont="1" applyFill="1" applyBorder="1" applyAlignment="1" applyProtection="1">
      <alignment/>
      <protection locked="0"/>
    </xf>
    <xf numFmtId="49" fontId="0" fillId="0" borderId="0" xfId="0" applyNumberFormat="1" applyFont="1" applyBorder="1" applyAlignment="1">
      <alignment horizontal="left"/>
    </xf>
    <xf numFmtId="0" fontId="31" fillId="0" borderId="0" xfId="0" applyFont="1" applyAlignment="1" applyProtection="1">
      <alignment wrapText="1"/>
      <protection locked="0"/>
    </xf>
    <xf numFmtId="0" fontId="31" fillId="0" borderId="0" xfId="0" applyFont="1" applyAlignment="1" applyProtection="1">
      <alignment/>
      <protection locked="0"/>
    </xf>
    <xf numFmtId="17" fontId="31" fillId="24" borderId="39" xfId="0" applyNumberFormat="1" applyFont="1" applyFill="1" applyBorder="1" applyAlignment="1" applyProtection="1">
      <alignment horizontal="center"/>
      <protection/>
    </xf>
    <xf numFmtId="0" fontId="31" fillId="24" borderId="38" xfId="0" applyFont="1" applyFill="1" applyBorder="1" applyAlignment="1" applyProtection="1">
      <alignment horizontal="right"/>
      <protection/>
    </xf>
    <xf numFmtId="165" fontId="0" fillId="0" borderId="0" xfId="58" applyNumberFormat="1" applyFont="1" applyAlignment="1">
      <alignment/>
    </xf>
    <xf numFmtId="0" fontId="119" fillId="28" borderId="40" xfId="0" applyFont="1" applyFill="1" applyBorder="1" applyAlignment="1">
      <alignment/>
    </xf>
    <xf numFmtId="0" fontId="0" fillId="0" borderId="0" xfId="0" applyNumberFormat="1" applyAlignment="1">
      <alignment/>
    </xf>
    <xf numFmtId="0" fontId="119" fillId="28" borderId="41" xfId="0" applyFont="1" applyFill="1" applyBorder="1" applyAlignment="1">
      <alignment/>
    </xf>
    <xf numFmtId="0" fontId="119" fillId="28" borderId="41" xfId="0" applyNumberFormat="1" applyFont="1" applyFill="1" applyBorder="1" applyAlignment="1">
      <alignment/>
    </xf>
    <xf numFmtId="0" fontId="0" fillId="24" borderId="0" xfId="0" applyFont="1" applyFill="1" applyAlignment="1">
      <alignment horizontal="left" vertical="center" wrapText="1"/>
    </xf>
    <xf numFmtId="0" fontId="4" fillId="0" borderId="1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0" fillId="4" borderId="31"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22" borderId="47" xfId="0" applyFont="1" applyFill="1" applyBorder="1" applyAlignment="1">
      <alignment horizontal="center" vertical="center" wrapText="1"/>
    </xf>
    <xf numFmtId="0" fontId="0" fillId="22" borderId="34" xfId="0" applyFont="1" applyFill="1" applyBorder="1" applyAlignment="1">
      <alignment horizontal="center" vertical="center" wrapText="1"/>
    </xf>
    <xf numFmtId="0" fontId="4" fillId="0" borderId="20" xfId="0" applyFont="1" applyBorder="1" applyAlignment="1">
      <alignment horizontal="left" wrapText="1"/>
    </xf>
    <xf numFmtId="0" fontId="4" fillId="0" borderId="48" xfId="0" applyFont="1" applyBorder="1" applyAlignment="1">
      <alignment horizontal="left" wrapText="1"/>
    </xf>
    <xf numFmtId="0" fontId="4" fillId="0" borderId="36" xfId="0" applyFont="1" applyBorder="1" applyAlignment="1">
      <alignment horizontal="left" wrapText="1"/>
    </xf>
    <xf numFmtId="0" fontId="4" fillId="0" borderId="32" xfId="0" applyFont="1" applyBorder="1" applyAlignment="1">
      <alignment horizontal="left" wrapText="1"/>
    </xf>
    <xf numFmtId="0" fontId="4" fillId="0" borderId="39" xfId="0" applyFont="1" applyBorder="1" applyAlignment="1">
      <alignment horizontal="left" wrapText="1"/>
    </xf>
    <xf numFmtId="0" fontId="4" fillId="0" borderId="35" xfId="0" applyFont="1" applyBorder="1" applyAlignment="1">
      <alignment horizontal="left" wrapText="1"/>
    </xf>
    <xf numFmtId="0" fontId="0" fillId="24" borderId="0" xfId="0" applyFill="1" applyAlignment="1">
      <alignment horizontal="left" wrapText="1"/>
    </xf>
    <xf numFmtId="0" fontId="30" fillId="24" borderId="0" xfId="0" applyFont="1" applyFill="1" applyAlignment="1">
      <alignment horizontal="left"/>
    </xf>
    <xf numFmtId="0" fontId="6" fillId="24" borderId="0" xfId="0" applyFont="1" applyFill="1" applyAlignment="1">
      <alignment horizontal="center" wrapText="1"/>
    </xf>
    <xf numFmtId="170" fontId="6" fillId="24" borderId="0" xfId="0" applyNumberFormat="1" applyFont="1" applyFill="1" applyAlignment="1">
      <alignment horizontal="center" wrapText="1"/>
    </xf>
    <xf numFmtId="0" fontId="118" fillId="26" borderId="31" xfId="0" applyFont="1" applyFill="1" applyBorder="1" applyAlignment="1">
      <alignment horizontal="center" vertical="center" wrapText="1"/>
    </xf>
    <xf numFmtId="0" fontId="118" fillId="26" borderId="49" xfId="0" applyFont="1" applyFill="1" applyBorder="1" applyAlignment="1">
      <alignment horizontal="center" vertical="center" wrapText="1"/>
    </xf>
    <xf numFmtId="0" fontId="118" fillId="27" borderId="47" xfId="0" applyFont="1" applyFill="1" applyBorder="1" applyAlignment="1">
      <alignment horizontal="center" vertical="center" wrapText="1"/>
    </xf>
    <xf numFmtId="0" fontId="118" fillId="27" borderId="34" xfId="0" applyFont="1" applyFill="1" applyBorder="1" applyAlignment="1">
      <alignment horizontal="center" vertical="center" wrapText="1"/>
    </xf>
    <xf numFmtId="0" fontId="43" fillId="24" borderId="0" xfId="0" applyFont="1" applyFill="1" applyAlignment="1">
      <alignment horizontal="center"/>
    </xf>
    <xf numFmtId="0" fontId="29" fillId="24" borderId="0" xfId="0" applyFont="1" applyFill="1" applyBorder="1" applyAlignment="1">
      <alignment horizontal="center"/>
    </xf>
    <xf numFmtId="0" fontId="26" fillId="24" borderId="39" xfId="0" applyFont="1" applyFill="1" applyBorder="1" applyAlignment="1" applyProtection="1">
      <alignment horizontal="center"/>
      <protection locked="0"/>
    </xf>
    <xf numFmtId="0" fontId="4" fillId="24" borderId="39" xfId="0" applyFont="1" applyFill="1" applyBorder="1" applyAlignment="1" applyProtection="1">
      <alignment horizontal="center"/>
      <protection locked="0"/>
    </xf>
    <xf numFmtId="0" fontId="26" fillId="24" borderId="25"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9">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indexed="57"/>
      </font>
    </dxf>
    <dxf>
      <font>
        <b/>
        <i val="0"/>
        <color indexed="10"/>
      </font>
    </dxf>
    <dxf>
      <font>
        <b/>
        <i val="0"/>
        <color indexed="57"/>
      </font>
    </dxf>
    <dxf>
      <font>
        <b/>
        <i val="0"/>
        <color indexed="10"/>
      </font>
    </dxf>
    <dxf>
      <font>
        <b/>
        <i val="0"/>
        <color rgb="FFFF0000"/>
      </font>
      <border/>
    </dxf>
    <dxf>
      <font>
        <b/>
        <i val="0"/>
        <color rgb="FF339966"/>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7375"/>
          <c:w val="0.9255"/>
          <c:h val="0.663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955729"/>
        <c:axId val="62981670"/>
      </c:lineChart>
      <c:catAx>
        <c:axId val="34955729"/>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981670"/>
        <c:crosses val="autoZero"/>
        <c:auto val="1"/>
        <c:lblOffset val="100"/>
        <c:tickLblSkip val="1"/>
        <c:noMultiLvlLbl val="0"/>
      </c:catAx>
      <c:valAx>
        <c:axId val="62981670"/>
        <c:scaling>
          <c:orientation val="minMax"/>
          <c:min val="18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34955729"/>
        <c:crossesAt val="1"/>
        <c:crossBetween val="between"/>
        <c:dispUnits/>
        <c:majorUnit val="100"/>
      </c:valAx>
      <c:spPr>
        <a:solidFill>
          <a:srgbClr val="FFFFFF"/>
        </a:solidFill>
        <a:ln w="12700">
          <a:solidFill>
            <a:srgbClr val="808080"/>
          </a:solidFill>
        </a:ln>
      </c:spPr>
    </c:plotArea>
    <c:legend>
      <c:legendPos val="r"/>
      <c:layout>
        <c:manualLayout>
          <c:xMode val="edge"/>
          <c:yMode val="edge"/>
          <c:x val="0.056"/>
          <c:y val="0.93425"/>
          <c:w val="0.91925"/>
          <c:h val="0.06575"/>
        </c:manualLayout>
      </c:layout>
      <c:overlay val="0"/>
      <c:spPr>
        <a:noFill/>
        <a:ln w="3175">
          <a:no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 Custody Population (under 18), 2009/10 - 2016/17*</a:t>
            </a:r>
          </a:p>
        </c:rich>
      </c:tx>
      <c:layout>
        <c:manualLayout>
          <c:xMode val="factor"/>
          <c:yMode val="factor"/>
          <c:x val="0.032"/>
          <c:y val="-0.0025"/>
        </c:manualLayout>
      </c:layout>
      <c:spPr>
        <a:noFill/>
        <a:ln w="3175">
          <a:noFill/>
        </a:ln>
      </c:spPr>
    </c:title>
    <c:plotArea>
      <c:layout>
        <c:manualLayout>
          <c:xMode val="edge"/>
          <c:yMode val="edge"/>
          <c:x val="0.0215"/>
          <c:y val="0.096"/>
          <c:w val="0.9485"/>
          <c:h val="0.9085"/>
        </c:manualLayout>
      </c:layout>
      <c:lineChart>
        <c:grouping val="standard"/>
        <c:varyColors val="0"/>
        <c:ser>
          <c:idx val="5"/>
          <c:order val="0"/>
          <c:tx>
            <c:strRef>
              <c:f>'2.1 Population (under 18)'!$A$37</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18)'!$B$37:$M$37</c:f>
              <c:numCache/>
            </c:numRef>
          </c:val>
          <c:smooth val="0"/>
        </c:ser>
        <c:ser>
          <c:idx val="6"/>
          <c:order val="1"/>
          <c:tx>
            <c:strRef>
              <c:f>'2.1 Population (under 18)'!$A$38</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18)'!$B$38:$M$38</c:f>
              <c:numCache/>
            </c:numRef>
          </c:val>
          <c:smooth val="0"/>
        </c:ser>
        <c:ser>
          <c:idx val="7"/>
          <c:order val="2"/>
          <c:tx>
            <c:strRef>
              <c:f>'2.1 Population (under 18)'!$A$39</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18)'!$B$39:$M$39</c:f>
              <c:numCache/>
            </c:numRef>
          </c:val>
          <c:smooth val="0"/>
        </c:ser>
        <c:ser>
          <c:idx val="8"/>
          <c:order val="3"/>
          <c:tx>
            <c:strRef>
              <c:f>'2.1 Population (under 18)'!$A$40</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11"/>
              <c:layout>
                <c:manualLayout>
                  <c:x val="0"/>
                  <c:y val="0"/>
                </c:manualLayout>
              </c:layout>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18)'!$B$40:$M$40</c:f>
              <c:numCache/>
            </c:numRef>
          </c:val>
          <c:smooth val="0"/>
        </c:ser>
        <c:ser>
          <c:idx val="0"/>
          <c:order val="4"/>
          <c:tx>
            <c:strRef>
              <c:f>'2.1 Population (under 18)'!$A$41</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18)'!$B$41:$M$41</c:f>
              <c:numCache/>
            </c:numRef>
          </c:val>
          <c:smooth val="0"/>
        </c:ser>
        <c:ser>
          <c:idx val="1"/>
          <c:order val="5"/>
          <c:tx>
            <c:strRef>
              <c:f>'2.1 Population (under 18)'!$A$42</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18)'!$B$42:$M$42</c:f>
              <c:numCache/>
            </c:numRef>
          </c:val>
          <c:smooth val="0"/>
        </c:ser>
        <c:ser>
          <c:idx val="2"/>
          <c:order val="6"/>
          <c:tx>
            <c:strRef>
              <c:f>'2.1 Population (under 18)'!$A$43</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808080"/>
              </a:solidFill>
              <a:ln>
                <a:noFill/>
              </a:ln>
            </c:spPr>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18)'!$B$43:$M$43</c:f>
              <c:numCache/>
            </c:numRef>
          </c:val>
          <c:smooth val="0"/>
        </c:ser>
        <c:ser>
          <c:idx val="3"/>
          <c:order val="7"/>
          <c:tx>
            <c:strRef>
              <c:f>'2.1 Population (under 18)'!$A$44</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80"/>
                </a:solidFill>
              </a:ln>
            </c:spPr>
            <c:marker>
              <c:symbol val="none"/>
            </c:marker>
          </c:dPt>
          <c:dLbls>
            <c:dLbl>
              <c:idx val="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18)'!$B$44:$M$44</c:f>
              <c:numCache/>
            </c:numRef>
          </c:val>
          <c:smooth val="0"/>
        </c:ser>
        <c:ser>
          <c:idx val="4"/>
          <c:order val="8"/>
          <c:tx>
            <c:strRef>
              <c:f>'2.1 Population (under 18)'!$A$45</c:f>
              <c:strCache>
                <c:ptCount val="1"/>
                <c:pt idx="0">
                  <c:v>2017/18*</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18)'!$B$45:$M$45</c:f>
            </c:numRef>
          </c:val>
          <c:smooth val="0"/>
        </c:ser>
        <c:ser>
          <c:idx val="9"/>
          <c:order val="9"/>
          <c:tx>
            <c:strRef>
              <c:f>'2.1 Population (under 18)'!$A$46</c:f>
              <c:strCache>
                <c:ptCount val="1"/>
                <c:pt idx="0">
                  <c:v>2018/19*</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18)'!$B$46:$M$46</c:f>
            </c:numRef>
          </c:val>
          <c:smooth val="0"/>
        </c:ser>
        <c:ser>
          <c:idx val="10"/>
          <c:order val="10"/>
          <c:tx>
            <c:strRef>
              <c:f>'2.1 Population (under 18)'!$A$47</c:f>
              <c:strCache>
                <c:ptCount val="1"/>
                <c:pt idx="0">
                  <c:v>2019/20*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18)'!$B$47:$M$47</c:f>
            </c:numRef>
          </c:val>
          <c:smooth val="0"/>
        </c:ser>
        <c:ser>
          <c:idx val="11"/>
          <c:order val="11"/>
          <c:tx>
            <c:strRef>
              <c:f>'2.1 Population (under 18)'!$A$48</c:f>
              <c:strCache>
                <c:ptCount val="1"/>
                <c:pt idx="0">
                  <c:v>2020/21*</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18)'!$B$48:$M$48</c:f>
            </c:numRef>
          </c:val>
          <c:smooth val="0"/>
        </c:ser>
        <c:ser>
          <c:idx val="12"/>
          <c:order val="12"/>
          <c:tx>
            <c:strRef>
              <c:f>'2.1 Population (under 18)'!$A$49</c:f>
              <c:strCache>
                <c:ptCount val="1"/>
                <c:pt idx="0">
                  <c:v>2021/22*</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18)'!$B$49:$M$49</c:f>
            </c:numRef>
          </c:val>
          <c:smooth val="0"/>
        </c:ser>
        <c:ser>
          <c:idx val="13"/>
          <c:order val="13"/>
          <c:tx>
            <c:strRef>
              <c:f>'2.1 Population (under 18)'!$A$50</c:f>
              <c:strCache>
                <c:ptCount val="1"/>
                <c:pt idx="0">
                  <c:v>2022/23*</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18)'!$B$50:$M$50</c:f>
            </c:numRef>
          </c:val>
          <c:smooth val="0"/>
        </c:ser>
        <c:ser>
          <c:idx val="14"/>
          <c:order val="14"/>
          <c:tx>
            <c:strRef>
              <c:f>'2.1 Population (under 18)'!$A$51</c:f>
              <c:strCache>
                <c:ptCount val="1"/>
                <c:pt idx="0">
                  <c:v>2023/24*</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18)'!$B$51:$M$51</c:f>
            </c:numRef>
          </c:val>
          <c:smooth val="0"/>
        </c:ser>
        <c:ser>
          <c:idx val="15"/>
          <c:order val="15"/>
          <c:tx>
            <c:strRef>
              <c:f>'2.1 Population (under 18)'!$A$52</c:f>
              <c:strCache>
                <c:ptCount val="1"/>
                <c:pt idx="0">
                  <c:v>2024/25*</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18)'!$B$52:$M$52</c:f>
            </c:numRef>
          </c:val>
          <c:smooth val="0"/>
        </c:ser>
        <c:ser>
          <c:idx val="16"/>
          <c:order val="16"/>
          <c:tx>
            <c:strRef>
              <c:f>'2.1 Population (under 18)'!$A$53</c:f>
              <c:strCache>
                <c:ptCount val="1"/>
                <c:pt idx="0">
                  <c:v>2025/26*</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18)'!$B$53:$M$53</c:f>
            </c:numRef>
          </c:val>
          <c:smooth val="0"/>
        </c:ser>
        <c:marker val="1"/>
        <c:axId val="13398991"/>
        <c:axId val="12943356"/>
      </c:lineChart>
      <c:catAx>
        <c:axId val="133989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943356"/>
        <c:crosses val="autoZero"/>
        <c:auto val="1"/>
        <c:lblOffset val="100"/>
        <c:tickLblSkip val="1"/>
        <c:noMultiLvlLbl val="0"/>
      </c:catAx>
      <c:valAx>
        <c:axId val="1294335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9899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2. Custody Population (inc 18 year olds), 2009/10 - 2016/17*</a:t>
            </a:r>
          </a:p>
        </c:rich>
      </c:tx>
      <c:layout>
        <c:manualLayout>
          <c:xMode val="factor"/>
          <c:yMode val="factor"/>
          <c:x val="0.01925"/>
          <c:y val="0.0025"/>
        </c:manualLayout>
      </c:layout>
      <c:spPr>
        <a:noFill/>
        <a:ln w="3175">
          <a:noFill/>
        </a:ln>
      </c:spPr>
    </c:title>
    <c:plotArea>
      <c:layout>
        <c:manualLayout>
          <c:xMode val="edge"/>
          <c:yMode val="edge"/>
          <c:x val="0.0175"/>
          <c:y val="0.135"/>
          <c:w val="0.93975"/>
          <c:h val="0.85875"/>
        </c:manualLayout>
      </c:layout>
      <c:lineChart>
        <c:grouping val="standard"/>
        <c:varyColors val="0"/>
        <c:ser>
          <c:idx val="5"/>
          <c:order val="0"/>
          <c:tx>
            <c:strRef>
              <c:f>'2.2 Population (inc 18)'!$A$36</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18)'!$B$36:$M$36</c:f>
              <c:numCache/>
            </c:numRef>
          </c:val>
          <c:smooth val="0"/>
        </c:ser>
        <c:ser>
          <c:idx val="6"/>
          <c:order val="1"/>
          <c:tx>
            <c:strRef>
              <c:f>'2.2 Population (inc 18)'!$A$37</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18)'!$B$37:$M$37</c:f>
              <c:numCache/>
            </c:numRef>
          </c:val>
          <c:smooth val="0"/>
        </c:ser>
        <c:ser>
          <c:idx val="7"/>
          <c:order val="2"/>
          <c:tx>
            <c:strRef>
              <c:f>'2.2 Population (inc 18)'!$A$38</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18)'!$B$38:$M$38</c:f>
              <c:numCache/>
            </c:numRef>
          </c:val>
          <c:smooth val="0"/>
        </c:ser>
        <c:ser>
          <c:idx val="8"/>
          <c:order val="3"/>
          <c:tx>
            <c:strRef>
              <c:f>'2.2 Population (inc 18)'!$A$39</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18)'!$B$39:$M$39</c:f>
              <c:numCache/>
            </c:numRef>
          </c:val>
          <c:smooth val="0"/>
        </c:ser>
        <c:ser>
          <c:idx val="0"/>
          <c:order val="4"/>
          <c:tx>
            <c:strRef>
              <c:f>'2.2 Population (inc 18)'!$A$40</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18)'!$B$40:$M$40</c:f>
              <c:numCache/>
            </c:numRef>
          </c:val>
          <c:smooth val="0"/>
        </c:ser>
        <c:ser>
          <c:idx val="1"/>
          <c:order val="5"/>
          <c:tx>
            <c:strRef>
              <c:f>'2.2 Population (inc 18)'!$A$41</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18)'!$B$41:$M$41</c:f>
              <c:numCache/>
            </c:numRef>
          </c:val>
          <c:smooth val="0"/>
        </c:ser>
        <c:ser>
          <c:idx val="2"/>
          <c:order val="6"/>
          <c:tx>
            <c:strRef>
              <c:f>'2.2 Population (inc 18)'!$A$42</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18)'!$B$42:$M$42</c:f>
              <c:numCache/>
            </c:numRef>
          </c:val>
          <c:smooth val="0"/>
        </c:ser>
        <c:ser>
          <c:idx val="3"/>
          <c:order val="7"/>
          <c:tx>
            <c:strRef>
              <c:f>'2.2 Population (inc 18)'!$A$43</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'2.2 Population (inc 18)'!$B$43:$M$43</c:f>
              <c:numCache/>
            </c:numRef>
          </c:val>
          <c:smooth val="0"/>
        </c:ser>
        <c:marker val="1"/>
        <c:axId val="3375021"/>
        <c:axId val="3766578"/>
      </c:lineChart>
      <c:catAx>
        <c:axId val="33750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6578"/>
        <c:crosses val="autoZero"/>
        <c:auto val="1"/>
        <c:lblOffset val="100"/>
        <c:tickLblSkip val="1"/>
        <c:noMultiLvlLbl val="0"/>
      </c:catAx>
      <c:valAx>
        <c:axId val="376657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75021"/>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Chart 3. Average Secure Estate for Children and Young People Population, 2000/01 - 2016/17*</a:t>
            </a:r>
          </a:p>
        </c:rich>
      </c:tx>
      <c:layout>
        <c:manualLayout>
          <c:xMode val="factor"/>
          <c:yMode val="factor"/>
          <c:x val="0.015"/>
          <c:y val="-0.00275"/>
        </c:manualLayout>
      </c:layout>
      <c:spPr>
        <a:noFill/>
        <a:ln w="3175">
          <a:noFill/>
        </a:ln>
      </c:spPr>
    </c:title>
    <c:plotArea>
      <c:layout>
        <c:manualLayout>
          <c:xMode val="edge"/>
          <c:yMode val="edge"/>
          <c:x val="0.00875"/>
          <c:y val="0.20575"/>
          <c:w val="0.97525"/>
          <c:h val="0.74375"/>
        </c:manualLayout>
      </c:layout>
      <c:lineChart>
        <c:grouping val="standard"/>
        <c:varyColors val="0"/>
        <c:ser>
          <c:idx val="0"/>
          <c:order val="0"/>
          <c:tx>
            <c:strRef>
              <c:f>'2.3 Average Population'!$A$27</c:f>
              <c:strCache>
                <c:ptCount val="1"/>
                <c:pt idx="0">
                  <c:v>Under 18's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0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Population'!$B$27:$R$27</c:f>
              <c:numCache/>
            </c:numRef>
          </c:val>
          <c:smooth val="0"/>
        </c:ser>
        <c:ser>
          <c:idx val="1"/>
          <c:order val="1"/>
          <c:tx>
            <c:strRef>
              <c:f>'2.3 Average Population'!$A$28</c:f>
              <c:strCache>
                <c:ptCount val="1"/>
                <c:pt idx="0">
                  <c:v>Including 18 year olds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00" b="0" i="0" u="none" baseline="0">
                      <a:solidFill>
                        <a:srgbClr val="6666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Population'!$B$28:$R$28</c:f>
              <c:numCache/>
            </c:numRef>
          </c:val>
          <c:smooth val="0"/>
        </c:ser>
        <c:marker val="1"/>
        <c:axId val="11989275"/>
        <c:axId val="50448184"/>
      </c:lineChart>
      <c:catAx>
        <c:axId val="11989275"/>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ending March</a:t>
                </a:r>
              </a:p>
            </c:rich>
          </c:tx>
          <c:layout>
            <c:manualLayout>
              <c:xMode val="factor"/>
              <c:yMode val="factor"/>
              <c:x val="-0.01125"/>
              <c:y val="-0.0002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448184"/>
        <c:crosses val="autoZero"/>
        <c:auto val="1"/>
        <c:lblOffset val="100"/>
        <c:tickLblSkip val="1"/>
        <c:noMultiLvlLbl val="0"/>
      </c:catAx>
      <c:valAx>
        <c:axId val="5044818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9892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4. Under 18 Secure Population Accommodation Type, 
YOI 2005/06 - 2016/17*</a:t>
            </a:r>
          </a:p>
        </c:rich>
      </c:tx>
      <c:layout>
        <c:manualLayout>
          <c:xMode val="factor"/>
          <c:yMode val="factor"/>
          <c:x val="0.01275"/>
          <c:y val="-0.031"/>
        </c:manualLayout>
      </c:layout>
      <c:spPr>
        <a:noFill/>
        <a:ln w="3175">
          <a:noFill/>
        </a:ln>
      </c:spPr>
    </c:title>
    <c:plotArea>
      <c:layout>
        <c:manualLayout>
          <c:xMode val="edge"/>
          <c:yMode val="edge"/>
          <c:x val="0.01375"/>
          <c:y val="0.15"/>
          <c:w val="0.97"/>
          <c:h val="0.91175"/>
        </c:manualLayout>
      </c:layout>
      <c:lineChart>
        <c:grouping val="standard"/>
        <c:varyColors val="0"/>
        <c:ser>
          <c:idx val="5"/>
          <c:order val="0"/>
          <c:tx>
            <c:v>YOI</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3"/>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Data'!$B$5:$IS$5</c:f>
              <c:numCache>
                <c:ptCount val="252"/>
                <c:pt idx="0">
                  <c:v>2240</c:v>
                </c:pt>
                <c:pt idx="1">
                  <c:v>2300</c:v>
                </c:pt>
                <c:pt idx="2">
                  <c:v>2345</c:v>
                </c:pt>
                <c:pt idx="3">
                  <c:v>2390</c:v>
                </c:pt>
                <c:pt idx="4">
                  <c:v>2436</c:v>
                </c:pt>
                <c:pt idx="5">
                  <c:v>2522</c:v>
                </c:pt>
                <c:pt idx="6">
                  <c:v>2469</c:v>
                </c:pt>
                <c:pt idx="7">
                  <c:v>2412</c:v>
                </c:pt>
                <c:pt idx="8">
                  <c:v>2210</c:v>
                </c:pt>
                <c:pt idx="9">
                  <c:v>2311</c:v>
                </c:pt>
                <c:pt idx="10">
                  <c:v>2331</c:v>
                </c:pt>
                <c:pt idx="11">
                  <c:v>2375</c:v>
                </c:pt>
                <c:pt idx="12">
                  <c:v>2309</c:v>
                </c:pt>
                <c:pt idx="13">
                  <c:v>2379</c:v>
                </c:pt>
                <c:pt idx="14">
                  <c:v>2444</c:v>
                </c:pt>
                <c:pt idx="15">
                  <c:v>2499</c:v>
                </c:pt>
                <c:pt idx="16">
                  <c:v>2564</c:v>
                </c:pt>
                <c:pt idx="17">
                  <c:v>2552</c:v>
                </c:pt>
                <c:pt idx="18">
                  <c:v>2519</c:v>
                </c:pt>
                <c:pt idx="19">
                  <c:v>2491</c:v>
                </c:pt>
                <c:pt idx="20">
                  <c:v>2317</c:v>
                </c:pt>
                <c:pt idx="21">
                  <c:v>2341</c:v>
                </c:pt>
                <c:pt idx="22">
                  <c:v>2386</c:v>
                </c:pt>
                <c:pt idx="23">
                  <c:v>2378</c:v>
                </c:pt>
                <c:pt idx="24">
                  <c:v>2357</c:v>
                </c:pt>
                <c:pt idx="25">
                  <c:v>2419</c:v>
                </c:pt>
                <c:pt idx="26">
                  <c:v>2435</c:v>
                </c:pt>
                <c:pt idx="27">
                  <c:v>2484</c:v>
                </c:pt>
                <c:pt idx="28">
                  <c:v>2495</c:v>
                </c:pt>
                <c:pt idx="29">
                  <c:v>2506</c:v>
                </c:pt>
                <c:pt idx="30">
                  <c:v>2519</c:v>
                </c:pt>
                <c:pt idx="31">
                  <c:v>2501</c:v>
                </c:pt>
                <c:pt idx="32">
                  <c:v>2332</c:v>
                </c:pt>
                <c:pt idx="33">
                  <c:v>2401</c:v>
                </c:pt>
                <c:pt idx="34">
                  <c:v>2489</c:v>
                </c:pt>
                <c:pt idx="35">
                  <c:v>2533</c:v>
                </c:pt>
                <c:pt idx="36">
                  <c:v>2549</c:v>
                </c:pt>
                <c:pt idx="37">
                  <c:v>2550</c:v>
                </c:pt>
                <c:pt idx="38">
                  <c:v>2601</c:v>
                </c:pt>
                <c:pt idx="39">
                  <c:v>2550</c:v>
                </c:pt>
                <c:pt idx="40">
                  <c:v>2570</c:v>
                </c:pt>
                <c:pt idx="41">
                  <c:v>2508</c:v>
                </c:pt>
                <c:pt idx="42">
                  <c:v>2469</c:v>
                </c:pt>
                <c:pt idx="43">
                  <c:v>2479</c:v>
                </c:pt>
                <c:pt idx="44">
                  <c:v>2327</c:v>
                </c:pt>
                <c:pt idx="45">
                  <c:v>2313</c:v>
                </c:pt>
                <c:pt idx="46">
                  <c:v>2242</c:v>
                </c:pt>
                <c:pt idx="47">
                  <c:v>2174</c:v>
                </c:pt>
                <c:pt idx="48">
                  <c:v>2155</c:v>
                </c:pt>
                <c:pt idx="49">
                  <c:v>2123</c:v>
                </c:pt>
                <c:pt idx="50">
                  <c:v>2155</c:v>
                </c:pt>
                <c:pt idx="51">
                  <c:v>2111</c:v>
                </c:pt>
                <c:pt idx="52">
                  <c:v>2098</c:v>
                </c:pt>
                <c:pt idx="53">
                  <c:v>2143</c:v>
                </c:pt>
                <c:pt idx="54">
                  <c:v>2111</c:v>
                </c:pt>
                <c:pt idx="55">
                  <c:v>1997</c:v>
                </c:pt>
                <c:pt idx="56">
                  <c:v>1791</c:v>
                </c:pt>
                <c:pt idx="57">
                  <c:v>1783</c:v>
                </c:pt>
                <c:pt idx="58">
                  <c:v>1755</c:v>
                </c:pt>
                <c:pt idx="59">
                  <c:v>1758</c:v>
                </c:pt>
                <c:pt idx="60">
                  <c:v>1726</c:v>
                </c:pt>
                <c:pt idx="61">
                  <c:v>1684</c:v>
                </c:pt>
                <c:pt idx="62">
                  <c:v>1661</c:v>
                </c:pt>
                <c:pt idx="63">
                  <c:v>1627</c:v>
                </c:pt>
                <c:pt idx="64">
                  <c:v>1671</c:v>
                </c:pt>
                <c:pt idx="65">
                  <c:v>1656</c:v>
                </c:pt>
                <c:pt idx="66">
                  <c:v>1632</c:v>
                </c:pt>
                <c:pt idx="67">
                  <c:v>1579</c:v>
                </c:pt>
                <c:pt idx="68">
                  <c:v>1455</c:v>
                </c:pt>
                <c:pt idx="69">
                  <c:v>1469</c:v>
                </c:pt>
                <c:pt idx="70">
                  <c:v>1563</c:v>
                </c:pt>
                <c:pt idx="71">
                  <c:v>1601</c:v>
                </c:pt>
                <c:pt idx="72">
                  <c:v>1548</c:v>
                </c:pt>
                <c:pt idx="73">
                  <c:v>1577</c:v>
                </c:pt>
                <c:pt idx="74">
                  <c:v>1587</c:v>
                </c:pt>
                <c:pt idx="75">
                  <c:v>1536</c:v>
                </c:pt>
                <c:pt idx="76">
                  <c:v>1605</c:v>
                </c:pt>
                <c:pt idx="77">
                  <c:v>1577</c:v>
                </c:pt>
                <c:pt idx="78">
                  <c:v>1539</c:v>
                </c:pt>
                <c:pt idx="79">
                  <c:v>1561</c:v>
                </c:pt>
                <c:pt idx="80">
                  <c:v>1436</c:v>
                </c:pt>
                <c:pt idx="81">
                  <c:v>1462</c:v>
                </c:pt>
                <c:pt idx="82">
                  <c:v>1422</c:v>
                </c:pt>
                <c:pt idx="83">
                  <c:v>1359</c:v>
                </c:pt>
                <c:pt idx="84">
                  <c:v>1385</c:v>
                </c:pt>
                <c:pt idx="85">
                  <c:v>1331</c:v>
                </c:pt>
                <c:pt idx="86">
                  <c:v>1300</c:v>
                </c:pt>
                <c:pt idx="87">
                  <c:v>1255</c:v>
                </c:pt>
                <c:pt idx="88">
                  <c:v>1209</c:v>
                </c:pt>
                <c:pt idx="89">
                  <c:v>1177</c:v>
                </c:pt>
                <c:pt idx="90">
                  <c:v>1162</c:v>
                </c:pt>
                <c:pt idx="91">
                  <c:v>1163</c:v>
                </c:pt>
                <c:pt idx="92">
                  <c:v>991</c:v>
                </c:pt>
                <c:pt idx="93">
                  <c:v>974</c:v>
                </c:pt>
                <c:pt idx="94">
                  <c:v>931</c:v>
                </c:pt>
                <c:pt idx="95">
                  <c:v>905</c:v>
                </c:pt>
                <c:pt idx="96">
                  <c:v>873</c:v>
                </c:pt>
                <c:pt idx="97">
                  <c:v>885</c:v>
                </c:pt>
                <c:pt idx="98">
                  <c:v>866</c:v>
                </c:pt>
                <c:pt idx="99">
                  <c:v>879</c:v>
                </c:pt>
                <c:pt idx="100">
                  <c:v>840</c:v>
                </c:pt>
                <c:pt idx="101">
                  <c:v>845</c:v>
                </c:pt>
                <c:pt idx="102">
                  <c:v>824</c:v>
                </c:pt>
                <c:pt idx="103">
                  <c:v>811</c:v>
                </c:pt>
                <c:pt idx="104">
                  <c:v>747</c:v>
                </c:pt>
                <c:pt idx="105">
                  <c:v>781</c:v>
                </c:pt>
                <c:pt idx="106">
                  <c:v>777</c:v>
                </c:pt>
                <c:pt idx="107">
                  <c:v>768</c:v>
                </c:pt>
                <c:pt idx="108">
                  <c:v>716</c:v>
                </c:pt>
                <c:pt idx="109">
                  <c:v>703</c:v>
                </c:pt>
                <c:pt idx="110">
                  <c:v>738</c:v>
                </c:pt>
                <c:pt idx="111">
                  <c:v>761</c:v>
                </c:pt>
                <c:pt idx="112">
                  <c:v>727</c:v>
                </c:pt>
                <c:pt idx="113">
                  <c:v>729</c:v>
                </c:pt>
                <c:pt idx="114">
                  <c:v>723</c:v>
                </c:pt>
                <c:pt idx="115">
                  <c:v>729</c:v>
                </c:pt>
                <c:pt idx="116">
                  <c:v>661</c:v>
                </c:pt>
                <c:pt idx="117">
                  <c:v>680</c:v>
                </c:pt>
                <c:pt idx="118">
                  <c:v>690</c:v>
                </c:pt>
                <c:pt idx="119">
                  <c:v>705</c:v>
                </c:pt>
                <c:pt idx="120">
                  <c:v>703</c:v>
                </c:pt>
                <c:pt idx="121">
                  <c:v>681</c:v>
                </c:pt>
                <c:pt idx="122">
                  <c:v>663</c:v>
                </c:pt>
                <c:pt idx="123">
                  <c:v>683</c:v>
                </c:pt>
                <c:pt idx="124">
                  <c:v>665</c:v>
                </c:pt>
                <c:pt idx="125">
                  <c:v>682</c:v>
                </c:pt>
                <c:pt idx="126">
                  <c:v>670</c:v>
                </c:pt>
                <c:pt idx="127">
                  <c:v>669</c:v>
                </c:pt>
                <c:pt idx="128">
                  <c:v>620</c:v>
                </c:pt>
                <c:pt idx="129">
                  <c:v>630</c:v>
                </c:pt>
                <c:pt idx="130">
                  <c:v>600</c:v>
                </c:pt>
                <c:pt idx="131">
                  <c:v>619</c:v>
                </c:pt>
                <c:pt idx="132">
                  <c:v>640</c:v>
                </c:pt>
                <c:pt idx="133">
                  <c:v>632</c:v>
                </c:pt>
                <c:pt idx="134">
                  <c:v>639</c:v>
                </c:pt>
                <c:pt idx="135">
                  <c:v>638</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2778905"/>
        <c:axId val="34615182"/>
      </c:lineChart>
      <c:catAx>
        <c:axId val="5277890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15182"/>
        <c:crosses val="autoZero"/>
        <c:auto val="1"/>
        <c:lblOffset val="100"/>
        <c:noMultiLvlLbl val="0"/>
      </c:catAx>
      <c:valAx>
        <c:axId val="3461518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277890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5. Under 18 Secure Population by Accommodation Type, SCH and STC 2005/06 - 2016/17*</a:t>
            </a:r>
          </a:p>
        </c:rich>
      </c:tx>
      <c:layout>
        <c:manualLayout>
          <c:xMode val="factor"/>
          <c:yMode val="factor"/>
          <c:x val="0.017"/>
          <c:y val="0.00325"/>
        </c:manualLayout>
      </c:layout>
      <c:spPr>
        <a:noFill/>
        <a:ln w="3175">
          <a:noFill/>
        </a:ln>
      </c:spPr>
    </c:title>
    <c:plotArea>
      <c:layout>
        <c:manualLayout>
          <c:xMode val="edge"/>
          <c:yMode val="edge"/>
          <c:x val="0.01175"/>
          <c:y val="0.173"/>
          <c:w val="0.97475"/>
          <c:h val="0.921"/>
        </c:manualLayout>
      </c:layout>
      <c:lineChart>
        <c:grouping val="standard"/>
        <c:varyColors val="0"/>
        <c:ser>
          <c:idx val="0"/>
          <c:order val="0"/>
          <c:tx>
            <c:v>SCH</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4"/>
              <c:txPr>
                <a:bodyPr vert="horz" rot="0" anchor="ctr"/>
                <a:lstStyle/>
                <a:p>
                  <a:pPr algn="ctr">
                    <a:defRPr lang="en-US" cap="none" sz="1050" b="0" i="0" u="none" baseline="0">
                      <a:solidFill>
                        <a:srgbClr val="9999FF"/>
                      </a:solidFill>
                      <a:latin typeface="Arial"/>
                      <a:ea typeface="Arial"/>
                      <a:cs typeface="Arial"/>
                    </a:defRPr>
                  </a:pPr>
                </a:p>
              </c:txPr>
              <c:numFmt formatCode="General" sourceLinked="1"/>
              <c:dLblPos val="b"/>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Data'!$B$3:$IS$3</c:f>
              <c:numCache>
                <c:ptCount val="252"/>
                <c:pt idx="0">
                  <c:v>226</c:v>
                </c:pt>
                <c:pt idx="1">
                  <c:v>230</c:v>
                </c:pt>
                <c:pt idx="2">
                  <c:v>237</c:v>
                </c:pt>
                <c:pt idx="3">
                  <c:v>254</c:v>
                </c:pt>
                <c:pt idx="4">
                  <c:v>248</c:v>
                </c:pt>
                <c:pt idx="5">
                  <c:v>257</c:v>
                </c:pt>
                <c:pt idx="6">
                  <c:v>245</c:v>
                </c:pt>
                <c:pt idx="7">
                  <c:v>237</c:v>
                </c:pt>
                <c:pt idx="8">
                  <c:v>219</c:v>
                </c:pt>
                <c:pt idx="9">
                  <c:v>217</c:v>
                </c:pt>
                <c:pt idx="10">
                  <c:v>210</c:v>
                </c:pt>
                <c:pt idx="11">
                  <c:v>211</c:v>
                </c:pt>
                <c:pt idx="12">
                  <c:v>231</c:v>
                </c:pt>
                <c:pt idx="13">
                  <c:v>233</c:v>
                </c:pt>
                <c:pt idx="14">
                  <c:v>227</c:v>
                </c:pt>
                <c:pt idx="15">
                  <c:v>229</c:v>
                </c:pt>
                <c:pt idx="16">
                  <c:v>233</c:v>
                </c:pt>
                <c:pt idx="17">
                  <c:v>231</c:v>
                </c:pt>
                <c:pt idx="18">
                  <c:v>223</c:v>
                </c:pt>
                <c:pt idx="19">
                  <c:v>225</c:v>
                </c:pt>
                <c:pt idx="20">
                  <c:v>224</c:v>
                </c:pt>
                <c:pt idx="21">
                  <c:v>219</c:v>
                </c:pt>
                <c:pt idx="22">
                  <c:v>210</c:v>
                </c:pt>
                <c:pt idx="23">
                  <c:v>222</c:v>
                </c:pt>
                <c:pt idx="24">
                  <c:v>230</c:v>
                </c:pt>
                <c:pt idx="25">
                  <c:v>226</c:v>
                </c:pt>
                <c:pt idx="26">
                  <c:v>212</c:v>
                </c:pt>
                <c:pt idx="27">
                  <c:v>224</c:v>
                </c:pt>
                <c:pt idx="28">
                  <c:v>238</c:v>
                </c:pt>
                <c:pt idx="29">
                  <c:v>244</c:v>
                </c:pt>
                <c:pt idx="30">
                  <c:v>224</c:v>
                </c:pt>
                <c:pt idx="31">
                  <c:v>225</c:v>
                </c:pt>
                <c:pt idx="32">
                  <c:v>221</c:v>
                </c:pt>
                <c:pt idx="33">
                  <c:v>211</c:v>
                </c:pt>
                <c:pt idx="34">
                  <c:v>218</c:v>
                </c:pt>
                <c:pt idx="35">
                  <c:v>217</c:v>
                </c:pt>
                <c:pt idx="36">
                  <c:v>228</c:v>
                </c:pt>
                <c:pt idx="37">
                  <c:v>217</c:v>
                </c:pt>
                <c:pt idx="38">
                  <c:v>213</c:v>
                </c:pt>
                <c:pt idx="39">
                  <c:v>216</c:v>
                </c:pt>
                <c:pt idx="40">
                  <c:v>210</c:v>
                </c:pt>
                <c:pt idx="41">
                  <c:v>201</c:v>
                </c:pt>
                <c:pt idx="42">
                  <c:v>201</c:v>
                </c:pt>
                <c:pt idx="43">
                  <c:v>191</c:v>
                </c:pt>
                <c:pt idx="44">
                  <c:v>173</c:v>
                </c:pt>
                <c:pt idx="45">
                  <c:v>184</c:v>
                </c:pt>
                <c:pt idx="46">
                  <c:v>178</c:v>
                </c:pt>
                <c:pt idx="47">
                  <c:v>200</c:v>
                </c:pt>
                <c:pt idx="48">
                  <c:v>191</c:v>
                </c:pt>
                <c:pt idx="49">
                  <c:v>176</c:v>
                </c:pt>
                <c:pt idx="50">
                  <c:v>171</c:v>
                </c:pt>
                <c:pt idx="51">
                  <c:v>179</c:v>
                </c:pt>
                <c:pt idx="52">
                  <c:v>165</c:v>
                </c:pt>
                <c:pt idx="53">
                  <c:v>166</c:v>
                </c:pt>
                <c:pt idx="54">
                  <c:v>158</c:v>
                </c:pt>
                <c:pt idx="55">
                  <c:v>163</c:v>
                </c:pt>
                <c:pt idx="56">
                  <c:v>153</c:v>
                </c:pt>
                <c:pt idx="57">
                  <c:v>154</c:v>
                </c:pt>
                <c:pt idx="58">
                  <c:v>165</c:v>
                </c:pt>
                <c:pt idx="59">
                  <c:v>160</c:v>
                </c:pt>
                <c:pt idx="60">
                  <c:v>164</c:v>
                </c:pt>
                <c:pt idx="61">
                  <c:v>178</c:v>
                </c:pt>
                <c:pt idx="62">
                  <c:v>177</c:v>
                </c:pt>
                <c:pt idx="63">
                  <c:v>179</c:v>
                </c:pt>
                <c:pt idx="64">
                  <c:v>162</c:v>
                </c:pt>
                <c:pt idx="65">
                  <c:v>160</c:v>
                </c:pt>
                <c:pt idx="66">
                  <c:v>160</c:v>
                </c:pt>
                <c:pt idx="67">
                  <c:v>164</c:v>
                </c:pt>
                <c:pt idx="68">
                  <c:v>161</c:v>
                </c:pt>
                <c:pt idx="69">
                  <c:v>160</c:v>
                </c:pt>
                <c:pt idx="70">
                  <c:v>162</c:v>
                </c:pt>
                <c:pt idx="71">
                  <c:v>156</c:v>
                </c:pt>
                <c:pt idx="72">
                  <c:v>141</c:v>
                </c:pt>
                <c:pt idx="73">
                  <c:v>164</c:v>
                </c:pt>
                <c:pt idx="74">
                  <c:v>172</c:v>
                </c:pt>
                <c:pt idx="75">
                  <c:v>161</c:v>
                </c:pt>
                <c:pt idx="76">
                  <c:v>167</c:v>
                </c:pt>
                <c:pt idx="77">
                  <c:v>176</c:v>
                </c:pt>
                <c:pt idx="78">
                  <c:v>170</c:v>
                </c:pt>
                <c:pt idx="79">
                  <c:v>174</c:v>
                </c:pt>
                <c:pt idx="80">
                  <c:v>160</c:v>
                </c:pt>
                <c:pt idx="81">
                  <c:v>172</c:v>
                </c:pt>
                <c:pt idx="82">
                  <c:v>175</c:v>
                </c:pt>
                <c:pt idx="83">
                  <c:v>163</c:v>
                </c:pt>
                <c:pt idx="84">
                  <c:v>157</c:v>
                </c:pt>
                <c:pt idx="85">
                  <c:v>150</c:v>
                </c:pt>
                <c:pt idx="86">
                  <c:v>142</c:v>
                </c:pt>
                <c:pt idx="87">
                  <c:v>152</c:v>
                </c:pt>
                <c:pt idx="88">
                  <c:v>149</c:v>
                </c:pt>
                <c:pt idx="89">
                  <c:v>148</c:v>
                </c:pt>
                <c:pt idx="90">
                  <c:v>154</c:v>
                </c:pt>
                <c:pt idx="91">
                  <c:v>140</c:v>
                </c:pt>
                <c:pt idx="92">
                  <c:v>139</c:v>
                </c:pt>
                <c:pt idx="93">
                  <c:v>142</c:v>
                </c:pt>
                <c:pt idx="94">
                  <c:v>120</c:v>
                </c:pt>
                <c:pt idx="95">
                  <c:v>116</c:v>
                </c:pt>
                <c:pt idx="96">
                  <c:v>128</c:v>
                </c:pt>
                <c:pt idx="97">
                  <c:v>118</c:v>
                </c:pt>
                <c:pt idx="98">
                  <c:v>123</c:v>
                </c:pt>
                <c:pt idx="99">
                  <c:v>124</c:v>
                </c:pt>
                <c:pt idx="100">
                  <c:v>125</c:v>
                </c:pt>
                <c:pt idx="101">
                  <c:v>130</c:v>
                </c:pt>
                <c:pt idx="102">
                  <c:v>137</c:v>
                </c:pt>
                <c:pt idx="103">
                  <c:v>140</c:v>
                </c:pt>
                <c:pt idx="104">
                  <c:v>137</c:v>
                </c:pt>
                <c:pt idx="105">
                  <c:v>138</c:v>
                </c:pt>
                <c:pt idx="106">
                  <c:v>129</c:v>
                </c:pt>
                <c:pt idx="107">
                  <c:v>117</c:v>
                </c:pt>
                <c:pt idx="108">
                  <c:v>116</c:v>
                </c:pt>
                <c:pt idx="109">
                  <c:v>114</c:v>
                </c:pt>
                <c:pt idx="110">
                  <c:v>105</c:v>
                </c:pt>
                <c:pt idx="111">
                  <c:v>98</c:v>
                </c:pt>
                <c:pt idx="112">
                  <c:v>88</c:v>
                </c:pt>
                <c:pt idx="113">
                  <c:v>84</c:v>
                </c:pt>
                <c:pt idx="114">
                  <c:v>93</c:v>
                </c:pt>
                <c:pt idx="115">
                  <c:v>110</c:v>
                </c:pt>
                <c:pt idx="116">
                  <c:v>97</c:v>
                </c:pt>
                <c:pt idx="117">
                  <c:v>93</c:v>
                </c:pt>
                <c:pt idx="118">
                  <c:v>101</c:v>
                </c:pt>
                <c:pt idx="119">
                  <c:v>112</c:v>
                </c:pt>
                <c:pt idx="120">
                  <c:v>112</c:v>
                </c:pt>
                <c:pt idx="121">
                  <c:v>110</c:v>
                </c:pt>
                <c:pt idx="122">
                  <c:v>117</c:v>
                </c:pt>
                <c:pt idx="123">
                  <c:v>115</c:v>
                </c:pt>
                <c:pt idx="124">
                  <c:v>101</c:v>
                </c:pt>
                <c:pt idx="125">
                  <c:v>107</c:v>
                </c:pt>
                <c:pt idx="126">
                  <c:v>114</c:v>
                </c:pt>
                <c:pt idx="127">
                  <c:v>112</c:v>
                </c:pt>
                <c:pt idx="128">
                  <c:v>105</c:v>
                </c:pt>
                <c:pt idx="129">
                  <c:v>104</c:v>
                </c:pt>
                <c:pt idx="130">
                  <c:v>100</c:v>
                </c:pt>
                <c:pt idx="131">
                  <c:v>101</c:v>
                </c:pt>
                <c:pt idx="132">
                  <c:v>104</c:v>
                </c:pt>
                <c:pt idx="133">
                  <c:v>97</c:v>
                </c:pt>
                <c:pt idx="134">
                  <c:v>107</c:v>
                </c:pt>
                <c:pt idx="135">
                  <c:v>115</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1"/>
          <c:tx>
            <c:v>STC</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2"/>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Data'!$B$4:$IS$4</c:f>
              <c:numCache>
                <c:ptCount val="252"/>
                <c:pt idx="0">
                  <c:v>227</c:v>
                </c:pt>
                <c:pt idx="1">
                  <c:v>238</c:v>
                </c:pt>
                <c:pt idx="2">
                  <c:v>245</c:v>
                </c:pt>
                <c:pt idx="3">
                  <c:v>248</c:v>
                </c:pt>
                <c:pt idx="4">
                  <c:v>246</c:v>
                </c:pt>
                <c:pt idx="5">
                  <c:v>252</c:v>
                </c:pt>
                <c:pt idx="6">
                  <c:v>248</c:v>
                </c:pt>
                <c:pt idx="7">
                  <c:v>244</c:v>
                </c:pt>
                <c:pt idx="8">
                  <c:v>215</c:v>
                </c:pt>
                <c:pt idx="9">
                  <c:v>233</c:v>
                </c:pt>
                <c:pt idx="10">
                  <c:v>222</c:v>
                </c:pt>
                <c:pt idx="11">
                  <c:v>229</c:v>
                </c:pt>
                <c:pt idx="12">
                  <c:v>245</c:v>
                </c:pt>
                <c:pt idx="13">
                  <c:v>256</c:v>
                </c:pt>
                <c:pt idx="14">
                  <c:v>251</c:v>
                </c:pt>
                <c:pt idx="15">
                  <c:v>235</c:v>
                </c:pt>
                <c:pt idx="16">
                  <c:v>270</c:v>
                </c:pt>
                <c:pt idx="17">
                  <c:v>269</c:v>
                </c:pt>
                <c:pt idx="18">
                  <c:v>257</c:v>
                </c:pt>
                <c:pt idx="19">
                  <c:v>284</c:v>
                </c:pt>
                <c:pt idx="20">
                  <c:v>255</c:v>
                </c:pt>
                <c:pt idx="21">
                  <c:v>272</c:v>
                </c:pt>
                <c:pt idx="22">
                  <c:v>255</c:v>
                </c:pt>
                <c:pt idx="23">
                  <c:v>239</c:v>
                </c:pt>
                <c:pt idx="24">
                  <c:v>253</c:v>
                </c:pt>
                <c:pt idx="25">
                  <c:v>253</c:v>
                </c:pt>
                <c:pt idx="26">
                  <c:v>262</c:v>
                </c:pt>
                <c:pt idx="27">
                  <c:v>256</c:v>
                </c:pt>
                <c:pt idx="28">
                  <c:v>258</c:v>
                </c:pt>
                <c:pt idx="29">
                  <c:v>260</c:v>
                </c:pt>
                <c:pt idx="30">
                  <c:v>256</c:v>
                </c:pt>
                <c:pt idx="31">
                  <c:v>254</c:v>
                </c:pt>
                <c:pt idx="32">
                  <c:v>242</c:v>
                </c:pt>
                <c:pt idx="33">
                  <c:v>234</c:v>
                </c:pt>
                <c:pt idx="34">
                  <c:v>246</c:v>
                </c:pt>
                <c:pt idx="35">
                  <c:v>254</c:v>
                </c:pt>
                <c:pt idx="36">
                  <c:v>235</c:v>
                </c:pt>
                <c:pt idx="37">
                  <c:v>239</c:v>
                </c:pt>
                <c:pt idx="38">
                  <c:v>258</c:v>
                </c:pt>
                <c:pt idx="39">
                  <c:v>240</c:v>
                </c:pt>
                <c:pt idx="40">
                  <c:v>239</c:v>
                </c:pt>
                <c:pt idx="41">
                  <c:v>225</c:v>
                </c:pt>
                <c:pt idx="42">
                  <c:v>235</c:v>
                </c:pt>
                <c:pt idx="43">
                  <c:v>235</c:v>
                </c:pt>
                <c:pt idx="44">
                  <c:v>215</c:v>
                </c:pt>
                <c:pt idx="45">
                  <c:v>229</c:v>
                </c:pt>
                <c:pt idx="46">
                  <c:v>228</c:v>
                </c:pt>
                <c:pt idx="47">
                  <c:v>251</c:v>
                </c:pt>
                <c:pt idx="48">
                  <c:v>249</c:v>
                </c:pt>
                <c:pt idx="49">
                  <c:v>242</c:v>
                </c:pt>
                <c:pt idx="50">
                  <c:v>270</c:v>
                </c:pt>
                <c:pt idx="51">
                  <c:v>256</c:v>
                </c:pt>
                <c:pt idx="52">
                  <c:v>241</c:v>
                </c:pt>
                <c:pt idx="53">
                  <c:v>227</c:v>
                </c:pt>
                <c:pt idx="54">
                  <c:v>259</c:v>
                </c:pt>
                <c:pt idx="55">
                  <c:v>272</c:v>
                </c:pt>
                <c:pt idx="56">
                  <c:v>234</c:v>
                </c:pt>
                <c:pt idx="57">
                  <c:v>259</c:v>
                </c:pt>
                <c:pt idx="58">
                  <c:v>267</c:v>
                </c:pt>
                <c:pt idx="59">
                  <c:v>262</c:v>
                </c:pt>
                <c:pt idx="60">
                  <c:v>259</c:v>
                </c:pt>
                <c:pt idx="61">
                  <c:v>274</c:v>
                </c:pt>
                <c:pt idx="62">
                  <c:v>275</c:v>
                </c:pt>
                <c:pt idx="63">
                  <c:v>277</c:v>
                </c:pt>
                <c:pt idx="64">
                  <c:v>266</c:v>
                </c:pt>
                <c:pt idx="65">
                  <c:v>270</c:v>
                </c:pt>
                <c:pt idx="66">
                  <c:v>254</c:v>
                </c:pt>
                <c:pt idx="67">
                  <c:v>243</c:v>
                </c:pt>
                <c:pt idx="68">
                  <c:v>246</c:v>
                </c:pt>
                <c:pt idx="69">
                  <c:v>263</c:v>
                </c:pt>
                <c:pt idx="70">
                  <c:v>271</c:v>
                </c:pt>
                <c:pt idx="71">
                  <c:v>270</c:v>
                </c:pt>
                <c:pt idx="72">
                  <c:v>266</c:v>
                </c:pt>
                <c:pt idx="73">
                  <c:v>273</c:v>
                </c:pt>
                <c:pt idx="74">
                  <c:v>282</c:v>
                </c:pt>
                <c:pt idx="75">
                  <c:v>262</c:v>
                </c:pt>
                <c:pt idx="76">
                  <c:v>294</c:v>
                </c:pt>
                <c:pt idx="77">
                  <c:v>291</c:v>
                </c:pt>
                <c:pt idx="78">
                  <c:v>282</c:v>
                </c:pt>
                <c:pt idx="79">
                  <c:v>287</c:v>
                </c:pt>
                <c:pt idx="80">
                  <c:v>275</c:v>
                </c:pt>
                <c:pt idx="81">
                  <c:v>285</c:v>
                </c:pt>
                <c:pt idx="82">
                  <c:v>276</c:v>
                </c:pt>
                <c:pt idx="83">
                  <c:v>281</c:v>
                </c:pt>
                <c:pt idx="84">
                  <c:v>287</c:v>
                </c:pt>
                <c:pt idx="85">
                  <c:v>260</c:v>
                </c:pt>
                <c:pt idx="86">
                  <c:v>265</c:v>
                </c:pt>
                <c:pt idx="87">
                  <c:v>271</c:v>
                </c:pt>
                <c:pt idx="88">
                  <c:v>264</c:v>
                </c:pt>
                <c:pt idx="89">
                  <c:v>253</c:v>
                </c:pt>
                <c:pt idx="90">
                  <c:v>259</c:v>
                </c:pt>
                <c:pt idx="91">
                  <c:v>226</c:v>
                </c:pt>
                <c:pt idx="92">
                  <c:v>219</c:v>
                </c:pt>
                <c:pt idx="93">
                  <c:v>233</c:v>
                </c:pt>
                <c:pt idx="94">
                  <c:v>240</c:v>
                </c:pt>
                <c:pt idx="95">
                  <c:v>258</c:v>
                </c:pt>
                <c:pt idx="96">
                  <c:v>262</c:v>
                </c:pt>
                <c:pt idx="97">
                  <c:v>251</c:v>
                </c:pt>
                <c:pt idx="98">
                  <c:v>239</c:v>
                </c:pt>
                <c:pt idx="99">
                  <c:v>258</c:v>
                </c:pt>
                <c:pt idx="100">
                  <c:v>267</c:v>
                </c:pt>
                <c:pt idx="101">
                  <c:v>270</c:v>
                </c:pt>
                <c:pt idx="102">
                  <c:v>273</c:v>
                </c:pt>
                <c:pt idx="103">
                  <c:v>266</c:v>
                </c:pt>
                <c:pt idx="104">
                  <c:v>266</c:v>
                </c:pt>
                <c:pt idx="105">
                  <c:v>265</c:v>
                </c:pt>
                <c:pt idx="106">
                  <c:v>258</c:v>
                </c:pt>
                <c:pt idx="107">
                  <c:v>272</c:v>
                </c:pt>
                <c:pt idx="108">
                  <c:v>246</c:v>
                </c:pt>
                <c:pt idx="109">
                  <c:v>252</c:v>
                </c:pt>
                <c:pt idx="110">
                  <c:v>257</c:v>
                </c:pt>
                <c:pt idx="111">
                  <c:v>252</c:v>
                </c:pt>
                <c:pt idx="112">
                  <c:v>236</c:v>
                </c:pt>
                <c:pt idx="113">
                  <c:v>231</c:v>
                </c:pt>
                <c:pt idx="114">
                  <c:v>217</c:v>
                </c:pt>
                <c:pt idx="115">
                  <c:v>201</c:v>
                </c:pt>
                <c:pt idx="116">
                  <c:v>198</c:v>
                </c:pt>
                <c:pt idx="117">
                  <c:v>203</c:v>
                </c:pt>
                <c:pt idx="118">
                  <c:v>197</c:v>
                </c:pt>
                <c:pt idx="119">
                  <c:v>185</c:v>
                </c:pt>
                <c:pt idx="120">
                  <c:v>193</c:v>
                </c:pt>
                <c:pt idx="121">
                  <c:v>198</c:v>
                </c:pt>
                <c:pt idx="122">
                  <c:v>206</c:v>
                </c:pt>
                <c:pt idx="123">
                  <c:v>205</c:v>
                </c:pt>
                <c:pt idx="124">
                  <c:v>205</c:v>
                </c:pt>
                <c:pt idx="125">
                  <c:v>192</c:v>
                </c:pt>
                <c:pt idx="126">
                  <c:v>216</c:v>
                </c:pt>
                <c:pt idx="127">
                  <c:v>210</c:v>
                </c:pt>
                <c:pt idx="128">
                  <c:v>204</c:v>
                </c:pt>
                <c:pt idx="129">
                  <c:v>187</c:v>
                </c:pt>
                <c:pt idx="130">
                  <c:v>177</c:v>
                </c:pt>
                <c:pt idx="131">
                  <c:v>162</c:v>
                </c:pt>
                <c:pt idx="132">
                  <c:v>162</c:v>
                </c:pt>
                <c:pt idx="133">
                  <c:v>141</c:v>
                </c:pt>
                <c:pt idx="134">
                  <c:v>144</c:v>
                </c:pt>
                <c:pt idx="135">
                  <c:v>108</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5830183"/>
        <c:axId val="31583156"/>
      </c:lineChart>
      <c:catAx>
        <c:axId val="5583018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83156"/>
        <c:crosses val="autoZero"/>
        <c:auto val="1"/>
        <c:lblOffset val="100"/>
        <c:noMultiLvlLbl val="0"/>
      </c:catAx>
      <c:valAx>
        <c:axId val="3158315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8301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Chart 6. Under 18 Secure Population by Legal Basis for Detention, 
</a:t>
            </a:r>
            <a:r>
              <a:rPr lang="en-US" cap="none" sz="1525" b="1" i="0" u="none" baseline="0">
                <a:solidFill>
                  <a:srgbClr val="000000"/>
                </a:solidFill>
                <a:latin typeface="Arial"/>
                <a:ea typeface="Arial"/>
                <a:cs typeface="Arial"/>
              </a:rPr>
              <a:t>2005/06 - 2016/17</a:t>
            </a:r>
            <a:r>
              <a:rPr lang="en-US" cap="none" sz="1525" b="1" i="0" u="none" baseline="30000">
                <a:solidFill>
                  <a:srgbClr val="000000"/>
                </a:solidFill>
                <a:latin typeface="Arial"/>
                <a:ea typeface="Arial"/>
                <a:cs typeface="Arial"/>
              </a:rPr>
              <a:t>(1)</a:t>
            </a:r>
          </a:p>
        </c:rich>
      </c:tx>
      <c:layout>
        <c:manualLayout>
          <c:xMode val="factor"/>
          <c:yMode val="factor"/>
          <c:x val="0.00225"/>
          <c:y val="-0.01925"/>
        </c:manualLayout>
      </c:layout>
      <c:spPr>
        <a:noFill/>
        <a:ln w="3175">
          <a:noFill/>
        </a:ln>
      </c:spPr>
    </c:title>
    <c:plotArea>
      <c:layout>
        <c:manualLayout>
          <c:xMode val="edge"/>
          <c:yMode val="edge"/>
          <c:x val="0.0205"/>
          <c:y val="0.1475"/>
          <c:w val="0.977"/>
          <c:h val="0.929"/>
        </c:manualLayout>
      </c:layout>
      <c:lineChart>
        <c:grouping val="standard"/>
        <c:varyColors val="0"/>
        <c:ser>
          <c:idx val="1"/>
          <c:order val="0"/>
          <c:tx>
            <c:strRef>
              <c:f>'Charts Source Data'!$A$9</c:f>
              <c:strCache>
                <c:ptCount val="1"/>
                <c:pt idx="0">
                  <c:v>Remand</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6"/>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Data'!$B$9:$IS$9</c:f>
              <c:numCache>
                <c:ptCount val="252"/>
                <c:pt idx="0">
                  <c:v>535</c:v>
                </c:pt>
                <c:pt idx="1">
                  <c:v>547</c:v>
                </c:pt>
                <c:pt idx="2">
                  <c:v>574</c:v>
                </c:pt>
                <c:pt idx="3">
                  <c:v>622</c:v>
                </c:pt>
                <c:pt idx="4">
                  <c:v>656</c:v>
                </c:pt>
                <c:pt idx="5">
                  <c:v>696</c:v>
                </c:pt>
                <c:pt idx="6">
                  <c:v>691</c:v>
                </c:pt>
                <c:pt idx="7">
                  <c:v>670</c:v>
                </c:pt>
                <c:pt idx="8">
                  <c:v>588</c:v>
                </c:pt>
                <c:pt idx="9">
                  <c:v>659</c:v>
                </c:pt>
                <c:pt idx="10">
                  <c:v>604</c:v>
                </c:pt>
                <c:pt idx="11">
                  <c:v>597</c:v>
                </c:pt>
                <c:pt idx="12">
                  <c:v>628</c:v>
                </c:pt>
                <c:pt idx="13">
                  <c:v>669</c:v>
                </c:pt>
                <c:pt idx="14">
                  <c:v>648</c:v>
                </c:pt>
                <c:pt idx="15">
                  <c:v>691</c:v>
                </c:pt>
                <c:pt idx="16">
                  <c:v>688</c:v>
                </c:pt>
                <c:pt idx="17">
                  <c:v>654</c:v>
                </c:pt>
                <c:pt idx="18">
                  <c:v>649</c:v>
                </c:pt>
                <c:pt idx="19">
                  <c:v>638</c:v>
                </c:pt>
                <c:pt idx="20">
                  <c:v>592</c:v>
                </c:pt>
                <c:pt idx="21">
                  <c:v>621</c:v>
                </c:pt>
                <c:pt idx="22">
                  <c:v>588</c:v>
                </c:pt>
                <c:pt idx="23">
                  <c:v>579</c:v>
                </c:pt>
                <c:pt idx="24">
                  <c:v>590</c:v>
                </c:pt>
                <c:pt idx="25">
                  <c:v>608</c:v>
                </c:pt>
                <c:pt idx="26">
                  <c:v>607</c:v>
                </c:pt>
                <c:pt idx="27">
                  <c:v>598</c:v>
                </c:pt>
                <c:pt idx="28">
                  <c:v>590</c:v>
                </c:pt>
                <c:pt idx="29">
                  <c:v>598</c:v>
                </c:pt>
                <c:pt idx="30">
                  <c:v>615</c:v>
                </c:pt>
                <c:pt idx="31">
                  <c:v>629</c:v>
                </c:pt>
                <c:pt idx="32">
                  <c:v>591</c:v>
                </c:pt>
                <c:pt idx="33">
                  <c:v>602</c:v>
                </c:pt>
                <c:pt idx="34">
                  <c:v>623</c:v>
                </c:pt>
                <c:pt idx="35">
                  <c:v>654</c:v>
                </c:pt>
                <c:pt idx="36">
                  <c:v>624</c:v>
                </c:pt>
                <c:pt idx="37">
                  <c:v>593</c:v>
                </c:pt>
                <c:pt idx="38">
                  <c:v>676</c:v>
                </c:pt>
                <c:pt idx="39">
                  <c:v>659</c:v>
                </c:pt>
                <c:pt idx="40">
                  <c:v>657</c:v>
                </c:pt>
                <c:pt idx="41">
                  <c:v>574</c:v>
                </c:pt>
                <c:pt idx="42">
                  <c:v>574</c:v>
                </c:pt>
                <c:pt idx="43">
                  <c:v>623</c:v>
                </c:pt>
                <c:pt idx="44">
                  <c:v>574</c:v>
                </c:pt>
                <c:pt idx="45">
                  <c:v>567</c:v>
                </c:pt>
                <c:pt idx="46">
                  <c:v>554</c:v>
                </c:pt>
                <c:pt idx="47">
                  <c:v>589</c:v>
                </c:pt>
                <c:pt idx="48">
                  <c:v>622</c:v>
                </c:pt>
                <c:pt idx="49">
                  <c:v>634</c:v>
                </c:pt>
                <c:pt idx="50">
                  <c:v>645</c:v>
                </c:pt>
                <c:pt idx="51">
                  <c:v>609</c:v>
                </c:pt>
                <c:pt idx="52">
                  <c:v>588</c:v>
                </c:pt>
                <c:pt idx="53">
                  <c:v>594</c:v>
                </c:pt>
                <c:pt idx="54">
                  <c:v>574</c:v>
                </c:pt>
                <c:pt idx="55">
                  <c:v>536</c:v>
                </c:pt>
                <c:pt idx="56">
                  <c:v>503</c:v>
                </c:pt>
                <c:pt idx="57">
                  <c:v>567</c:v>
                </c:pt>
                <c:pt idx="58">
                  <c:v>578</c:v>
                </c:pt>
                <c:pt idx="59">
                  <c:v>594</c:v>
                </c:pt>
                <c:pt idx="60">
                  <c:v>598</c:v>
                </c:pt>
                <c:pt idx="61">
                  <c:v>569</c:v>
                </c:pt>
                <c:pt idx="62">
                  <c:v>576</c:v>
                </c:pt>
                <c:pt idx="63">
                  <c:v>529</c:v>
                </c:pt>
                <c:pt idx="64">
                  <c:v>523</c:v>
                </c:pt>
                <c:pt idx="65">
                  <c:v>515</c:v>
                </c:pt>
                <c:pt idx="66">
                  <c:v>499</c:v>
                </c:pt>
                <c:pt idx="67">
                  <c:v>494</c:v>
                </c:pt>
                <c:pt idx="68">
                  <c:v>459</c:v>
                </c:pt>
                <c:pt idx="69">
                  <c:v>485</c:v>
                </c:pt>
                <c:pt idx="70">
                  <c:v>544</c:v>
                </c:pt>
                <c:pt idx="71">
                  <c:v>544</c:v>
                </c:pt>
                <c:pt idx="72">
                  <c:v>508</c:v>
                </c:pt>
                <c:pt idx="73">
                  <c:v>526</c:v>
                </c:pt>
                <c:pt idx="74">
                  <c:v>518</c:v>
                </c:pt>
                <c:pt idx="75">
                  <c:v>483</c:v>
                </c:pt>
                <c:pt idx="76">
                  <c:v>580</c:v>
                </c:pt>
                <c:pt idx="77">
                  <c:v>521</c:v>
                </c:pt>
                <c:pt idx="78">
                  <c:v>485</c:v>
                </c:pt>
                <c:pt idx="79">
                  <c:v>470</c:v>
                </c:pt>
                <c:pt idx="80">
                  <c:v>413</c:v>
                </c:pt>
                <c:pt idx="81">
                  <c:v>439</c:v>
                </c:pt>
                <c:pt idx="82">
                  <c:v>419</c:v>
                </c:pt>
                <c:pt idx="83">
                  <c:v>356</c:v>
                </c:pt>
                <c:pt idx="84">
                  <c:v>406</c:v>
                </c:pt>
                <c:pt idx="85">
                  <c:v>380</c:v>
                </c:pt>
                <c:pt idx="86">
                  <c:v>376</c:v>
                </c:pt>
                <c:pt idx="87">
                  <c:v>368</c:v>
                </c:pt>
                <c:pt idx="88">
                  <c:v>362</c:v>
                </c:pt>
                <c:pt idx="89">
                  <c:v>354</c:v>
                </c:pt>
                <c:pt idx="90">
                  <c:v>346</c:v>
                </c:pt>
                <c:pt idx="91">
                  <c:v>330</c:v>
                </c:pt>
                <c:pt idx="92">
                  <c:v>269</c:v>
                </c:pt>
                <c:pt idx="93">
                  <c:v>311</c:v>
                </c:pt>
                <c:pt idx="94">
                  <c:v>279</c:v>
                </c:pt>
                <c:pt idx="95">
                  <c:v>279</c:v>
                </c:pt>
                <c:pt idx="96">
                  <c:v>293</c:v>
                </c:pt>
                <c:pt idx="97">
                  <c:v>287</c:v>
                </c:pt>
                <c:pt idx="98">
                  <c:v>265</c:v>
                </c:pt>
                <c:pt idx="99">
                  <c:v>287</c:v>
                </c:pt>
                <c:pt idx="100">
                  <c:v>256</c:v>
                </c:pt>
                <c:pt idx="101">
                  <c:v>262</c:v>
                </c:pt>
                <c:pt idx="102">
                  <c:v>267</c:v>
                </c:pt>
                <c:pt idx="103">
                  <c:v>250</c:v>
                </c:pt>
                <c:pt idx="104">
                  <c:v>225</c:v>
                </c:pt>
                <c:pt idx="105">
                  <c:v>230</c:v>
                </c:pt>
                <c:pt idx="106">
                  <c:v>242</c:v>
                </c:pt>
                <c:pt idx="107">
                  <c:v>254</c:v>
                </c:pt>
                <c:pt idx="108">
                  <c:v>226</c:v>
                </c:pt>
                <c:pt idx="109">
                  <c:v>232</c:v>
                </c:pt>
                <c:pt idx="110">
                  <c:v>275</c:v>
                </c:pt>
                <c:pt idx="111">
                  <c:v>264</c:v>
                </c:pt>
                <c:pt idx="112">
                  <c:v>239</c:v>
                </c:pt>
                <c:pt idx="113">
                  <c:v>253</c:v>
                </c:pt>
                <c:pt idx="114">
                  <c:v>246</c:v>
                </c:pt>
                <c:pt idx="115">
                  <c:v>243</c:v>
                </c:pt>
                <c:pt idx="116">
                  <c:v>224</c:v>
                </c:pt>
                <c:pt idx="117">
                  <c:v>231</c:v>
                </c:pt>
                <c:pt idx="118">
                  <c:v>225</c:v>
                </c:pt>
                <c:pt idx="119">
                  <c:v>219</c:v>
                </c:pt>
                <c:pt idx="120">
                  <c:v>235</c:v>
                </c:pt>
                <c:pt idx="121">
                  <c:v>220</c:v>
                </c:pt>
                <c:pt idx="122">
                  <c:v>207</c:v>
                </c:pt>
                <c:pt idx="123">
                  <c:v>219</c:v>
                </c:pt>
                <c:pt idx="124">
                  <c:v>218</c:v>
                </c:pt>
                <c:pt idx="125">
                  <c:v>204</c:v>
                </c:pt>
                <c:pt idx="126">
                  <c:v>212</c:v>
                </c:pt>
                <c:pt idx="127">
                  <c:v>219</c:v>
                </c:pt>
                <c:pt idx="128">
                  <c:v>204</c:v>
                </c:pt>
                <c:pt idx="129">
                  <c:v>189</c:v>
                </c:pt>
                <c:pt idx="130">
                  <c:v>205</c:v>
                </c:pt>
                <c:pt idx="131">
                  <c:v>214</c:v>
                </c:pt>
                <c:pt idx="132">
                  <c:v>201</c:v>
                </c:pt>
                <c:pt idx="133">
                  <c:v>172</c:v>
                </c:pt>
                <c:pt idx="134">
                  <c:v>194</c:v>
                </c:pt>
                <c:pt idx="135">
                  <c:v>167</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1"/>
          <c:tx>
            <c:strRef>
              <c:f>'Charts Source Data'!$A$8</c:f>
              <c:strCache>
                <c:ptCount val="1"/>
                <c:pt idx="0">
                  <c:v>DTO</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9"/>
              <c:txPr>
                <a:bodyPr vert="horz" rot="0" anchor="ctr"/>
                <a:lstStyle/>
                <a:p>
                  <a:pPr algn="ctr">
                    <a:defRPr lang="en-US" cap="none" sz="10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Data'!$B$8:$IS$8</c:f>
              <c:numCache>
                <c:ptCount val="252"/>
                <c:pt idx="0">
                  <c:v>1710</c:v>
                </c:pt>
                <c:pt idx="1">
                  <c:v>1764</c:v>
                </c:pt>
                <c:pt idx="2">
                  <c:v>1807</c:v>
                </c:pt>
                <c:pt idx="3">
                  <c:v>1823</c:v>
                </c:pt>
                <c:pt idx="4">
                  <c:v>1819</c:v>
                </c:pt>
                <c:pt idx="5">
                  <c:v>1864</c:v>
                </c:pt>
                <c:pt idx="6">
                  <c:v>1802</c:v>
                </c:pt>
                <c:pt idx="7">
                  <c:v>1738</c:v>
                </c:pt>
                <c:pt idx="8">
                  <c:v>1577</c:v>
                </c:pt>
                <c:pt idx="9">
                  <c:v>1613</c:v>
                </c:pt>
                <c:pt idx="10">
                  <c:v>1653</c:v>
                </c:pt>
                <c:pt idx="11">
                  <c:v>1696</c:v>
                </c:pt>
                <c:pt idx="12">
                  <c:v>1646</c:v>
                </c:pt>
                <c:pt idx="13">
                  <c:v>1689</c:v>
                </c:pt>
                <c:pt idx="14">
                  <c:v>1750</c:v>
                </c:pt>
                <c:pt idx="15">
                  <c:v>1755</c:v>
                </c:pt>
                <c:pt idx="16">
                  <c:v>1874</c:v>
                </c:pt>
                <c:pt idx="17">
                  <c:v>1882</c:v>
                </c:pt>
                <c:pt idx="18">
                  <c:v>1853</c:v>
                </c:pt>
                <c:pt idx="19">
                  <c:v>1843</c:v>
                </c:pt>
                <c:pt idx="20">
                  <c:v>1693</c:v>
                </c:pt>
                <c:pt idx="21">
                  <c:v>1714</c:v>
                </c:pt>
                <c:pt idx="22">
                  <c:v>1752</c:v>
                </c:pt>
                <c:pt idx="23">
                  <c:v>1757</c:v>
                </c:pt>
                <c:pt idx="24">
                  <c:v>1742</c:v>
                </c:pt>
                <c:pt idx="25">
                  <c:v>1780</c:v>
                </c:pt>
                <c:pt idx="26">
                  <c:v>1807</c:v>
                </c:pt>
                <c:pt idx="27">
                  <c:v>1883</c:v>
                </c:pt>
                <c:pt idx="28">
                  <c:v>1908</c:v>
                </c:pt>
                <c:pt idx="29">
                  <c:v>1904</c:v>
                </c:pt>
                <c:pt idx="30">
                  <c:v>1856</c:v>
                </c:pt>
                <c:pt idx="31">
                  <c:v>1830</c:v>
                </c:pt>
                <c:pt idx="32">
                  <c:v>1704</c:v>
                </c:pt>
                <c:pt idx="33">
                  <c:v>1749</c:v>
                </c:pt>
                <c:pt idx="34">
                  <c:v>1828</c:v>
                </c:pt>
                <c:pt idx="35">
                  <c:v>1845</c:v>
                </c:pt>
                <c:pt idx="36">
                  <c:v>1852</c:v>
                </c:pt>
                <c:pt idx="37">
                  <c:v>1867</c:v>
                </c:pt>
                <c:pt idx="38">
                  <c:v>1861</c:v>
                </c:pt>
                <c:pt idx="39">
                  <c:v>1810</c:v>
                </c:pt>
                <c:pt idx="40">
                  <c:v>1830</c:v>
                </c:pt>
                <c:pt idx="41">
                  <c:v>1822</c:v>
                </c:pt>
                <c:pt idx="42">
                  <c:v>1811</c:v>
                </c:pt>
                <c:pt idx="43">
                  <c:v>1757</c:v>
                </c:pt>
                <c:pt idx="44">
                  <c:v>1604</c:v>
                </c:pt>
                <c:pt idx="45">
                  <c:v>1622</c:v>
                </c:pt>
                <c:pt idx="46">
                  <c:v>1567</c:v>
                </c:pt>
                <c:pt idx="47">
                  <c:v>1508</c:v>
                </c:pt>
                <c:pt idx="48">
                  <c:v>1449</c:v>
                </c:pt>
                <c:pt idx="49">
                  <c:v>1400</c:v>
                </c:pt>
                <c:pt idx="50">
                  <c:v>1440</c:v>
                </c:pt>
                <c:pt idx="51">
                  <c:v>1426</c:v>
                </c:pt>
                <c:pt idx="52">
                  <c:v>1426</c:v>
                </c:pt>
                <c:pt idx="53">
                  <c:v>1442</c:v>
                </c:pt>
                <c:pt idx="54">
                  <c:v>1461</c:v>
                </c:pt>
                <c:pt idx="55">
                  <c:v>1409</c:v>
                </c:pt>
                <c:pt idx="56">
                  <c:v>1208</c:v>
                </c:pt>
                <c:pt idx="57">
                  <c:v>1169</c:v>
                </c:pt>
                <c:pt idx="58">
                  <c:v>1163</c:v>
                </c:pt>
                <c:pt idx="59">
                  <c:v>1149</c:v>
                </c:pt>
                <c:pt idx="60">
                  <c:v>1119</c:v>
                </c:pt>
                <c:pt idx="61">
                  <c:v>1139</c:v>
                </c:pt>
                <c:pt idx="62">
                  <c:v>1122</c:v>
                </c:pt>
                <c:pt idx="63">
                  <c:v>1154</c:v>
                </c:pt>
                <c:pt idx="64">
                  <c:v>1192</c:v>
                </c:pt>
                <c:pt idx="65">
                  <c:v>1196</c:v>
                </c:pt>
                <c:pt idx="66">
                  <c:v>1164</c:v>
                </c:pt>
                <c:pt idx="67">
                  <c:v>1108</c:v>
                </c:pt>
                <c:pt idx="68">
                  <c:v>1022</c:v>
                </c:pt>
                <c:pt idx="69">
                  <c:v>1039</c:v>
                </c:pt>
                <c:pt idx="70">
                  <c:v>1075</c:v>
                </c:pt>
                <c:pt idx="71">
                  <c:v>1105</c:v>
                </c:pt>
                <c:pt idx="72">
                  <c:v>1080</c:v>
                </c:pt>
                <c:pt idx="73">
                  <c:v>1136</c:v>
                </c:pt>
                <c:pt idx="74">
                  <c:v>1160</c:v>
                </c:pt>
                <c:pt idx="75">
                  <c:v>1116</c:v>
                </c:pt>
                <c:pt idx="76">
                  <c:v>1130</c:v>
                </c:pt>
                <c:pt idx="77">
                  <c:v>1185</c:v>
                </c:pt>
                <c:pt idx="78">
                  <c:v>1183</c:v>
                </c:pt>
                <c:pt idx="79">
                  <c:v>1226</c:v>
                </c:pt>
                <c:pt idx="80">
                  <c:v>1129</c:v>
                </c:pt>
                <c:pt idx="81">
                  <c:v>1145</c:v>
                </c:pt>
                <c:pt idx="82">
                  <c:v>1124</c:v>
                </c:pt>
                <c:pt idx="83">
                  <c:v>1103</c:v>
                </c:pt>
                <c:pt idx="84">
                  <c:v>1062</c:v>
                </c:pt>
                <c:pt idx="85">
                  <c:v>1011</c:v>
                </c:pt>
                <c:pt idx="86">
                  <c:v>981</c:v>
                </c:pt>
                <c:pt idx="87">
                  <c:v>967</c:v>
                </c:pt>
                <c:pt idx="88">
                  <c:v>933</c:v>
                </c:pt>
                <c:pt idx="89">
                  <c:v>904</c:v>
                </c:pt>
                <c:pt idx="90">
                  <c:v>909</c:v>
                </c:pt>
                <c:pt idx="91">
                  <c:v>895</c:v>
                </c:pt>
                <c:pt idx="92">
                  <c:v>783</c:v>
                </c:pt>
                <c:pt idx="93">
                  <c:v>751</c:v>
                </c:pt>
                <c:pt idx="94">
                  <c:v>739</c:v>
                </c:pt>
                <c:pt idx="95">
                  <c:v>726</c:v>
                </c:pt>
                <c:pt idx="96">
                  <c:v>705</c:v>
                </c:pt>
                <c:pt idx="97">
                  <c:v>702</c:v>
                </c:pt>
                <c:pt idx="98">
                  <c:v>695</c:v>
                </c:pt>
                <c:pt idx="99">
                  <c:v>707</c:v>
                </c:pt>
                <c:pt idx="100">
                  <c:v>710</c:v>
                </c:pt>
                <c:pt idx="101">
                  <c:v>715</c:v>
                </c:pt>
                <c:pt idx="102">
                  <c:v>702</c:v>
                </c:pt>
                <c:pt idx="103">
                  <c:v>698</c:v>
                </c:pt>
                <c:pt idx="104">
                  <c:v>665</c:v>
                </c:pt>
                <c:pt idx="105">
                  <c:v>693</c:v>
                </c:pt>
                <c:pt idx="106">
                  <c:v>662</c:v>
                </c:pt>
                <c:pt idx="107">
                  <c:v>643</c:v>
                </c:pt>
                <c:pt idx="108">
                  <c:v>598</c:v>
                </c:pt>
                <c:pt idx="109">
                  <c:v>586</c:v>
                </c:pt>
                <c:pt idx="110">
                  <c:v>575</c:v>
                </c:pt>
                <c:pt idx="111">
                  <c:v>601</c:v>
                </c:pt>
                <c:pt idx="112">
                  <c:v>571</c:v>
                </c:pt>
                <c:pt idx="113">
                  <c:v>549</c:v>
                </c:pt>
                <c:pt idx="114">
                  <c:v>544</c:v>
                </c:pt>
                <c:pt idx="115">
                  <c:v>557</c:v>
                </c:pt>
                <c:pt idx="116">
                  <c:v>504</c:v>
                </c:pt>
                <c:pt idx="117">
                  <c:v>511</c:v>
                </c:pt>
                <c:pt idx="118">
                  <c:v>526</c:v>
                </c:pt>
                <c:pt idx="119">
                  <c:v>539</c:v>
                </c:pt>
                <c:pt idx="120">
                  <c:v>525</c:v>
                </c:pt>
                <c:pt idx="121">
                  <c:v>522</c:v>
                </c:pt>
                <c:pt idx="122">
                  <c:v>529</c:v>
                </c:pt>
                <c:pt idx="123">
                  <c:v>537</c:v>
                </c:pt>
                <c:pt idx="124">
                  <c:v>516</c:v>
                </c:pt>
                <c:pt idx="125">
                  <c:v>527</c:v>
                </c:pt>
                <c:pt idx="126">
                  <c:v>537</c:v>
                </c:pt>
                <c:pt idx="127">
                  <c:v>523</c:v>
                </c:pt>
                <c:pt idx="128">
                  <c:v>471</c:v>
                </c:pt>
                <c:pt idx="129">
                  <c:v>472</c:v>
                </c:pt>
                <c:pt idx="130">
                  <c:v>427</c:v>
                </c:pt>
                <c:pt idx="131">
                  <c:v>414</c:v>
                </c:pt>
                <c:pt idx="132">
                  <c:v>439</c:v>
                </c:pt>
                <c:pt idx="133">
                  <c:v>438</c:v>
                </c:pt>
                <c:pt idx="134">
                  <c:v>433</c:v>
                </c:pt>
                <c:pt idx="135">
                  <c:v>435</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2"/>
          <c:tx>
            <c:strRef>
              <c:f>'Charts Source Data'!$A$11</c:f>
              <c:strCache>
                <c:ptCount val="1"/>
                <c:pt idx="0">
                  <c:v>Section 91</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8"/>
              <c:layout>
                <c:manualLayout>
                  <c:x val="0"/>
                  <c:y val="0"/>
                </c:manualLayout>
              </c:layout>
              <c:tx>
                <c:rich>
                  <a:bodyPr vert="horz" rot="0" anchor="ctr"/>
                  <a:lstStyle/>
                  <a:p>
                    <a:pPr algn="ctr">
                      <a:defRPr/>
                    </a:pPr>
                    <a:r>
                      <a:rPr lang="en-US" cap="none" sz="1030" b="0" i="0" u="none" baseline="0">
                        <a:solidFill>
                          <a:srgbClr val="FF99CC"/>
                        </a:solidFill>
                        <a:latin typeface="Arial"/>
                        <a:ea typeface="Arial"/>
                        <a:cs typeface="Arial"/>
                      </a:rPr>
                      <a:t>Section 91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val>
            <c:numRef>
              <c:f>'Charts Source Data'!$B$11:$IS$11</c:f>
              <c:numCache>
                <c:ptCount val="252"/>
                <c:pt idx="0">
                  <c:v>426</c:v>
                </c:pt>
                <c:pt idx="1">
                  <c:v>438</c:v>
                </c:pt>
                <c:pt idx="2">
                  <c:v>427</c:v>
                </c:pt>
                <c:pt idx="3">
                  <c:v>424</c:v>
                </c:pt>
                <c:pt idx="4">
                  <c:v>420</c:v>
                </c:pt>
                <c:pt idx="5">
                  <c:v>423</c:v>
                </c:pt>
                <c:pt idx="6">
                  <c:v>408</c:v>
                </c:pt>
                <c:pt idx="7">
                  <c:v>412</c:v>
                </c:pt>
                <c:pt idx="8">
                  <c:v>393</c:v>
                </c:pt>
                <c:pt idx="9">
                  <c:v>396</c:v>
                </c:pt>
                <c:pt idx="10">
                  <c:v>412</c:v>
                </c:pt>
                <c:pt idx="11">
                  <c:v>414</c:v>
                </c:pt>
                <c:pt idx="12">
                  <c:v>395</c:v>
                </c:pt>
                <c:pt idx="13">
                  <c:v>395</c:v>
                </c:pt>
                <c:pt idx="14">
                  <c:v>397</c:v>
                </c:pt>
                <c:pt idx="15">
                  <c:v>382</c:v>
                </c:pt>
                <c:pt idx="16">
                  <c:v>376</c:v>
                </c:pt>
                <c:pt idx="17">
                  <c:v>383</c:v>
                </c:pt>
                <c:pt idx="18">
                  <c:v>356</c:v>
                </c:pt>
                <c:pt idx="19">
                  <c:v>368</c:v>
                </c:pt>
                <c:pt idx="20">
                  <c:v>361</c:v>
                </c:pt>
                <c:pt idx="21">
                  <c:v>348</c:v>
                </c:pt>
                <c:pt idx="22">
                  <c:v>349</c:v>
                </c:pt>
                <c:pt idx="23">
                  <c:v>341</c:v>
                </c:pt>
                <c:pt idx="24">
                  <c:v>342</c:v>
                </c:pt>
                <c:pt idx="25">
                  <c:v>346</c:v>
                </c:pt>
                <c:pt idx="26">
                  <c:v>327</c:v>
                </c:pt>
                <c:pt idx="27">
                  <c:v>315</c:v>
                </c:pt>
                <c:pt idx="28">
                  <c:v>327</c:v>
                </c:pt>
                <c:pt idx="29">
                  <c:v>337</c:v>
                </c:pt>
                <c:pt idx="30">
                  <c:v>351</c:v>
                </c:pt>
                <c:pt idx="31">
                  <c:v>345</c:v>
                </c:pt>
                <c:pt idx="32">
                  <c:v>329</c:v>
                </c:pt>
                <c:pt idx="33">
                  <c:v>339</c:v>
                </c:pt>
                <c:pt idx="34">
                  <c:v>336</c:v>
                </c:pt>
                <c:pt idx="35">
                  <c:v>342</c:v>
                </c:pt>
                <c:pt idx="36">
                  <c:v>366</c:v>
                </c:pt>
                <c:pt idx="37">
                  <c:v>366</c:v>
                </c:pt>
                <c:pt idx="38">
                  <c:v>334</c:v>
                </c:pt>
                <c:pt idx="39">
                  <c:v>347</c:v>
                </c:pt>
                <c:pt idx="40">
                  <c:v>360</c:v>
                </c:pt>
                <c:pt idx="41">
                  <c:v>376</c:v>
                </c:pt>
                <c:pt idx="42">
                  <c:v>364</c:v>
                </c:pt>
                <c:pt idx="43">
                  <c:v>371</c:v>
                </c:pt>
                <c:pt idx="44">
                  <c:v>380</c:v>
                </c:pt>
                <c:pt idx="45">
                  <c:v>383</c:v>
                </c:pt>
                <c:pt idx="46">
                  <c:v>379</c:v>
                </c:pt>
                <c:pt idx="47">
                  <c:v>384</c:v>
                </c:pt>
                <c:pt idx="48">
                  <c:v>377</c:v>
                </c:pt>
                <c:pt idx="49">
                  <c:v>371</c:v>
                </c:pt>
                <c:pt idx="50">
                  <c:v>378</c:v>
                </c:pt>
                <c:pt idx="51">
                  <c:v>376</c:v>
                </c:pt>
                <c:pt idx="52">
                  <c:v>361</c:v>
                </c:pt>
                <c:pt idx="53">
                  <c:v>376</c:v>
                </c:pt>
                <c:pt idx="54">
                  <c:v>375</c:v>
                </c:pt>
                <c:pt idx="55">
                  <c:v>368</c:v>
                </c:pt>
                <c:pt idx="56">
                  <c:v>354</c:v>
                </c:pt>
                <c:pt idx="57">
                  <c:v>346</c:v>
                </c:pt>
                <c:pt idx="58">
                  <c:v>334</c:v>
                </c:pt>
                <c:pt idx="59">
                  <c:v>330</c:v>
                </c:pt>
                <c:pt idx="60">
                  <c:v>328</c:v>
                </c:pt>
                <c:pt idx="61">
                  <c:v>327</c:v>
                </c:pt>
                <c:pt idx="62">
                  <c:v>317</c:v>
                </c:pt>
                <c:pt idx="63">
                  <c:v>305</c:v>
                </c:pt>
                <c:pt idx="64">
                  <c:v>298</c:v>
                </c:pt>
                <c:pt idx="65">
                  <c:v>294</c:v>
                </c:pt>
                <c:pt idx="66">
                  <c:v>304</c:v>
                </c:pt>
                <c:pt idx="67">
                  <c:v>303</c:v>
                </c:pt>
                <c:pt idx="68">
                  <c:v>304</c:v>
                </c:pt>
                <c:pt idx="69">
                  <c:v>291</c:v>
                </c:pt>
                <c:pt idx="70">
                  <c:v>300</c:v>
                </c:pt>
                <c:pt idx="71">
                  <c:v>298</c:v>
                </c:pt>
                <c:pt idx="72">
                  <c:v>290</c:v>
                </c:pt>
                <c:pt idx="73">
                  <c:v>277</c:v>
                </c:pt>
                <c:pt idx="74">
                  <c:v>285</c:v>
                </c:pt>
                <c:pt idx="75">
                  <c:v>284</c:v>
                </c:pt>
                <c:pt idx="76">
                  <c:v>278</c:v>
                </c:pt>
                <c:pt idx="77">
                  <c:v>271</c:v>
                </c:pt>
                <c:pt idx="78">
                  <c:v>258</c:v>
                </c:pt>
                <c:pt idx="79">
                  <c:v>257</c:v>
                </c:pt>
                <c:pt idx="80">
                  <c:v>261</c:v>
                </c:pt>
                <c:pt idx="81">
                  <c:v>265</c:v>
                </c:pt>
                <c:pt idx="82">
                  <c:v>263</c:v>
                </c:pt>
                <c:pt idx="83">
                  <c:v>284</c:v>
                </c:pt>
                <c:pt idx="84">
                  <c:v>289</c:v>
                </c:pt>
                <c:pt idx="85">
                  <c:v>286</c:v>
                </c:pt>
                <c:pt idx="86">
                  <c:v>290</c:v>
                </c:pt>
                <c:pt idx="87">
                  <c:v>287</c:v>
                </c:pt>
                <c:pt idx="88">
                  <c:v>274</c:v>
                </c:pt>
                <c:pt idx="89">
                  <c:v>269</c:v>
                </c:pt>
                <c:pt idx="90">
                  <c:v>271</c:v>
                </c:pt>
                <c:pt idx="91">
                  <c:v>260</c:v>
                </c:pt>
                <c:pt idx="92">
                  <c:v>252</c:v>
                </c:pt>
                <c:pt idx="93">
                  <c:v>247</c:v>
                </c:pt>
                <c:pt idx="94">
                  <c:v>238</c:v>
                </c:pt>
                <c:pt idx="95">
                  <c:v>238</c:v>
                </c:pt>
                <c:pt idx="96">
                  <c:v>230</c:v>
                </c:pt>
                <c:pt idx="97">
                  <c:v>228</c:v>
                </c:pt>
                <c:pt idx="98">
                  <c:v>231</c:v>
                </c:pt>
                <c:pt idx="99">
                  <c:v>228</c:v>
                </c:pt>
                <c:pt idx="100">
                  <c:v>225</c:v>
                </c:pt>
                <c:pt idx="101">
                  <c:v>227</c:v>
                </c:pt>
                <c:pt idx="102">
                  <c:v>221</c:v>
                </c:pt>
                <c:pt idx="103">
                  <c:v>226</c:v>
                </c:pt>
                <c:pt idx="104">
                  <c:v>215</c:v>
                </c:pt>
                <c:pt idx="105">
                  <c:v>220</c:v>
                </c:pt>
                <c:pt idx="106">
                  <c:v>220</c:v>
                </c:pt>
                <c:pt idx="107">
                  <c:v>220</c:v>
                </c:pt>
                <c:pt idx="108">
                  <c:v>212</c:v>
                </c:pt>
                <c:pt idx="109">
                  <c:v>211</c:v>
                </c:pt>
                <c:pt idx="110">
                  <c:v>210</c:v>
                </c:pt>
                <c:pt idx="111">
                  <c:v>209</c:v>
                </c:pt>
                <c:pt idx="112">
                  <c:v>203</c:v>
                </c:pt>
                <c:pt idx="113">
                  <c:v>201</c:v>
                </c:pt>
                <c:pt idx="114">
                  <c:v>203</c:v>
                </c:pt>
                <c:pt idx="115">
                  <c:v>198</c:v>
                </c:pt>
                <c:pt idx="116">
                  <c:v>184</c:v>
                </c:pt>
                <c:pt idx="117">
                  <c:v>188</c:v>
                </c:pt>
                <c:pt idx="118">
                  <c:v>194</c:v>
                </c:pt>
                <c:pt idx="119">
                  <c:v>200</c:v>
                </c:pt>
                <c:pt idx="120">
                  <c:v>204</c:v>
                </c:pt>
                <c:pt idx="121">
                  <c:v>204</c:v>
                </c:pt>
                <c:pt idx="122">
                  <c:v>203</c:v>
                </c:pt>
                <c:pt idx="123">
                  <c:v>202</c:v>
                </c:pt>
                <c:pt idx="124">
                  <c:v>195</c:v>
                </c:pt>
                <c:pt idx="125">
                  <c:v>206</c:v>
                </c:pt>
                <c:pt idx="126">
                  <c:v>208</c:v>
                </c:pt>
                <c:pt idx="127">
                  <c:v>205</c:v>
                </c:pt>
                <c:pt idx="128">
                  <c:v>212</c:v>
                </c:pt>
                <c:pt idx="129">
                  <c:v>214</c:v>
                </c:pt>
                <c:pt idx="130">
                  <c:v>205</c:v>
                </c:pt>
                <c:pt idx="131">
                  <c:v>212</c:v>
                </c:pt>
                <c:pt idx="132">
                  <c:v>221</c:v>
                </c:pt>
                <c:pt idx="133">
                  <c:v>215</c:v>
                </c:pt>
                <c:pt idx="134">
                  <c:v>218</c:v>
                </c:pt>
                <c:pt idx="135">
                  <c:v>216</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2"/>
          <c:order val="3"/>
          <c:tx>
            <c:strRef>
              <c:f>'Charts Source Data'!$A$10</c:f>
              <c:strCache>
                <c:ptCount val="1"/>
                <c:pt idx="0">
                  <c:v>Other Sentences</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'Charts Source Data'!$B$10:$EG$10</c:f>
              <c:numCache>
                <c:ptCount val="136"/>
                <c:pt idx="0">
                  <c:v>22</c:v>
                </c:pt>
                <c:pt idx="1">
                  <c:v>19</c:v>
                </c:pt>
                <c:pt idx="2">
                  <c:v>19</c:v>
                </c:pt>
                <c:pt idx="3">
                  <c:v>23</c:v>
                </c:pt>
                <c:pt idx="4">
                  <c:v>35</c:v>
                </c:pt>
                <c:pt idx="5">
                  <c:v>48</c:v>
                </c:pt>
                <c:pt idx="6">
                  <c:v>61</c:v>
                </c:pt>
                <c:pt idx="7">
                  <c:v>73</c:v>
                </c:pt>
                <c:pt idx="8">
                  <c:v>86</c:v>
                </c:pt>
                <c:pt idx="9">
                  <c:v>93</c:v>
                </c:pt>
                <c:pt idx="10">
                  <c:v>94</c:v>
                </c:pt>
                <c:pt idx="11">
                  <c:v>108</c:v>
                </c:pt>
                <c:pt idx="12">
                  <c:v>116</c:v>
                </c:pt>
                <c:pt idx="13">
                  <c:v>115</c:v>
                </c:pt>
                <c:pt idx="14">
                  <c:v>127</c:v>
                </c:pt>
                <c:pt idx="15">
                  <c:v>135</c:v>
                </c:pt>
                <c:pt idx="16">
                  <c:v>129</c:v>
                </c:pt>
                <c:pt idx="17">
                  <c:v>133</c:v>
                </c:pt>
                <c:pt idx="18">
                  <c:v>141</c:v>
                </c:pt>
                <c:pt idx="19">
                  <c:v>151</c:v>
                </c:pt>
                <c:pt idx="20">
                  <c:v>150</c:v>
                </c:pt>
                <c:pt idx="21">
                  <c:v>149</c:v>
                </c:pt>
                <c:pt idx="22">
                  <c:v>162</c:v>
                </c:pt>
                <c:pt idx="23">
                  <c:v>162</c:v>
                </c:pt>
                <c:pt idx="24">
                  <c:v>166</c:v>
                </c:pt>
                <c:pt idx="25">
                  <c:v>164</c:v>
                </c:pt>
                <c:pt idx="26">
                  <c:v>168</c:v>
                </c:pt>
                <c:pt idx="27">
                  <c:v>168</c:v>
                </c:pt>
                <c:pt idx="28">
                  <c:v>166</c:v>
                </c:pt>
                <c:pt idx="29">
                  <c:v>171</c:v>
                </c:pt>
                <c:pt idx="30">
                  <c:v>177</c:v>
                </c:pt>
                <c:pt idx="31">
                  <c:v>176</c:v>
                </c:pt>
                <c:pt idx="32">
                  <c:v>171</c:v>
                </c:pt>
                <c:pt idx="33">
                  <c:v>156</c:v>
                </c:pt>
                <c:pt idx="34">
                  <c:v>166</c:v>
                </c:pt>
                <c:pt idx="35">
                  <c:v>163</c:v>
                </c:pt>
                <c:pt idx="36">
                  <c:v>170</c:v>
                </c:pt>
                <c:pt idx="37">
                  <c:v>180</c:v>
                </c:pt>
                <c:pt idx="38">
                  <c:v>201</c:v>
                </c:pt>
                <c:pt idx="39">
                  <c:v>190</c:v>
                </c:pt>
                <c:pt idx="40">
                  <c:v>172</c:v>
                </c:pt>
                <c:pt idx="41">
                  <c:v>162</c:v>
                </c:pt>
                <c:pt idx="42">
                  <c:v>156</c:v>
                </c:pt>
                <c:pt idx="43">
                  <c:v>154</c:v>
                </c:pt>
                <c:pt idx="44">
                  <c:v>157</c:v>
                </c:pt>
                <c:pt idx="45">
                  <c:v>154</c:v>
                </c:pt>
                <c:pt idx="46">
                  <c:v>148</c:v>
                </c:pt>
                <c:pt idx="47">
                  <c:v>144</c:v>
                </c:pt>
                <c:pt idx="48">
                  <c:v>147</c:v>
                </c:pt>
                <c:pt idx="49">
                  <c:v>136</c:v>
                </c:pt>
                <c:pt idx="50">
                  <c:v>133</c:v>
                </c:pt>
                <c:pt idx="51">
                  <c:v>135</c:v>
                </c:pt>
                <c:pt idx="52">
                  <c:v>129</c:v>
                </c:pt>
                <c:pt idx="53">
                  <c:v>124</c:v>
                </c:pt>
                <c:pt idx="54">
                  <c:v>118</c:v>
                </c:pt>
                <c:pt idx="55">
                  <c:v>119</c:v>
                </c:pt>
                <c:pt idx="56">
                  <c:v>113</c:v>
                </c:pt>
                <c:pt idx="57">
                  <c:v>114</c:v>
                </c:pt>
                <c:pt idx="58">
                  <c:v>112</c:v>
                </c:pt>
                <c:pt idx="59">
                  <c:v>107</c:v>
                </c:pt>
                <c:pt idx="60">
                  <c:v>104</c:v>
                </c:pt>
                <c:pt idx="61">
                  <c:v>101</c:v>
                </c:pt>
                <c:pt idx="62">
                  <c:v>98</c:v>
                </c:pt>
                <c:pt idx="63">
                  <c:v>95</c:v>
                </c:pt>
                <c:pt idx="64">
                  <c:v>86</c:v>
                </c:pt>
                <c:pt idx="65">
                  <c:v>81</c:v>
                </c:pt>
                <c:pt idx="66">
                  <c:v>79</c:v>
                </c:pt>
                <c:pt idx="67">
                  <c:v>81</c:v>
                </c:pt>
                <c:pt idx="68">
                  <c:v>77</c:v>
                </c:pt>
                <c:pt idx="69">
                  <c:v>77</c:v>
                </c:pt>
                <c:pt idx="70">
                  <c:v>77</c:v>
                </c:pt>
                <c:pt idx="71">
                  <c:v>80</c:v>
                </c:pt>
                <c:pt idx="72">
                  <c:v>77</c:v>
                </c:pt>
                <c:pt idx="73">
                  <c:v>75</c:v>
                </c:pt>
                <c:pt idx="74">
                  <c:v>78</c:v>
                </c:pt>
                <c:pt idx="75">
                  <c:v>76</c:v>
                </c:pt>
                <c:pt idx="76">
                  <c:v>78</c:v>
                </c:pt>
                <c:pt idx="77">
                  <c:v>67</c:v>
                </c:pt>
                <c:pt idx="78">
                  <c:v>65</c:v>
                </c:pt>
                <c:pt idx="79">
                  <c:v>69</c:v>
                </c:pt>
                <c:pt idx="80">
                  <c:v>68</c:v>
                </c:pt>
                <c:pt idx="81">
                  <c:v>70</c:v>
                </c:pt>
                <c:pt idx="82">
                  <c:v>67</c:v>
                </c:pt>
                <c:pt idx="83">
                  <c:v>60</c:v>
                </c:pt>
                <c:pt idx="84">
                  <c:v>72</c:v>
                </c:pt>
                <c:pt idx="85">
                  <c:v>64</c:v>
                </c:pt>
                <c:pt idx="86">
                  <c:v>60</c:v>
                </c:pt>
                <c:pt idx="87">
                  <c:v>56</c:v>
                </c:pt>
                <c:pt idx="88">
                  <c:v>53</c:v>
                </c:pt>
                <c:pt idx="89">
                  <c:v>51</c:v>
                </c:pt>
                <c:pt idx="90">
                  <c:v>49</c:v>
                </c:pt>
                <c:pt idx="91">
                  <c:v>44</c:v>
                </c:pt>
                <c:pt idx="92">
                  <c:v>45</c:v>
                </c:pt>
                <c:pt idx="93">
                  <c:v>40</c:v>
                </c:pt>
                <c:pt idx="94">
                  <c:v>35</c:v>
                </c:pt>
                <c:pt idx="95">
                  <c:v>36</c:v>
                </c:pt>
                <c:pt idx="96">
                  <c:v>35</c:v>
                </c:pt>
                <c:pt idx="97">
                  <c:v>37</c:v>
                </c:pt>
                <c:pt idx="98">
                  <c:v>37</c:v>
                </c:pt>
                <c:pt idx="99">
                  <c:v>39</c:v>
                </c:pt>
                <c:pt idx="100">
                  <c:v>41</c:v>
                </c:pt>
                <c:pt idx="101">
                  <c:v>41</c:v>
                </c:pt>
                <c:pt idx="102">
                  <c:v>44</c:v>
                </c:pt>
                <c:pt idx="103">
                  <c:v>43</c:v>
                </c:pt>
                <c:pt idx="104">
                  <c:v>45</c:v>
                </c:pt>
                <c:pt idx="105">
                  <c:v>41</c:v>
                </c:pt>
                <c:pt idx="106">
                  <c:v>40</c:v>
                </c:pt>
                <c:pt idx="107">
                  <c:v>40</c:v>
                </c:pt>
                <c:pt idx="108">
                  <c:v>42</c:v>
                </c:pt>
                <c:pt idx="109">
                  <c:v>40</c:v>
                </c:pt>
                <c:pt idx="110">
                  <c:v>40</c:v>
                </c:pt>
                <c:pt idx="111">
                  <c:v>37</c:v>
                </c:pt>
                <c:pt idx="112">
                  <c:v>38</c:v>
                </c:pt>
                <c:pt idx="113">
                  <c:v>41</c:v>
                </c:pt>
                <c:pt idx="114">
                  <c:v>40</c:v>
                </c:pt>
                <c:pt idx="115">
                  <c:v>42</c:v>
                </c:pt>
                <c:pt idx="116">
                  <c:v>44</c:v>
                </c:pt>
                <c:pt idx="117">
                  <c:v>46</c:v>
                </c:pt>
                <c:pt idx="118">
                  <c:v>43</c:v>
                </c:pt>
                <c:pt idx="119">
                  <c:v>44</c:v>
                </c:pt>
                <c:pt idx="120">
                  <c:v>44</c:v>
                </c:pt>
                <c:pt idx="121">
                  <c:v>43</c:v>
                </c:pt>
                <c:pt idx="122">
                  <c:v>47</c:v>
                </c:pt>
                <c:pt idx="123">
                  <c:v>45</c:v>
                </c:pt>
                <c:pt idx="124">
                  <c:v>42</c:v>
                </c:pt>
                <c:pt idx="125">
                  <c:v>44</c:v>
                </c:pt>
                <c:pt idx="126">
                  <c:v>43</c:v>
                </c:pt>
                <c:pt idx="127">
                  <c:v>44</c:v>
                </c:pt>
                <c:pt idx="128">
                  <c:v>42</c:v>
                </c:pt>
                <c:pt idx="129">
                  <c:v>45</c:v>
                </c:pt>
                <c:pt idx="130">
                  <c:v>39</c:v>
                </c:pt>
                <c:pt idx="131">
                  <c:v>41</c:v>
                </c:pt>
                <c:pt idx="132">
                  <c:v>45</c:v>
                </c:pt>
                <c:pt idx="133">
                  <c:v>45</c:v>
                </c:pt>
                <c:pt idx="134">
                  <c:v>45</c:v>
                </c:pt>
                <c:pt idx="135">
                  <c:v>43</c:v>
                </c:pt>
              </c:numCache>
            </c:numRef>
          </c:val>
          <c:smooth val="0"/>
        </c:ser>
        <c:marker val="1"/>
        <c:axId val="59266501"/>
        <c:axId val="36636970"/>
      </c:lineChart>
      <c:catAx>
        <c:axId val="5926650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36970"/>
        <c:crosses val="autoZero"/>
        <c:auto val="1"/>
        <c:lblOffset val="100"/>
        <c:noMultiLvlLbl val="0"/>
      </c:catAx>
      <c:valAx>
        <c:axId val="3663697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926650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7. Under 18 Secure Population by Ethnicity 
2005/06 - 2016/17*</a:t>
            </a:r>
          </a:p>
        </c:rich>
      </c:tx>
      <c:layout>
        <c:manualLayout>
          <c:xMode val="factor"/>
          <c:yMode val="factor"/>
          <c:x val="0.025"/>
          <c:y val="-0.01725"/>
        </c:manualLayout>
      </c:layout>
      <c:spPr>
        <a:noFill/>
        <a:ln w="3175">
          <a:noFill/>
        </a:ln>
      </c:spPr>
    </c:title>
    <c:plotArea>
      <c:layout>
        <c:manualLayout>
          <c:xMode val="edge"/>
          <c:yMode val="edge"/>
          <c:x val="0.00725"/>
          <c:y val="0.1835"/>
          <c:w val="0.95475"/>
          <c:h val="0.894"/>
        </c:manualLayout>
      </c:layout>
      <c:lineChart>
        <c:grouping val="standard"/>
        <c:varyColors val="0"/>
        <c:ser>
          <c:idx val="2"/>
          <c:order val="0"/>
          <c:tx>
            <c:strRef>
              <c:f>'Charts Source Data'!$A$15</c:f>
              <c:strCache>
                <c:ptCount val="1"/>
                <c:pt idx="0">
                  <c:v>Not Known</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layout>
                <c:manualLayout>
                  <c:x val="0"/>
                  <c:y val="0"/>
                </c:manualLayout>
              </c:layout>
              <c:tx>
                <c:rich>
                  <a:bodyPr vert="horz" rot="0" anchor="ctr"/>
                  <a:lstStyle/>
                  <a:p>
                    <a:pPr algn="ctr">
                      <a:defRPr/>
                    </a:pPr>
                    <a:r>
                      <a:rPr lang="en-US" cap="none" sz="1050" b="0" i="0" u="none" baseline="0">
                        <a:solidFill>
                          <a:srgbClr val="CCCCFF"/>
                        </a:solidFill>
                        <a:latin typeface="Arial"/>
                        <a:ea typeface="Arial"/>
                        <a:cs typeface="Arial"/>
                      </a:rPr>
                      <a:t>Unknown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Data'!$B$12:$IS$12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Data'!$B$15:$IS$15</c:f>
              <c:numCache>
                <c:ptCount val="252"/>
                <c:pt idx="0">
                  <c:v>92</c:v>
                </c:pt>
                <c:pt idx="1">
                  <c:v>88</c:v>
                </c:pt>
                <c:pt idx="2">
                  <c:v>97</c:v>
                </c:pt>
                <c:pt idx="3">
                  <c:v>100</c:v>
                </c:pt>
                <c:pt idx="4">
                  <c:v>100</c:v>
                </c:pt>
                <c:pt idx="5">
                  <c:v>106</c:v>
                </c:pt>
                <c:pt idx="6">
                  <c:v>103</c:v>
                </c:pt>
                <c:pt idx="7">
                  <c:v>98</c:v>
                </c:pt>
                <c:pt idx="8">
                  <c:v>85</c:v>
                </c:pt>
                <c:pt idx="9">
                  <c:v>100</c:v>
                </c:pt>
                <c:pt idx="10">
                  <c:v>111</c:v>
                </c:pt>
                <c:pt idx="11">
                  <c:v>115</c:v>
                </c:pt>
                <c:pt idx="12">
                  <c:v>102</c:v>
                </c:pt>
                <c:pt idx="13">
                  <c:v>112</c:v>
                </c:pt>
                <c:pt idx="14">
                  <c:v>111</c:v>
                </c:pt>
                <c:pt idx="15">
                  <c:v>103</c:v>
                </c:pt>
                <c:pt idx="16">
                  <c:v>107</c:v>
                </c:pt>
                <c:pt idx="17">
                  <c:v>100</c:v>
                </c:pt>
                <c:pt idx="18">
                  <c:v>101</c:v>
                </c:pt>
                <c:pt idx="19">
                  <c:v>118</c:v>
                </c:pt>
                <c:pt idx="20">
                  <c:v>110</c:v>
                </c:pt>
                <c:pt idx="21">
                  <c:v>104</c:v>
                </c:pt>
                <c:pt idx="22">
                  <c:v>114</c:v>
                </c:pt>
                <c:pt idx="23">
                  <c:v>106</c:v>
                </c:pt>
                <c:pt idx="24">
                  <c:v>104</c:v>
                </c:pt>
                <c:pt idx="25">
                  <c:v>94</c:v>
                </c:pt>
                <c:pt idx="26">
                  <c:v>109</c:v>
                </c:pt>
                <c:pt idx="27">
                  <c:v>113</c:v>
                </c:pt>
                <c:pt idx="28">
                  <c:v>114</c:v>
                </c:pt>
                <c:pt idx="29">
                  <c:v>116</c:v>
                </c:pt>
                <c:pt idx="30">
                  <c:v>118</c:v>
                </c:pt>
                <c:pt idx="31">
                  <c:v>135</c:v>
                </c:pt>
                <c:pt idx="32">
                  <c:v>124</c:v>
                </c:pt>
                <c:pt idx="33">
                  <c:v>127</c:v>
                </c:pt>
                <c:pt idx="34">
                  <c:v>143</c:v>
                </c:pt>
                <c:pt idx="35">
                  <c:v>150</c:v>
                </c:pt>
                <c:pt idx="36">
                  <c:v>184</c:v>
                </c:pt>
                <c:pt idx="37">
                  <c:v>199</c:v>
                </c:pt>
                <c:pt idx="38">
                  <c:v>235</c:v>
                </c:pt>
                <c:pt idx="39">
                  <c:v>240</c:v>
                </c:pt>
                <c:pt idx="40">
                  <c:v>263</c:v>
                </c:pt>
                <c:pt idx="41">
                  <c:v>258</c:v>
                </c:pt>
                <c:pt idx="42">
                  <c:v>253</c:v>
                </c:pt>
                <c:pt idx="43">
                  <c:v>259</c:v>
                </c:pt>
                <c:pt idx="44">
                  <c:v>253</c:v>
                </c:pt>
                <c:pt idx="45">
                  <c:v>264</c:v>
                </c:pt>
                <c:pt idx="46">
                  <c:v>253</c:v>
                </c:pt>
                <c:pt idx="47">
                  <c:v>237</c:v>
                </c:pt>
                <c:pt idx="48">
                  <c:v>172</c:v>
                </c:pt>
                <c:pt idx="49">
                  <c:v>148</c:v>
                </c:pt>
                <c:pt idx="50">
                  <c:v>145</c:v>
                </c:pt>
                <c:pt idx="51">
                  <c:v>130</c:v>
                </c:pt>
                <c:pt idx="52">
                  <c:v>117</c:v>
                </c:pt>
                <c:pt idx="53">
                  <c:v>111</c:v>
                </c:pt>
                <c:pt idx="54">
                  <c:v>118</c:v>
                </c:pt>
                <c:pt idx="55">
                  <c:v>114</c:v>
                </c:pt>
                <c:pt idx="56">
                  <c:v>107</c:v>
                </c:pt>
                <c:pt idx="57">
                  <c:v>105</c:v>
                </c:pt>
                <c:pt idx="58">
                  <c:v>105</c:v>
                </c:pt>
                <c:pt idx="59">
                  <c:v>104</c:v>
                </c:pt>
                <c:pt idx="60">
                  <c:v>110</c:v>
                </c:pt>
                <c:pt idx="61">
                  <c:v>110</c:v>
                </c:pt>
                <c:pt idx="62">
                  <c:v>120</c:v>
                </c:pt>
                <c:pt idx="63">
                  <c:v>122</c:v>
                </c:pt>
                <c:pt idx="64">
                  <c:v>122</c:v>
                </c:pt>
                <c:pt idx="65">
                  <c:v>134</c:v>
                </c:pt>
                <c:pt idx="66">
                  <c:v>127</c:v>
                </c:pt>
                <c:pt idx="67">
                  <c:v>125</c:v>
                </c:pt>
                <c:pt idx="68">
                  <c:v>125</c:v>
                </c:pt>
                <c:pt idx="69">
                  <c:v>136</c:v>
                </c:pt>
                <c:pt idx="70">
                  <c:v>171</c:v>
                </c:pt>
                <c:pt idx="71">
                  <c:v>164</c:v>
                </c:pt>
                <c:pt idx="72">
                  <c:v>157</c:v>
                </c:pt>
                <c:pt idx="73">
                  <c:v>170</c:v>
                </c:pt>
                <c:pt idx="74">
                  <c:v>172</c:v>
                </c:pt>
                <c:pt idx="75">
                  <c:v>153</c:v>
                </c:pt>
                <c:pt idx="76">
                  <c:v>192</c:v>
                </c:pt>
                <c:pt idx="77">
                  <c:v>183</c:v>
                </c:pt>
                <c:pt idx="78">
                  <c:v>188</c:v>
                </c:pt>
                <c:pt idx="79">
                  <c:v>205</c:v>
                </c:pt>
                <c:pt idx="80">
                  <c:v>187</c:v>
                </c:pt>
                <c:pt idx="81">
                  <c:v>212</c:v>
                </c:pt>
                <c:pt idx="82">
                  <c:v>210</c:v>
                </c:pt>
                <c:pt idx="83">
                  <c:v>204</c:v>
                </c:pt>
                <c:pt idx="84">
                  <c:v>73</c:v>
                </c:pt>
                <c:pt idx="85">
                  <c:v>67</c:v>
                </c:pt>
                <c:pt idx="86">
                  <c:v>64</c:v>
                </c:pt>
                <c:pt idx="87">
                  <c:v>69</c:v>
                </c:pt>
                <c:pt idx="88">
                  <c:v>67</c:v>
                </c:pt>
                <c:pt idx="89">
                  <c:v>53</c:v>
                </c:pt>
                <c:pt idx="90">
                  <c:v>55</c:v>
                </c:pt>
                <c:pt idx="91">
                  <c:v>53</c:v>
                </c:pt>
                <c:pt idx="92">
                  <c:v>38</c:v>
                </c:pt>
                <c:pt idx="93">
                  <c:v>37</c:v>
                </c:pt>
                <c:pt idx="94">
                  <c:v>37</c:v>
                </c:pt>
                <c:pt idx="95">
                  <c:v>38</c:v>
                </c:pt>
                <c:pt idx="96">
                  <c:v>1</c:v>
                </c:pt>
                <c:pt idx="97">
                  <c:v>1</c:v>
                </c:pt>
                <c:pt idx="98">
                  <c:v>1</c:v>
                </c:pt>
                <c:pt idx="99">
                  <c:v>2</c:v>
                </c:pt>
                <c:pt idx="100">
                  <c:v>0</c:v>
                </c:pt>
                <c:pt idx="101">
                  <c:v>0</c:v>
                </c:pt>
                <c:pt idx="102">
                  <c:v>0</c:v>
                </c:pt>
                <c:pt idx="103">
                  <c:v>0</c:v>
                </c:pt>
                <c:pt idx="104">
                  <c:v>1</c:v>
                </c:pt>
                <c:pt idx="105">
                  <c:v>1</c:v>
                </c:pt>
                <c:pt idx="106">
                  <c:v>1</c:v>
                </c:pt>
                <c:pt idx="107">
                  <c:v>1</c:v>
                </c:pt>
                <c:pt idx="108">
                  <c:v>1</c:v>
                </c:pt>
                <c:pt idx="109">
                  <c:v>1</c:v>
                </c:pt>
                <c:pt idx="110">
                  <c:v>1</c:v>
                </c:pt>
                <c:pt idx="111">
                  <c:v>1</c:v>
                </c:pt>
                <c:pt idx="112">
                  <c:v>0</c:v>
                </c:pt>
                <c:pt idx="113">
                  <c:v>0</c:v>
                </c:pt>
                <c:pt idx="114">
                  <c:v>0</c:v>
                </c:pt>
                <c:pt idx="115">
                  <c:v>1</c:v>
                </c:pt>
                <c:pt idx="116">
                  <c:v>2</c:v>
                </c:pt>
                <c:pt idx="117">
                  <c:v>1</c:v>
                </c:pt>
                <c:pt idx="118">
                  <c:v>1</c:v>
                </c:pt>
                <c:pt idx="119">
                  <c:v>1</c:v>
                </c:pt>
                <c:pt idx="120">
                  <c:v>3</c:v>
                </c:pt>
                <c:pt idx="121">
                  <c:v>2</c:v>
                </c:pt>
                <c:pt idx="122">
                  <c:v>4</c:v>
                </c:pt>
                <c:pt idx="123">
                  <c:v>5</c:v>
                </c:pt>
                <c:pt idx="124">
                  <c:v>8</c:v>
                </c:pt>
                <c:pt idx="125">
                  <c:v>11</c:v>
                </c:pt>
                <c:pt idx="126">
                  <c:v>12</c:v>
                </c:pt>
                <c:pt idx="127">
                  <c:v>16</c:v>
                </c:pt>
                <c:pt idx="128">
                  <c:v>13</c:v>
                </c:pt>
                <c:pt idx="129">
                  <c:v>11</c:v>
                </c:pt>
                <c:pt idx="130">
                  <c:v>13</c:v>
                </c:pt>
                <c:pt idx="131">
                  <c:v>8</c:v>
                </c:pt>
                <c:pt idx="132">
                  <c:v>8</c:v>
                </c:pt>
                <c:pt idx="133">
                  <c:v>7</c:v>
                </c:pt>
                <c:pt idx="134">
                  <c:v>8</c:v>
                </c:pt>
                <c:pt idx="135">
                  <c:v>24</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1"/>
          <c:tx>
            <c:strRef>
              <c:f>'Charts Source Data'!$A$13</c:f>
              <c:strCache>
                <c:ptCount val="1"/>
                <c:pt idx="0">
                  <c:v>BAME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Data'!$B$12:$IS$12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Data'!$B$13:$IS$13</c:f>
              <c:numCache>
                <c:ptCount val="252"/>
                <c:pt idx="0">
                  <c:v>656</c:v>
                </c:pt>
                <c:pt idx="1">
                  <c:v>666</c:v>
                </c:pt>
                <c:pt idx="2">
                  <c:v>683</c:v>
                </c:pt>
                <c:pt idx="3">
                  <c:v>682</c:v>
                </c:pt>
                <c:pt idx="4">
                  <c:v>716</c:v>
                </c:pt>
                <c:pt idx="5">
                  <c:v>736</c:v>
                </c:pt>
                <c:pt idx="6">
                  <c:v>719</c:v>
                </c:pt>
                <c:pt idx="7">
                  <c:v>728</c:v>
                </c:pt>
                <c:pt idx="8">
                  <c:v>679</c:v>
                </c:pt>
                <c:pt idx="9">
                  <c:v>708</c:v>
                </c:pt>
                <c:pt idx="10">
                  <c:v>714</c:v>
                </c:pt>
                <c:pt idx="11">
                  <c:v>724</c:v>
                </c:pt>
                <c:pt idx="12">
                  <c:v>692</c:v>
                </c:pt>
                <c:pt idx="13">
                  <c:v>730</c:v>
                </c:pt>
                <c:pt idx="14">
                  <c:v>770</c:v>
                </c:pt>
                <c:pt idx="15">
                  <c:v>754</c:v>
                </c:pt>
                <c:pt idx="16">
                  <c:v>790</c:v>
                </c:pt>
                <c:pt idx="17">
                  <c:v>784</c:v>
                </c:pt>
                <c:pt idx="18">
                  <c:v>773</c:v>
                </c:pt>
                <c:pt idx="19">
                  <c:v>763</c:v>
                </c:pt>
                <c:pt idx="20">
                  <c:v>735</c:v>
                </c:pt>
                <c:pt idx="21">
                  <c:v>753</c:v>
                </c:pt>
                <c:pt idx="22">
                  <c:v>741</c:v>
                </c:pt>
                <c:pt idx="23">
                  <c:v>731</c:v>
                </c:pt>
                <c:pt idx="24">
                  <c:v>757</c:v>
                </c:pt>
                <c:pt idx="25">
                  <c:v>723</c:v>
                </c:pt>
                <c:pt idx="26">
                  <c:v>710</c:v>
                </c:pt>
                <c:pt idx="27">
                  <c:v>694</c:v>
                </c:pt>
                <c:pt idx="28">
                  <c:v>702</c:v>
                </c:pt>
                <c:pt idx="29">
                  <c:v>713</c:v>
                </c:pt>
                <c:pt idx="30">
                  <c:v>734</c:v>
                </c:pt>
                <c:pt idx="31">
                  <c:v>732</c:v>
                </c:pt>
                <c:pt idx="32">
                  <c:v>720</c:v>
                </c:pt>
                <c:pt idx="33">
                  <c:v>723</c:v>
                </c:pt>
                <c:pt idx="34">
                  <c:v>751</c:v>
                </c:pt>
                <c:pt idx="35">
                  <c:v>736</c:v>
                </c:pt>
                <c:pt idx="36">
                  <c:v>734</c:v>
                </c:pt>
                <c:pt idx="37">
                  <c:v>752</c:v>
                </c:pt>
                <c:pt idx="38">
                  <c:v>776</c:v>
                </c:pt>
                <c:pt idx="39">
                  <c:v>749</c:v>
                </c:pt>
                <c:pt idx="40">
                  <c:v>778</c:v>
                </c:pt>
                <c:pt idx="41">
                  <c:v>750</c:v>
                </c:pt>
                <c:pt idx="42">
                  <c:v>722</c:v>
                </c:pt>
                <c:pt idx="43">
                  <c:v>731</c:v>
                </c:pt>
                <c:pt idx="44">
                  <c:v>696</c:v>
                </c:pt>
                <c:pt idx="45">
                  <c:v>703</c:v>
                </c:pt>
                <c:pt idx="46">
                  <c:v>701</c:v>
                </c:pt>
                <c:pt idx="47">
                  <c:v>680</c:v>
                </c:pt>
                <c:pt idx="48">
                  <c:v>703</c:v>
                </c:pt>
                <c:pt idx="49">
                  <c:v>683</c:v>
                </c:pt>
                <c:pt idx="50">
                  <c:v>681</c:v>
                </c:pt>
                <c:pt idx="51">
                  <c:v>640</c:v>
                </c:pt>
                <c:pt idx="52">
                  <c:v>633</c:v>
                </c:pt>
                <c:pt idx="53">
                  <c:v>653</c:v>
                </c:pt>
                <c:pt idx="54">
                  <c:v>672</c:v>
                </c:pt>
                <c:pt idx="55">
                  <c:v>667</c:v>
                </c:pt>
                <c:pt idx="56">
                  <c:v>608</c:v>
                </c:pt>
                <c:pt idx="57">
                  <c:v>629</c:v>
                </c:pt>
                <c:pt idx="58">
                  <c:v>635</c:v>
                </c:pt>
                <c:pt idx="59">
                  <c:v>644</c:v>
                </c:pt>
                <c:pt idx="60">
                  <c:v>640</c:v>
                </c:pt>
                <c:pt idx="61">
                  <c:v>648</c:v>
                </c:pt>
                <c:pt idx="62">
                  <c:v>628</c:v>
                </c:pt>
                <c:pt idx="63">
                  <c:v>616</c:v>
                </c:pt>
                <c:pt idx="64">
                  <c:v>635</c:v>
                </c:pt>
                <c:pt idx="65">
                  <c:v>626</c:v>
                </c:pt>
                <c:pt idx="66">
                  <c:v>600</c:v>
                </c:pt>
                <c:pt idx="67">
                  <c:v>587</c:v>
                </c:pt>
                <c:pt idx="68">
                  <c:v>561</c:v>
                </c:pt>
                <c:pt idx="69">
                  <c:v>567</c:v>
                </c:pt>
                <c:pt idx="70">
                  <c:v>566</c:v>
                </c:pt>
                <c:pt idx="71">
                  <c:v>603</c:v>
                </c:pt>
                <c:pt idx="72">
                  <c:v>567</c:v>
                </c:pt>
                <c:pt idx="73">
                  <c:v>576</c:v>
                </c:pt>
                <c:pt idx="74">
                  <c:v>583</c:v>
                </c:pt>
                <c:pt idx="75">
                  <c:v>563</c:v>
                </c:pt>
                <c:pt idx="76">
                  <c:v>593</c:v>
                </c:pt>
                <c:pt idx="77">
                  <c:v>593</c:v>
                </c:pt>
                <c:pt idx="78">
                  <c:v>573</c:v>
                </c:pt>
                <c:pt idx="79">
                  <c:v>569</c:v>
                </c:pt>
                <c:pt idx="80">
                  <c:v>544</c:v>
                </c:pt>
                <c:pt idx="81">
                  <c:v>558</c:v>
                </c:pt>
                <c:pt idx="82">
                  <c:v>530</c:v>
                </c:pt>
                <c:pt idx="83">
                  <c:v>483</c:v>
                </c:pt>
                <c:pt idx="84">
                  <c:v>656</c:v>
                </c:pt>
                <c:pt idx="85">
                  <c:v>629</c:v>
                </c:pt>
                <c:pt idx="86">
                  <c:v>628</c:v>
                </c:pt>
                <c:pt idx="87">
                  <c:v>607</c:v>
                </c:pt>
                <c:pt idx="88">
                  <c:v>592</c:v>
                </c:pt>
                <c:pt idx="89">
                  <c:v>590</c:v>
                </c:pt>
                <c:pt idx="90">
                  <c:v>605</c:v>
                </c:pt>
                <c:pt idx="91">
                  <c:v>570</c:v>
                </c:pt>
                <c:pt idx="92">
                  <c:v>530</c:v>
                </c:pt>
                <c:pt idx="93">
                  <c:v>522</c:v>
                </c:pt>
                <c:pt idx="94">
                  <c:v>511</c:v>
                </c:pt>
                <c:pt idx="95">
                  <c:v>493</c:v>
                </c:pt>
                <c:pt idx="96">
                  <c:v>507</c:v>
                </c:pt>
                <c:pt idx="97">
                  <c:v>502</c:v>
                </c:pt>
                <c:pt idx="98">
                  <c:v>486</c:v>
                </c:pt>
                <c:pt idx="99">
                  <c:v>507</c:v>
                </c:pt>
                <c:pt idx="100">
                  <c:v>487</c:v>
                </c:pt>
                <c:pt idx="101">
                  <c:v>494</c:v>
                </c:pt>
                <c:pt idx="102">
                  <c:v>493</c:v>
                </c:pt>
                <c:pt idx="103">
                  <c:v>493</c:v>
                </c:pt>
                <c:pt idx="104">
                  <c:v>457</c:v>
                </c:pt>
                <c:pt idx="105">
                  <c:v>466</c:v>
                </c:pt>
                <c:pt idx="106">
                  <c:v>464</c:v>
                </c:pt>
                <c:pt idx="107">
                  <c:v>466</c:v>
                </c:pt>
                <c:pt idx="108">
                  <c:v>431</c:v>
                </c:pt>
                <c:pt idx="109">
                  <c:v>419</c:v>
                </c:pt>
                <c:pt idx="110">
                  <c:v>437</c:v>
                </c:pt>
                <c:pt idx="111">
                  <c:v>442</c:v>
                </c:pt>
                <c:pt idx="112">
                  <c:v>418</c:v>
                </c:pt>
                <c:pt idx="113">
                  <c:v>414</c:v>
                </c:pt>
                <c:pt idx="114">
                  <c:v>408</c:v>
                </c:pt>
                <c:pt idx="115">
                  <c:v>398</c:v>
                </c:pt>
                <c:pt idx="116">
                  <c:v>374</c:v>
                </c:pt>
                <c:pt idx="117">
                  <c:v>375</c:v>
                </c:pt>
                <c:pt idx="118">
                  <c:v>382</c:v>
                </c:pt>
                <c:pt idx="119">
                  <c:v>413</c:v>
                </c:pt>
                <c:pt idx="120">
                  <c:v>416</c:v>
                </c:pt>
                <c:pt idx="121">
                  <c:v>414</c:v>
                </c:pt>
                <c:pt idx="122">
                  <c:v>416</c:v>
                </c:pt>
                <c:pt idx="123">
                  <c:v>420</c:v>
                </c:pt>
                <c:pt idx="124">
                  <c:v>395</c:v>
                </c:pt>
                <c:pt idx="125">
                  <c:v>395</c:v>
                </c:pt>
                <c:pt idx="126">
                  <c:v>396</c:v>
                </c:pt>
                <c:pt idx="127">
                  <c:v>405</c:v>
                </c:pt>
                <c:pt idx="128">
                  <c:v>381</c:v>
                </c:pt>
                <c:pt idx="129">
                  <c:v>382</c:v>
                </c:pt>
                <c:pt idx="130">
                  <c:v>370</c:v>
                </c:pt>
                <c:pt idx="131">
                  <c:v>388</c:v>
                </c:pt>
                <c:pt idx="132">
                  <c:v>405</c:v>
                </c:pt>
                <c:pt idx="133">
                  <c:v>391</c:v>
                </c:pt>
                <c:pt idx="134">
                  <c:v>411</c:v>
                </c:pt>
                <c:pt idx="135">
                  <c:v>399</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2"/>
          <c:tx>
            <c:strRef>
              <c:f>'Charts Source Data'!$A$14</c:f>
              <c:strCache>
                <c:ptCount val="1"/>
                <c:pt idx="0">
                  <c:v>White</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
                <c:rich>
                  <a:bodyPr vert="horz" rot="0" anchor="ctr"/>
                  <a:lstStyle/>
                  <a:p>
                    <a:pPr algn="ctr">
                      <a:defRPr/>
                    </a:pPr>
                    <a:r>
                      <a:rPr lang="en-US" cap="none" sz="1050" b="0" i="0" u="none" baseline="0">
                        <a:solidFill>
                          <a:srgbClr val="0000FF"/>
                        </a:solidFill>
                        <a:latin typeface="Arial"/>
                        <a:ea typeface="Arial"/>
                        <a:cs typeface="Arial"/>
                      </a:rPr>
                      <a:t>White</a:t>
                    </a:r>
                  </a:p>
                </c:rich>
              </c:tx>
              <c:numFmt formatCode="General" sourceLinked="1"/>
              <c:dLblPos val="t"/>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Data'!$B$12:$IS$12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Data'!$B$14:$IS$14</c:f>
              <c:numCache>
                <c:ptCount val="252"/>
                <c:pt idx="0">
                  <c:v>1945</c:v>
                </c:pt>
                <c:pt idx="1">
                  <c:v>2014</c:v>
                </c:pt>
                <c:pt idx="2">
                  <c:v>2047</c:v>
                </c:pt>
                <c:pt idx="3">
                  <c:v>2110</c:v>
                </c:pt>
                <c:pt idx="4">
                  <c:v>2114</c:v>
                </c:pt>
                <c:pt idx="5">
                  <c:v>2189</c:v>
                </c:pt>
                <c:pt idx="6">
                  <c:v>2140</c:v>
                </c:pt>
                <c:pt idx="7">
                  <c:v>2067</c:v>
                </c:pt>
                <c:pt idx="8">
                  <c:v>1880</c:v>
                </c:pt>
                <c:pt idx="9">
                  <c:v>1953</c:v>
                </c:pt>
                <c:pt idx="10">
                  <c:v>1938</c:v>
                </c:pt>
                <c:pt idx="11">
                  <c:v>1976</c:v>
                </c:pt>
                <c:pt idx="12">
                  <c:v>1991</c:v>
                </c:pt>
                <c:pt idx="13">
                  <c:v>2026</c:v>
                </c:pt>
                <c:pt idx="14">
                  <c:v>2041</c:v>
                </c:pt>
                <c:pt idx="15">
                  <c:v>2106</c:v>
                </c:pt>
                <c:pt idx="16">
                  <c:v>2170</c:v>
                </c:pt>
                <c:pt idx="17">
                  <c:v>2168</c:v>
                </c:pt>
                <c:pt idx="18">
                  <c:v>2125</c:v>
                </c:pt>
                <c:pt idx="19">
                  <c:v>2119</c:v>
                </c:pt>
                <c:pt idx="20">
                  <c:v>1951</c:v>
                </c:pt>
                <c:pt idx="21">
                  <c:v>1975</c:v>
                </c:pt>
                <c:pt idx="22">
                  <c:v>1996</c:v>
                </c:pt>
                <c:pt idx="23">
                  <c:v>2002</c:v>
                </c:pt>
                <c:pt idx="24">
                  <c:v>1979</c:v>
                </c:pt>
                <c:pt idx="25">
                  <c:v>2081</c:v>
                </c:pt>
                <c:pt idx="26">
                  <c:v>2090</c:v>
                </c:pt>
                <c:pt idx="27">
                  <c:v>2157</c:v>
                </c:pt>
                <c:pt idx="28">
                  <c:v>2175</c:v>
                </c:pt>
                <c:pt idx="29">
                  <c:v>2181</c:v>
                </c:pt>
                <c:pt idx="30">
                  <c:v>2147</c:v>
                </c:pt>
                <c:pt idx="31">
                  <c:v>2113</c:v>
                </c:pt>
                <c:pt idx="32">
                  <c:v>1951</c:v>
                </c:pt>
                <c:pt idx="33">
                  <c:v>1996</c:v>
                </c:pt>
                <c:pt idx="34">
                  <c:v>2059</c:v>
                </c:pt>
                <c:pt idx="35">
                  <c:v>2118</c:v>
                </c:pt>
                <c:pt idx="36">
                  <c:v>2094</c:v>
                </c:pt>
                <c:pt idx="37">
                  <c:v>2055</c:v>
                </c:pt>
                <c:pt idx="38">
                  <c:v>2061</c:v>
                </c:pt>
                <c:pt idx="39">
                  <c:v>2017</c:v>
                </c:pt>
                <c:pt idx="40">
                  <c:v>1978</c:v>
                </c:pt>
                <c:pt idx="41">
                  <c:v>1926</c:v>
                </c:pt>
                <c:pt idx="42">
                  <c:v>1930</c:v>
                </c:pt>
                <c:pt idx="43">
                  <c:v>1915</c:v>
                </c:pt>
                <c:pt idx="44">
                  <c:v>1766</c:v>
                </c:pt>
                <c:pt idx="45">
                  <c:v>1759</c:v>
                </c:pt>
                <c:pt idx="46">
                  <c:v>1694</c:v>
                </c:pt>
                <c:pt idx="47">
                  <c:v>1708</c:v>
                </c:pt>
                <c:pt idx="48">
                  <c:v>1720</c:v>
                </c:pt>
                <c:pt idx="49">
                  <c:v>1710</c:v>
                </c:pt>
                <c:pt idx="50">
                  <c:v>1770</c:v>
                </c:pt>
                <c:pt idx="51">
                  <c:v>1776</c:v>
                </c:pt>
                <c:pt idx="52">
                  <c:v>1754</c:v>
                </c:pt>
                <c:pt idx="53">
                  <c:v>1772</c:v>
                </c:pt>
                <c:pt idx="54">
                  <c:v>1738</c:v>
                </c:pt>
                <c:pt idx="55">
                  <c:v>1651</c:v>
                </c:pt>
                <c:pt idx="56">
                  <c:v>1463</c:v>
                </c:pt>
                <c:pt idx="57">
                  <c:v>1462</c:v>
                </c:pt>
                <c:pt idx="58">
                  <c:v>1447</c:v>
                </c:pt>
                <c:pt idx="59">
                  <c:v>1432</c:v>
                </c:pt>
                <c:pt idx="60">
                  <c:v>1399</c:v>
                </c:pt>
                <c:pt idx="61">
                  <c:v>1378</c:v>
                </c:pt>
                <c:pt idx="62">
                  <c:v>1365</c:v>
                </c:pt>
                <c:pt idx="63">
                  <c:v>1345</c:v>
                </c:pt>
                <c:pt idx="64">
                  <c:v>1342</c:v>
                </c:pt>
                <c:pt idx="65">
                  <c:v>1326</c:v>
                </c:pt>
                <c:pt idx="66">
                  <c:v>1319</c:v>
                </c:pt>
                <c:pt idx="67">
                  <c:v>1274</c:v>
                </c:pt>
                <c:pt idx="68">
                  <c:v>1176</c:v>
                </c:pt>
                <c:pt idx="69">
                  <c:v>1189</c:v>
                </c:pt>
                <c:pt idx="70">
                  <c:v>1259</c:v>
                </c:pt>
                <c:pt idx="71">
                  <c:v>1260</c:v>
                </c:pt>
                <c:pt idx="72">
                  <c:v>1231</c:v>
                </c:pt>
                <c:pt idx="73">
                  <c:v>1268</c:v>
                </c:pt>
                <c:pt idx="74">
                  <c:v>1286</c:v>
                </c:pt>
                <c:pt idx="75">
                  <c:v>1243</c:v>
                </c:pt>
                <c:pt idx="76">
                  <c:v>1281</c:v>
                </c:pt>
                <c:pt idx="77">
                  <c:v>1268</c:v>
                </c:pt>
                <c:pt idx="78">
                  <c:v>1230</c:v>
                </c:pt>
                <c:pt idx="79">
                  <c:v>1248</c:v>
                </c:pt>
                <c:pt idx="80">
                  <c:v>1140</c:v>
                </c:pt>
                <c:pt idx="81">
                  <c:v>1149</c:v>
                </c:pt>
                <c:pt idx="82">
                  <c:v>1133</c:v>
                </c:pt>
                <c:pt idx="83">
                  <c:v>1116</c:v>
                </c:pt>
                <c:pt idx="84">
                  <c:v>1100</c:v>
                </c:pt>
                <c:pt idx="85">
                  <c:v>1045</c:v>
                </c:pt>
                <c:pt idx="86">
                  <c:v>1015</c:v>
                </c:pt>
                <c:pt idx="87">
                  <c:v>1002</c:v>
                </c:pt>
                <c:pt idx="88">
                  <c:v>963</c:v>
                </c:pt>
                <c:pt idx="89">
                  <c:v>935</c:v>
                </c:pt>
                <c:pt idx="90">
                  <c:v>915</c:v>
                </c:pt>
                <c:pt idx="91">
                  <c:v>906</c:v>
                </c:pt>
                <c:pt idx="92">
                  <c:v>781</c:v>
                </c:pt>
                <c:pt idx="93">
                  <c:v>790</c:v>
                </c:pt>
                <c:pt idx="94">
                  <c:v>743</c:v>
                </c:pt>
                <c:pt idx="95">
                  <c:v>748</c:v>
                </c:pt>
                <c:pt idx="96">
                  <c:v>755</c:v>
                </c:pt>
                <c:pt idx="97">
                  <c:v>751</c:v>
                </c:pt>
                <c:pt idx="98">
                  <c:v>741</c:v>
                </c:pt>
                <c:pt idx="99">
                  <c:v>752</c:v>
                </c:pt>
                <c:pt idx="100">
                  <c:v>745</c:v>
                </c:pt>
                <c:pt idx="101">
                  <c:v>751</c:v>
                </c:pt>
                <c:pt idx="102">
                  <c:v>741</c:v>
                </c:pt>
                <c:pt idx="103">
                  <c:v>724</c:v>
                </c:pt>
                <c:pt idx="104">
                  <c:v>692</c:v>
                </c:pt>
                <c:pt idx="105">
                  <c:v>717</c:v>
                </c:pt>
                <c:pt idx="106">
                  <c:v>699</c:v>
                </c:pt>
                <c:pt idx="107">
                  <c:v>690</c:v>
                </c:pt>
                <c:pt idx="108">
                  <c:v>646</c:v>
                </c:pt>
                <c:pt idx="109">
                  <c:v>649</c:v>
                </c:pt>
                <c:pt idx="110">
                  <c:v>662</c:v>
                </c:pt>
                <c:pt idx="111">
                  <c:v>668</c:v>
                </c:pt>
                <c:pt idx="112">
                  <c:v>633</c:v>
                </c:pt>
                <c:pt idx="113">
                  <c:v>630</c:v>
                </c:pt>
                <c:pt idx="114">
                  <c:v>625</c:v>
                </c:pt>
                <c:pt idx="115">
                  <c:v>641</c:v>
                </c:pt>
                <c:pt idx="116">
                  <c:v>580</c:v>
                </c:pt>
                <c:pt idx="117">
                  <c:v>600</c:v>
                </c:pt>
                <c:pt idx="118">
                  <c:v>605</c:v>
                </c:pt>
                <c:pt idx="119">
                  <c:v>588</c:v>
                </c:pt>
                <c:pt idx="120">
                  <c:v>589</c:v>
                </c:pt>
                <c:pt idx="121">
                  <c:v>573</c:v>
                </c:pt>
                <c:pt idx="122">
                  <c:v>566</c:v>
                </c:pt>
                <c:pt idx="123">
                  <c:v>578</c:v>
                </c:pt>
                <c:pt idx="124">
                  <c:v>568</c:v>
                </c:pt>
                <c:pt idx="125">
                  <c:v>575</c:v>
                </c:pt>
                <c:pt idx="126">
                  <c:v>592</c:v>
                </c:pt>
                <c:pt idx="127">
                  <c:v>570</c:v>
                </c:pt>
                <c:pt idx="128">
                  <c:v>535</c:v>
                </c:pt>
                <c:pt idx="129">
                  <c:v>528</c:v>
                </c:pt>
                <c:pt idx="130">
                  <c:v>494</c:v>
                </c:pt>
                <c:pt idx="131">
                  <c:v>486</c:v>
                </c:pt>
                <c:pt idx="132">
                  <c:v>493</c:v>
                </c:pt>
                <c:pt idx="133">
                  <c:v>472</c:v>
                </c:pt>
                <c:pt idx="134">
                  <c:v>471</c:v>
                </c:pt>
                <c:pt idx="135">
                  <c:v>438</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31178867"/>
        <c:axId val="50776432"/>
      </c:lineChart>
      <c:catAx>
        <c:axId val="3117886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76432"/>
        <c:crosses val="autoZero"/>
        <c:auto val="1"/>
        <c:lblOffset val="100"/>
        <c:noMultiLvlLbl val="0"/>
      </c:catAx>
      <c:valAx>
        <c:axId val="5077643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1788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8. Under 18 Secure Population by Gender, Males, 
2005/06 - 2016/17*</a:t>
            </a:r>
          </a:p>
        </c:rich>
      </c:tx>
      <c:layout>
        <c:manualLayout>
          <c:xMode val="factor"/>
          <c:yMode val="factor"/>
          <c:x val="0.0025"/>
          <c:y val="-0.00375"/>
        </c:manualLayout>
      </c:layout>
      <c:spPr>
        <a:noFill/>
        <a:ln w="3175">
          <a:noFill/>
        </a:ln>
      </c:spPr>
    </c:title>
    <c:plotArea>
      <c:layout>
        <c:manualLayout>
          <c:xMode val="edge"/>
          <c:yMode val="edge"/>
          <c:x val="0.005"/>
          <c:y val="0.1705"/>
          <c:w val="0.97725"/>
          <c:h val="0.949"/>
        </c:manualLayout>
      </c:layout>
      <c:lineChart>
        <c:grouping val="standard"/>
        <c:varyColors val="0"/>
        <c:ser>
          <c:idx val="1"/>
          <c:order val="0"/>
          <c:tx>
            <c:strRef>
              <c:f>'Charts Source Data'!$A$18</c:f>
              <c:strCache>
                <c:ptCount val="1"/>
                <c:pt idx="0">
                  <c:v>Male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Pr>
                <a:bodyPr vert="horz" rot="0" anchor="ctr"/>
                <a:lstStyle/>
                <a:p>
                  <a:pPr algn="ctr">
                    <a:defRPr lang="en-US" cap="none" sz="10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Data'!$B$17:$IS$17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Data'!$B$18:$IS$18</c:f>
              <c:numCache>
                <c:ptCount val="252"/>
                <c:pt idx="0">
                  <c:v>2512</c:v>
                </c:pt>
                <c:pt idx="1">
                  <c:v>2576</c:v>
                </c:pt>
                <c:pt idx="2">
                  <c:v>2613</c:v>
                </c:pt>
                <c:pt idx="3">
                  <c:v>2648</c:v>
                </c:pt>
                <c:pt idx="4">
                  <c:v>2690</c:v>
                </c:pt>
                <c:pt idx="5">
                  <c:v>2790</c:v>
                </c:pt>
                <c:pt idx="6">
                  <c:v>2730</c:v>
                </c:pt>
                <c:pt idx="7">
                  <c:v>2668</c:v>
                </c:pt>
                <c:pt idx="8">
                  <c:v>2444</c:v>
                </c:pt>
                <c:pt idx="9">
                  <c:v>2549</c:v>
                </c:pt>
                <c:pt idx="10">
                  <c:v>2559</c:v>
                </c:pt>
                <c:pt idx="11">
                  <c:v>2615</c:v>
                </c:pt>
                <c:pt idx="12">
                  <c:v>2583</c:v>
                </c:pt>
                <c:pt idx="13">
                  <c:v>2661</c:v>
                </c:pt>
                <c:pt idx="14">
                  <c:v>2711</c:v>
                </c:pt>
                <c:pt idx="15">
                  <c:v>2768</c:v>
                </c:pt>
                <c:pt idx="16">
                  <c:v>2842</c:v>
                </c:pt>
                <c:pt idx="17">
                  <c:v>2830</c:v>
                </c:pt>
                <c:pt idx="18">
                  <c:v>2783</c:v>
                </c:pt>
                <c:pt idx="19">
                  <c:v>2774</c:v>
                </c:pt>
                <c:pt idx="20">
                  <c:v>2593</c:v>
                </c:pt>
                <c:pt idx="21">
                  <c:v>2627</c:v>
                </c:pt>
                <c:pt idx="22">
                  <c:v>2640</c:v>
                </c:pt>
                <c:pt idx="23">
                  <c:v>2634</c:v>
                </c:pt>
                <c:pt idx="24">
                  <c:v>2643</c:v>
                </c:pt>
                <c:pt idx="25">
                  <c:v>2696</c:v>
                </c:pt>
                <c:pt idx="26">
                  <c:v>2693</c:v>
                </c:pt>
                <c:pt idx="27">
                  <c:v>2728</c:v>
                </c:pt>
                <c:pt idx="28">
                  <c:v>2750</c:v>
                </c:pt>
                <c:pt idx="29">
                  <c:v>2776</c:v>
                </c:pt>
                <c:pt idx="30">
                  <c:v>2767</c:v>
                </c:pt>
                <c:pt idx="31">
                  <c:v>2758</c:v>
                </c:pt>
                <c:pt idx="32">
                  <c:v>2580</c:v>
                </c:pt>
                <c:pt idx="33">
                  <c:v>2656</c:v>
                </c:pt>
                <c:pt idx="34">
                  <c:v>2748</c:v>
                </c:pt>
                <c:pt idx="35">
                  <c:v>2798</c:v>
                </c:pt>
                <c:pt idx="36">
                  <c:v>2791</c:v>
                </c:pt>
                <c:pt idx="37">
                  <c:v>2793</c:v>
                </c:pt>
                <c:pt idx="38">
                  <c:v>2848</c:v>
                </c:pt>
                <c:pt idx="39">
                  <c:v>2799</c:v>
                </c:pt>
                <c:pt idx="40">
                  <c:v>2818</c:v>
                </c:pt>
                <c:pt idx="41">
                  <c:v>2745</c:v>
                </c:pt>
                <c:pt idx="42">
                  <c:v>2704</c:v>
                </c:pt>
                <c:pt idx="43">
                  <c:v>2707</c:v>
                </c:pt>
                <c:pt idx="44">
                  <c:v>2557</c:v>
                </c:pt>
                <c:pt idx="45">
                  <c:v>2552</c:v>
                </c:pt>
                <c:pt idx="46">
                  <c:v>2491</c:v>
                </c:pt>
                <c:pt idx="47">
                  <c:v>2459</c:v>
                </c:pt>
                <c:pt idx="48">
                  <c:v>2437</c:v>
                </c:pt>
                <c:pt idx="49">
                  <c:v>2378</c:v>
                </c:pt>
                <c:pt idx="50">
                  <c:v>2424</c:v>
                </c:pt>
                <c:pt idx="51">
                  <c:v>2378</c:v>
                </c:pt>
                <c:pt idx="52">
                  <c:v>2338</c:v>
                </c:pt>
                <c:pt idx="53">
                  <c:v>2385</c:v>
                </c:pt>
                <c:pt idx="54">
                  <c:v>2371</c:v>
                </c:pt>
                <c:pt idx="55">
                  <c:v>2286</c:v>
                </c:pt>
                <c:pt idx="56">
                  <c:v>2044</c:v>
                </c:pt>
                <c:pt idx="57">
                  <c:v>2084</c:v>
                </c:pt>
                <c:pt idx="58">
                  <c:v>2069</c:v>
                </c:pt>
                <c:pt idx="59">
                  <c:v>2059</c:v>
                </c:pt>
                <c:pt idx="60">
                  <c:v>2041</c:v>
                </c:pt>
                <c:pt idx="61">
                  <c:v>2027</c:v>
                </c:pt>
                <c:pt idx="62">
                  <c:v>2009</c:v>
                </c:pt>
                <c:pt idx="63">
                  <c:v>1977</c:v>
                </c:pt>
                <c:pt idx="64">
                  <c:v>1993</c:v>
                </c:pt>
                <c:pt idx="65">
                  <c:v>1975</c:v>
                </c:pt>
                <c:pt idx="66">
                  <c:v>1944</c:v>
                </c:pt>
                <c:pt idx="67">
                  <c:v>1877</c:v>
                </c:pt>
                <c:pt idx="68">
                  <c:v>1755</c:v>
                </c:pt>
                <c:pt idx="69">
                  <c:v>1799</c:v>
                </c:pt>
                <c:pt idx="70">
                  <c:v>1886</c:v>
                </c:pt>
                <c:pt idx="71">
                  <c:v>1915</c:v>
                </c:pt>
                <c:pt idx="72">
                  <c:v>1850</c:v>
                </c:pt>
                <c:pt idx="73">
                  <c:v>1905</c:v>
                </c:pt>
                <c:pt idx="74">
                  <c:v>1940</c:v>
                </c:pt>
                <c:pt idx="75">
                  <c:v>1862</c:v>
                </c:pt>
                <c:pt idx="76">
                  <c:v>1957</c:v>
                </c:pt>
                <c:pt idx="77">
                  <c:v>1928</c:v>
                </c:pt>
                <c:pt idx="78">
                  <c:v>1880</c:v>
                </c:pt>
                <c:pt idx="79">
                  <c:v>1915</c:v>
                </c:pt>
                <c:pt idx="80">
                  <c:v>1766</c:v>
                </c:pt>
                <c:pt idx="81">
                  <c:v>1802</c:v>
                </c:pt>
                <c:pt idx="82">
                  <c:v>1754</c:v>
                </c:pt>
                <c:pt idx="83">
                  <c:v>1689</c:v>
                </c:pt>
                <c:pt idx="84">
                  <c:v>1714</c:v>
                </c:pt>
                <c:pt idx="85">
                  <c:v>1647</c:v>
                </c:pt>
                <c:pt idx="86">
                  <c:v>1625</c:v>
                </c:pt>
                <c:pt idx="87">
                  <c:v>1598</c:v>
                </c:pt>
                <c:pt idx="88">
                  <c:v>1544</c:v>
                </c:pt>
                <c:pt idx="89">
                  <c:v>1502</c:v>
                </c:pt>
                <c:pt idx="90">
                  <c:v>1506</c:v>
                </c:pt>
                <c:pt idx="91">
                  <c:v>1469</c:v>
                </c:pt>
                <c:pt idx="92">
                  <c:v>1291</c:v>
                </c:pt>
                <c:pt idx="93">
                  <c:v>1299</c:v>
                </c:pt>
                <c:pt idx="94">
                  <c:v>1239</c:v>
                </c:pt>
                <c:pt idx="95">
                  <c:v>1225</c:v>
                </c:pt>
                <c:pt idx="96">
                  <c:v>1213</c:v>
                </c:pt>
                <c:pt idx="97">
                  <c:v>1205</c:v>
                </c:pt>
                <c:pt idx="98">
                  <c:v>1177</c:v>
                </c:pt>
                <c:pt idx="99">
                  <c:v>1209</c:v>
                </c:pt>
                <c:pt idx="100">
                  <c:v>1184</c:v>
                </c:pt>
                <c:pt idx="101">
                  <c:v>1186</c:v>
                </c:pt>
                <c:pt idx="102">
                  <c:v>1167</c:v>
                </c:pt>
                <c:pt idx="103">
                  <c:v>1154</c:v>
                </c:pt>
                <c:pt idx="104">
                  <c:v>1091</c:v>
                </c:pt>
                <c:pt idx="105">
                  <c:v>1125</c:v>
                </c:pt>
                <c:pt idx="106">
                  <c:v>1102</c:v>
                </c:pt>
                <c:pt idx="107">
                  <c:v>1104</c:v>
                </c:pt>
                <c:pt idx="108">
                  <c:v>1030</c:v>
                </c:pt>
                <c:pt idx="109">
                  <c:v>1020</c:v>
                </c:pt>
                <c:pt idx="110">
                  <c:v>1047</c:v>
                </c:pt>
                <c:pt idx="111">
                  <c:v>1066</c:v>
                </c:pt>
                <c:pt idx="112">
                  <c:v>1007</c:v>
                </c:pt>
                <c:pt idx="113">
                  <c:v>995</c:v>
                </c:pt>
                <c:pt idx="114">
                  <c:v>989</c:v>
                </c:pt>
                <c:pt idx="115">
                  <c:v>1001</c:v>
                </c:pt>
                <c:pt idx="116">
                  <c:v>922</c:v>
                </c:pt>
                <c:pt idx="117">
                  <c:v>943</c:v>
                </c:pt>
                <c:pt idx="118">
                  <c:v>957</c:v>
                </c:pt>
                <c:pt idx="119">
                  <c:v>964</c:v>
                </c:pt>
                <c:pt idx="120">
                  <c:v>966</c:v>
                </c:pt>
                <c:pt idx="121">
                  <c:v>947</c:v>
                </c:pt>
                <c:pt idx="122">
                  <c:v>948</c:v>
                </c:pt>
                <c:pt idx="123">
                  <c:v>966</c:v>
                </c:pt>
                <c:pt idx="124">
                  <c:v>939</c:v>
                </c:pt>
                <c:pt idx="125">
                  <c:v>949</c:v>
                </c:pt>
                <c:pt idx="126">
                  <c:v>968</c:v>
                </c:pt>
                <c:pt idx="127">
                  <c:v>954</c:v>
                </c:pt>
                <c:pt idx="128">
                  <c:v>888</c:v>
                </c:pt>
                <c:pt idx="129">
                  <c:v>881</c:v>
                </c:pt>
                <c:pt idx="130">
                  <c:v>841</c:v>
                </c:pt>
                <c:pt idx="131">
                  <c:v>857</c:v>
                </c:pt>
                <c:pt idx="132">
                  <c:v>875</c:v>
                </c:pt>
                <c:pt idx="133">
                  <c:v>843</c:v>
                </c:pt>
                <c:pt idx="134">
                  <c:v>867</c:v>
                </c:pt>
                <c:pt idx="135">
                  <c:v>838</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9672113"/>
        <c:axId val="45154822"/>
      </c:lineChart>
      <c:catAx>
        <c:axId val="5967211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54822"/>
        <c:crosses val="autoZero"/>
        <c:auto val="1"/>
        <c:lblOffset val="100"/>
        <c:noMultiLvlLbl val="0"/>
      </c:catAx>
      <c:valAx>
        <c:axId val="4515482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67211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9. Under 18 Secure Population by Gender, Females, 
</a:t>
            </a:r>
            <a:r>
              <a:rPr lang="en-US" cap="none" sz="1400" b="1" i="0" u="none" baseline="0">
                <a:solidFill>
                  <a:srgbClr val="000000"/>
                </a:solidFill>
                <a:latin typeface="Arial"/>
                <a:ea typeface="Arial"/>
                <a:cs typeface="Arial"/>
              </a:rPr>
              <a:t>2005/06 - 2016/17*</a:t>
            </a:r>
          </a:p>
        </c:rich>
      </c:tx>
      <c:layout>
        <c:manualLayout>
          <c:xMode val="factor"/>
          <c:yMode val="factor"/>
          <c:x val="0.0145"/>
          <c:y val="-0.01525"/>
        </c:manualLayout>
      </c:layout>
      <c:spPr>
        <a:noFill/>
        <a:ln w="3175">
          <a:noFill/>
        </a:ln>
      </c:spPr>
    </c:title>
    <c:plotArea>
      <c:layout>
        <c:manualLayout>
          <c:xMode val="edge"/>
          <c:yMode val="edge"/>
          <c:x val="0.01"/>
          <c:y val="0.16025"/>
          <c:w val="0.97125"/>
          <c:h val="0.9445"/>
        </c:manualLayout>
      </c:layout>
      <c:lineChart>
        <c:grouping val="standard"/>
        <c:varyColors val="0"/>
        <c:ser>
          <c:idx val="0"/>
          <c:order val="0"/>
          <c:tx>
            <c:strRef>
              <c:f>'Charts Source Data'!$A$19</c:f>
              <c:strCache>
                <c:ptCount val="1"/>
                <c:pt idx="0">
                  <c:v>Female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975" b="0" i="0" u="none" baseline="0">
                      <a:solidFill>
                        <a:srgbClr val="CC99FF"/>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Data'!$B$17:$IS$17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Data'!$B$19:$IS$19</c:f>
              <c:numCache>
                <c:ptCount val="252"/>
                <c:pt idx="0">
                  <c:v>181</c:v>
                </c:pt>
                <c:pt idx="1">
                  <c:v>192</c:v>
                </c:pt>
                <c:pt idx="2">
                  <c:v>214</c:v>
                </c:pt>
                <c:pt idx="3">
                  <c:v>244</c:v>
                </c:pt>
                <c:pt idx="4">
                  <c:v>240</c:v>
                </c:pt>
                <c:pt idx="5">
                  <c:v>241</c:v>
                </c:pt>
                <c:pt idx="6">
                  <c:v>232</c:v>
                </c:pt>
                <c:pt idx="7">
                  <c:v>225</c:v>
                </c:pt>
                <c:pt idx="8">
                  <c:v>200</c:v>
                </c:pt>
                <c:pt idx="9">
                  <c:v>212</c:v>
                </c:pt>
                <c:pt idx="10">
                  <c:v>204</c:v>
                </c:pt>
                <c:pt idx="11">
                  <c:v>200</c:v>
                </c:pt>
                <c:pt idx="12">
                  <c:v>202</c:v>
                </c:pt>
                <c:pt idx="13">
                  <c:v>207</c:v>
                </c:pt>
                <c:pt idx="14">
                  <c:v>211</c:v>
                </c:pt>
                <c:pt idx="15">
                  <c:v>195</c:v>
                </c:pt>
                <c:pt idx="16">
                  <c:v>225</c:v>
                </c:pt>
                <c:pt idx="17">
                  <c:v>222</c:v>
                </c:pt>
                <c:pt idx="18">
                  <c:v>216</c:v>
                </c:pt>
                <c:pt idx="19">
                  <c:v>226</c:v>
                </c:pt>
                <c:pt idx="20">
                  <c:v>203</c:v>
                </c:pt>
                <c:pt idx="21">
                  <c:v>205</c:v>
                </c:pt>
                <c:pt idx="22">
                  <c:v>211</c:v>
                </c:pt>
                <c:pt idx="23">
                  <c:v>205</c:v>
                </c:pt>
                <c:pt idx="24">
                  <c:v>197</c:v>
                </c:pt>
                <c:pt idx="25">
                  <c:v>202</c:v>
                </c:pt>
                <c:pt idx="26">
                  <c:v>216</c:v>
                </c:pt>
                <c:pt idx="27">
                  <c:v>236</c:v>
                </c:pt>
                <c:pt idx="28">
                  <c:v>241</c:v>
                </c:pt>
                <c:pt idx="29">
                  <c:v>234</c:v>
                </c:pt>
                <c:pt idx="30">
                  <c:v>232</c:v>
                </c:pt>
                <c:pt idx="31">
                  <c:v>222</c:v>
                </c:pt>
                <c:pt idx="32">
                  <c:v>215</c:v>
                </c:pt>
                <c:pt idx="33">
                  <c:v>190</c:v>
                </c:pt>
                <c:pt idx="34">
                  <c:v>205</c:v>
                </c:pt>
                <c:pt idx="35">
                  <c:v>206</c:v>
                </c:pt>
                <c:pt idx="36">
                  <c:v>221</c:v>
                </c:pt>
                <c:pt idx="37">
                  <c:v>213</c:v>
                </c:pt>
                <c:pt idx="38">
                  <c:v>224</c:v>
                </c:pt>
                <c:pt idx="39">
                  <c:v>207</c:v>
                </c:pt>
                <c:pt idx="40">
                  <c:v>201</c:v>
                </c:pt>
                <c:pt idx="41">
                  <c:v>189</c:v>
                </c:pt>
                <c:pt idx="42">
                  <c:v>201</c:v>
                </c:pt>
                <c:pt idx="43">
                  <c:v>198</c:v>
                </c:pt>
                <c:pt idx="44">
                  <c:v>158</c:v>
                </c:pt>
                <c:pt idx="45">
                  <c:v>174</c:v>
                </c:pt>
                <c:pt idx="46">
                  <c:v>157</c:v>
                </c:pt>
                <c:pt idx="47">
                  <c:v>166</c:v>
                </c:pt>
                <c:pt idx="48">
                  <c:v>158</c:v>
                </c:pt>
                <c:pt idx="49">
                  <c:v>163</c:v>
                </c:pt>
                <c:pt idx="50">
                  <c:v>172</c:v>
                </c:pt>
                <c:pt idx="51">
                  <c:v>168</c:v>
                </c:pt>
                <c:pt idx="52">
                  <c:v>166</c:v>
                </c:pt>
                <c:pt idx="53">
                  <c:v>151</c:v>
                </c:pt>
                <c:pt idx="54">
                  <c:v>157</c:v>
                </c:pt>
                <c:pt idx="55">
                  <c:v>146</c:v>
                </c:pt>
                <c:pt idx="56">
                  <c:v>134</c:v>
                </c:pt>
                <c:pt idx="57">
                  <c:v>112</c:v>
                </c:pt>
                <c:pt idx="58">
                  <c:v>118</c:v>
                </c:pt>
                <c:pt idx="59">
                  <c:v>121</c:v>
                </c:pt>
                <c:pt idx="60">
                  <c:v>108</c:v>
                </c:pt>
                <c:pt idx="61">
                  <c:v>109</c:v>
                </c:pt>
                <c:pt idx="62">
                  <c:v>104</c:v>
                </c:pt>
                <c:pt idx="63">
                  <c:v>106</c:v>
                </c:pt>
                <c:pt idx="64">
                  <c:v>106</c:v>
                </c:pt>
                <c:pt idx="65">
                  <c:v>111</c:v>
                </c:pt>
                <c:pt idx="66">
                  <c:v>102</c:v>
                </c:pt>
                <c:pt idx="67">
                  <c:v>109</c:v>
                </c:pt>
                <c:pt idx="68">
                  <c:v>107</c:v>
                </c:pt>
                <c:pt idx="69">
                  <c:v>93</c:v>
                </c:pt>
                <c:pt idx="70">
                  <c:v>110</c:v>
                </c:pt>
                <c:pt idx="71">
                  <c:v>112</c:v>
                </c:pt>
                <c:pt idx="72">
                  <c:v>105</c:v>
                </c:pt>
                <c:pt idx="73">
                  <c:v>109</c:v>
                </c:pt>
                <c:pt idx="74">
                  <c:v>101</c:v>
                </c:pt>
                <c:pt idx="75">
                  <c:v>97</c:v>
                </c:pt>
                <c:pt idx="76">
                  <c:v>109</c:v>
                </c:pt>
                <c:pt idx="77">
                  <c:v>116</c:v>
                </c:pt>
                <c:pt idx="78">
                  <c:v>111</c:v>
                </c:pt>
                <c:pt idx="79">
                  <c:v>107</c:v>
                </c:pt>
                <c:pt idx="80">
                  <c:v>105</c:v>
                </c:pt>
                <c:pt idx="81">
                  <c:v>117</c:v>
                </c:pt>
                <c:pt idx="82">
                  <c:v>119</c:v>
                </c:pt>
                <c:pt idx="83">
                  <c:v>114</c:v>
                </c:pt>
                <c:pt idx="84">
                  <c:v>115</c:v>
                </c:pt>
                <c:pt idx="85">
                  <c:v>94</c:v>
                </c:pt>
                <c:pt idx="86">
                  <c:v>82</c:v>
                </c:pt>
                <c:pt idx="87">
                  <c:v>80</c:v>
                </c:pt>
                <c:pt idx="88">
                  <c:v>78</c:v>
                </c:pt>
                <c:pt idx="89">
                  <c:v>76</c:v>
                </c:pt>
                <c:pt idx="90">
                  <c:v>69</c:v>
                </c:pt>
                <c:pt idx="91">
                  <c:v>60</c:v>
                </c:pt>
                <c:pt idx="92">
                  <c:v>58</c:v>
                </c:pt>
                <c:pt idx="93">
                  <c:v>50</c:v>
                </c:pt>
                <c:pt idx="94">
                  <c:v>52</c:v>
                </c:pt>
                <c:pt idx="95">
                  <c:v>54</c:v>
                </c:pt>
                <c:pt idx="96">
                  <c:v>50</c:v>
                </c:pt>
                <c:pt idx="97">
                  <c:v>49</c:v>
                </c:pt>
                <c:pt idx="98">
                  <c:v>51</c:v>
                </c:pt>
                <c:pt idx="99">
                  <c:v>52</c:v>
                </c:pt>
                <c:pt idx="100">
                  <c:v>48</c:v>
                </c:pt>
                <c:pt idx="101">
                  <c:v>59</c:v>
                </c:pt>
                <c:pt idx="102">
                  <c:v>67</c:v>
                </c:pt>
                <c:pt idx="103">
                  <c:v>63</c:v>
                </c:pt>
                <c:pt idx="104">
                  <c:v>59</c:v>
                </c:pt>
                <c:pt idx="105">
                  <c:v>59</c:v>
                </c:pt>
                <c:pt idx="106">
                  <c:v>62</c:v>
                </c:pt>
                <c:pt idx="107">
                  <c:v>53</c:v>
                </c:pt>
                <c:pt idx="108">
                  <c:v>48</c:v>
                </c:pt>
                <c:pt idx="109">
                  <c:v>49</c:v>
                </c:pt>
                <c:pt idx="110">
                  <c:v>53</c:v>
                </c:pt>
                <c:pt idx="111">
                  <c:v>45</c:v>
                </c:pt>
                <c:pt idx="112">
                  <c:v>44</c:v>
                </c:pt>
                <c:pt idx="113">
                  <c:v>49</c:v>
                </c:pt>
                <c:pt idx="114">
                  <c:v>44</c:v>
                </c:pt>
                <c:pt idx="115">
                  <c:v>39</c:v>
                </c:pt>
                <c:pt idx="116">
                  <c:v>34</c:v>
                </c:pt>
                <c:pt idx="117">
                  <c:v>33</c:v>
                </c:pt>
                <c:pt idx="118">
                  <c:v>31</c:v>
                </c:pt>
                <c:pt idx="119">
                  <c:v>38</c:v>
                </c:pt>
                <c:pt idx="120">
                  <c:v>42</c:v>
                </c:pt>
                <c:pt idx="121">
                  <c:v>42</c:v>
                </c:pt>
                <c:pt idx="122">
                  <c:v>38</c:v>
                </c:pt>
                <c:pt idx="123">
                  <c:v>37</c:v>
                </c:pt>
                <c:pt idx="124">
                  <c:v>32</c:v>
                </c:pt>
                <c:pt idx="125">
                  <c:v>32</c:v>
                </c:pt>
                <c:pt idx="126">
                  <c:v>32</c:v>
                </c:pt>
                <c:pt idx="127">
                  <c:v>37</c:v>
                </c:pt>
                <c:pt idx="128">
                  <c:v>41</c:v>
                </c:pt>
                <c:pt idx="129">
                  <c:v>40</c:v>
                </c:pt>
                <c:pt idx="130">
                  <c:v>36</c:v>
                </c:pt>
                <c:pt idx="131">
                  <c:v>25</c:v>
                </c:pt>
                <c:pt idx="132">
                  <c:v>31</c:v>
                </c:pt>
                <c:pt idx="133">
                  <c:v>27</c:v>
                </c:pt>
                <c:pt idx="134">
                  <c:v>23</c:v>
                </c:pt>
                <c:pt idx="135">
                  <c:v>23</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8727167"/>
        <c:axId val="49052780"/>
      </c:lineChart>
      <c:catAx>
        <c:axId val="872716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52780"/>
        <c:crosses val="autoZero"/>
        <c:auto val="1"/>
        <c:lblOffset val="100"/>
        <c:noMultiLvlLbl val="0"/>
      </c:catAx>
      <c:valAx>
        <c:axId val="4905278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87271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10. Secure Population by Age, 15 - 17 years, 
2005/06 - 2016/17*</a:t>
            </a:r>
          </a:p>
        </c:rich>
      </c:tx>
      <c:layout>
        <c:manualLayout>
          <c:xMode val="factor"/>
          <c:yMode val="factor"/>
          <c:x val="0.0275"/>
          <c:y val="-0.02175"/>
        </c:manualLayout>
      </c:layout>
      <c:spPr>
        <a:noFill/>
        <a:ln w="3175">
          <a:noFill/>
        </a:ln>
      </c:spPr>
    </c:title>
    <c:plotArea>
      <c:layout>
        <c:manualLayout>
          <c:xMode val="edge"/>
          <c:yMode val="edge"/>
          <c:x val="0.015"/>
          <c:y val="0.168"/>
          <c:w val="0.97825"/>
          <c:h val="0.90575"/>
        </c:manualLayout>
      </c:layout>
      <c:lineChart>
        <c:grouping val="standard"/>
        <c:varyColors val="0"/>
        <c:ser>
          <c:idx val="0"/>
          <c:order val="0"/>
          <c:tx>
            <c:strRef>
              <c:f>'Charts Source Data'!$A$23</c:f>
              <c:strCache>
                <c:ptCount val="1"/>
                <c:pt idx="0">
                  <c:v>15 - 17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11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Data'!$B$21:$IS$21</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Data'!$B$23:$IS$23</c:f>
              <c:numCache>
                <c:ptCount val="252"/>
                <c:pt idx="0">
                  <c:v>2505</c:v>
                </c:pt>
                <c:pt idx="1">
                  <c:v>2571</c:v>
                </c:pt>
                <c:pt idx="2">
                  <c:v>2623</c:v>
                </c:pt>
                <c:pt idx="3">
                  <c:v>2656</c:v>
                </c:pt>
                <c:pt idx="4">
                  <c:v>2699</c:v>
                </c:pt>
                <c:pt idx="5">
                  <c:v>2800</c:v>
                </c:pt>
                <c:pt idx="6">
                  <c:v>2733</c:v>
                </c:pt>
                <c:pt idx="7">
                  <c:v>2690</c:v>
                </c:pt>
                <c:pt idx="8">
                  <c:v>2469</c:v>
                </c:pt>
                <c:pt idx="9">
                  <c:v>2553</c:v>
                </c:pt>
                <c:pt idx="10">
                  <c:v>2567</c:v>
                </c:pt>
                <c:pt idx="11">
                  <c:v>2616</c:v>
                </c:pt>
                <c:pt idx="12">
                  <c:v>2582</c:v>
                </c:pt>
                <c:pt idx="13">
                  <c:v>2657</c:v>
                </c:pt>
                <c:pt idx="14">
                  <c:v>2713</c:v>
                </c:pt>
                <c:pt idx="15">
                  <c:v>2763</c:v>
                </c:pt>
                <c:pt idx="16">
                  <c:v>2847</c:v>
                </c:pt>
                <c:pt idx="17">
                  <c:v>2835</c:v>
                </c:pt>
                <c:pt idx="18">
                  <c:v>2805</c:v>
                </c:pt>
                <c:pt idx="19">
                  <c:v>2804</c:v>
                </c:pt>
                <c:pt idx="20">
                  <c:v>2621</c:v>
                </c:pt>
                <c:pt idx="21">
                  <c:v>2636</c:v>
                </c:pt>
                <c:pt idx="22">
                  <c:v>2679</c:v>
                </c:pt>
                <c:pt idx="23">
                  <c:v>2677</c:v>
                </c:pt>
                <c:pt idx="24">
                  <c:v>2651</c:v>
                </c:pt>
                <c:pt idx="25">
                  <c:v>2696</c:v>
                </c:pt>
                <c:pt idx="26">
                  <c:v>2715</c:v>
                </c:pt>
                <c:pt idx="27">
                  <c:v>2764</c:v>
                </c:pt>
                <c:pt idx="28">
                  <c:v>2806</c:v>
                </c:pt>
                <c:pt idx="29">
                  <c:v>2818</c:v>
                </c:pt>
                <c:pt idx="30">
                  <c:v>2816</c:v>
                </c:pt>
                <c:pt idx="31">
                  <c:v>2781</c:v>
                </c:pt>
                <c:pt idx="32">
                  <c:v>2618</c:v>
                </c:pt>
                <c:pt idx="33">
                  <c:v>2662</c:v>
                </c:pt>
                <c:pt idx="34">
                  <c:v>2766</c:v>
                </c:pt>
                <c:pt idx="35">
                  <c:v>2813</c:v>
                </c:pt>
                <c:pt idx="36">
                  <c:v>2811</c:v>
                </c:pt>
                <c:pt idx="37">
                  <c:v>2823</c:v>
                </c:pt>
                <c:pt idx="38">
                  <c:v>2885</c:v>
                </c:pt>
                <c:pt idx="39">
                  <c:v>2831</c:v>
                </c:pt>
                <c:pt idx="40">
                  <c:v>2848</c:v>
                </c:pt>
                <c:pt idx="41">
                  <c:v>2778</c:v>
                </c:pt>
                <c:pt idx="42">
                  <c:v>2732</c:v>
                </c:pt>
                <c:pt idx="43">
                  <c:v>2735</c:v>
                </c:pt>
                <c:pt idx="44">
                  <c:v>2572</c:v>
                </c:pt>
                <c:pt idx="45">
                  <c:v>2570</c:v>
                </c:pt>
                <c:pt idx="46">
                  <c:v>2501</c:v>
                </c:pt>
                <c:pt idx="47">
                  <c:v>2455</c:v>
                </c:pt>
                <c:pt idx="48">
                  <c:v>2427</c:v>
                </c:pt>
                <c:pt idx="49">
                  <c:v>2385</c:v>
                </c:pt>
                <c:pt idx="50">
                  <c:v>2443</c:v>
                </c:pt>
                <c:pt idx="51">
                  <c:v>2392</c:v>
                </c:pt>
                <c:pt idx="52">
                  <c:v>2373</c:v>
                </c:pt>
                <c:pt idx="53">
                  <c:v>2399</c:v>
                </c:pt>
                <c:pt idx="54">
                  <c:v>2400</c:v>
                </c:pt>
                <c:pt idx="55">
                  <c:v>2298</c:v>
                </c:pt>
                <c:pt idx="56">
                  <c:v>2071</c:v>
                </c:pt>
                <c:pt idx="57">
                  <c:v>2089</c:v>
                </c:pt>
                <c:pt idx="58">
                  <c:v>2079</c:v>
                </c:pt>
                <c:pt idx="59">
                  <c:v>2071</c:v>
                </c:pt>
                <c:pt idx="60">
                  <c:v>2042</c:v>
                </c:pt>
                <c:pt idx="61">
                  <c:v>2024</c:v>
                </c:pt>
                <c:pt idx="62">
                  <c:v>2002</c:v>
                </c:pt>
                <c:pt idx="63">
                  <c:v>1970</c:v>
                </c:pt>
                <c:pt idx="64">
                  <c:v>1992</c:v>
                </c:pt>
                <c:pt idx="65">
                  <c:v>1986</c:v>
                </c:pt>
                <c:pt idx="66">
                  <c:v>1951</c:v>
                </c:pt>
                <c:pt idx="67">
                  <c:v>1897</c:v>
                </c:pt>
                <c:pt idx="68">
                  <c:v>1782</c:v>
                </c:pt>
                <c:pt idx="69">
                  <c:v>1802</c:v>
                </c:pt>
                <c:pt idx="70">
                  <c:v>1911</c:v>
                </c:pt>
                <c:pt idx="71">
                  <c:v>1935</c:v>
                </c:pt>
                <c:pt idx="72">
                  <c:v>1868</c:v>
                </c:pt>
                <c:pt idx="73">
                  <c:v>1917</c:v>
                </c:pt>
                <c:pt idx="74">
                  <c:v>1948</c:v>
                </c:pt>
                <c:pt idx="75">
                  <c:v>1872</c:v>
                </c:pt>
                <c:pt idx="76">
                  <c:v>1975</c:v>
                </c:pt>
                <c:pt idx="77">
                  <c:v>1949</c:v>
                </c:pt>
                <c:pt idx="78">
                  <c:v>1905</c:v>
                </c:pt>
                <c:pt idx="79">
                  <c:v>1935</c:v>
                </c:pt>
                <c:pt idx="80">
                  <c:v>1790</c:v>
                </c:pt>
                <c:pt idx="81">
                  <c:v>1828</c:v>
                </c:pt>
                <c:pt idx="82">
                  <c:v>1787</c:v>
                </c:pt>
                <c:pt idx="83">
                  <c:v>1725</c:v>
                </c:pt>
                <c:pt idx="84">
                  <c:v>1744</c:v>
                </c:pt>
                <c:pt idx="85">
                  <c:v>1664</c:v>
                </c:pt>
                <c:pt idx="86">
                  <c:v>1645</c:v>
                </c:pt>
                <c:pt idx="87">
                  <c:v>1607</c:v>
                </c:pt>
                <c:pt idx="88">
                  <c:v>1558</c:v>
                </c:pt>
                <c:pt idx="89">
                  <c:v>1510</c:v>
                </c:pt>
                <c:pt idx="90">
                  <c:v>1503</c:v>
                </c:pt>
                <c:pt idx="91">
                  <c:v>1463</c:v>
                </c:pt>
                <c:pt idx="92">
                  <c:v>1287</c:v>
                </c:pt>
                <c:pt idx="93">
                  <c:v>1287</c:v>
                </c:pt>
                <c:pt idx="94">
                  <c:v>1237</c:v>
                </c:pt>
                <c:pt idx="95">
                  <c:v>1228</c:v>
                </c:pt>
                <c:pt idx="96">
                  <c:v>1218</c:v>
                </c:pt>
                <c:pt idx="97">
                  <c:v>1206</c:v>
                </c:pt>
                <c:pt idx="98">
                  <c:v>1181</c:v>
                </c:pt>
                <c:pt idx="99">
                  <c:v>1212</c:v>
                </c:pt>
                <c:pt idx="100">
                  <c:v>1189</c:v>
                </c:pt>
                <c:pt idx="101">
                  <c:v>1192</c:v>
                </c:pt>
                <c:pt idx="102">
                  <c:v>1177</c:v>
                </c:pt>
                <c:pt idx="103">
                  <c:v>1166</c:v>
                </c:pt>
                <c:pt idx="104">
                  <c:v>1098</c:v>
                </c:pt>
                <c:pt idx="105">
                  <c:v>1125</c:v>
                </c:pt>
                <c:pt idx="106">
                  <c:v>1110</c:v>
                </c:pt>
                <c:pt idx="107">
                  <c:v>1108</c:v>
                </c:pt>
                <c:pt idx="108">
                  <c:v>1027</c:v>
                </c:pt>
                <c:pt idx="109">
                  <c:v>1018</c:v>
                </c:pt>
                <c:pt idx="110">
                  <c:v>1049</c:v>
                </c:pt>
                <c:pt idx="111">
                  <c:v>1064</c:v>
                </c:pt>
                <c:pt idx="112">
                  <c:v>1014</c:v>
                </c:pt>
                <c:pt idx="113">
                  <c:v>1005</c:v>
                </c:pt>
                <c:pt idx="114">
                  <c:v>989</c:v>
                </c:pt>
                <c:pt idx="115">
                  <c:v>995</c:v>
                </c:pt>
                <c:pt idx="116">
                  <c:v>910</c:v>
                </c:pt>
                <c:pt idx="117">
                  <c:v>931</c:v>
                </c:pt>
                <c:pt idx="118">
                  <c:v>954</c:v>
                </c:pt>
                <c:pt idx="119">
                  <c:v>958</c:v>
                </c:pt>
                <c:pt idx="120">
                  <c:v>958</c:v>
                </c:pt>
                <c:pt idx="121">
                  <c:v>940</c:v>
                </c:pt>
                <c:pt idx="122">
                  <c:v>939</c:v>
                </c:pt>
                <c:pt idx="123">
                  <c:v>961</c:v>
                </c:pt>
                <c:pt idx="124">
                  <c:v>937</c:v>
                </c:pt>
                <c:pt idx="125">
                  <c:v>941</c:v>
                </c:pt>
                <c:pt idx="126">
                  <c:v>954</c:v>
                </c:pt>
                <c:pt idx="127">
                  <c:v>948</c:v>
                </c:pt>
                <c:pt idx="128">
                  <c:v>896</c:v>
                </c:pt>
                <c:pt idx="129">
                  <c:v>890</c:v>
                </c:pt>
                <c:pt idx="130">
                  <c:v>851</c:v>
                </c:pt>
                <c:pt idx="131">
                  <c:v>849</c:v>
                </c:pt>
                <c:pt idx="132">
                  <c:v>868</c:v>
                </c:pt>
                <c:pt idx="133">
                  <c:v>836</c:v>
                </c:pt>
                <c:pt idx="134">
                  <c:v>857</c:v>
                </c:pt>
                <c:pt idx="135">
                  <c:v>823</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23475421"/>
        <c:axId val="23221794"/>
      </c:lineChart>
      <c:catAx>
        <c:axId val="2347542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21794"/>
        <c:crosses val="autoZero"/>
        <c:auto val="1"/>
        <c:lblOffset val="100"/>
        <c:noMultiLvlLbl val="0"/>
      </c:catAx>
      <c:valAx>
        <c:axId val="2322179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34754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78"/>
          <c:w val="0.9235"/>
          <c:h val="0.749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7546655"/>
        <c:axId val="58955660"/>
      </c:lineChart>
      <c:catAx>
        <c:axId val="4754665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955660"/>
        <c:crosses val="autoZero"/>
        <c:auto val="1"/>
        <c:lblOffset val="100"/>
        <c:tickLblSkip val="1"/>
        <c:noMultiLvlLbl val="0"/>
      </c:catAx>
      <c:valAx>
        <c:axId val="58955660"/>
        <c:scaling>
          <c:orientation val="minMax"/>
          <c:min val="19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546655"/>
        <c:crossesAt val="1"/>
        <c:crossBetween val="between"/>
        <c:dispUnits/>
      </c:valAx>
      <c:spPr>
        <a:solidFill>
          <a:srgbClr val="FFFFFF"/>
        </a:solidFill>
        <a:ln w="12700">
          <a:solidFill>
            <a:srgbClr val="808080"/>
          </a:solidFill>
        </a:ln>
      </c:spPr>
    </c:plotArea>
    <c:legend>
      <c:legendPos val="r"/>
      <c:layout>
        <c:manualLayout>
          <c:xMode val="edge"/>
          <c:yMode val="edge"/>
          <c:x val="0.01875"/>
          <c:y val="0.90125"/>
          <c:w val="0.9715"/>
          <c:h val="0.09875"/>
        </c:manualLayout>
      </c:layout>
      <c:overlay val="0"/>
      <c:spPr>
        <a:noFill/>
        <a:ln w="3175">
          <a:no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11. Secure Population by Age, 10 - 14 years, 
2005/06 - 2016/17*</a:t>
            </a:r>
          </a:p>
        </c:rich>
      </c:tx>
      <c:layout>
        <c:manualLayout>
          <c:xMode val="factor"/>
          <c:yMode val="factor"/>
          <c:x val="0.056"/>
          <c:y val="-0.01775"/>
        </c:manualLayout>
      </c:layout>
      <c:spPr>
        <a:noFill/>
        <a:ln w="3175">
          <a:noFill/>
        </a:ln>
      </c:spPr>
    </c:title>
    <c:plotArea>
      <c:layout>
        <c:manualLayout>
          <c:xMode val="edge"/>
          <c:yMode val="edge"/>
          <c:x val="0.008"/>
          <c:y val="0.15125"/>
          <c:w val="0.9745"/>
          <c:h val="0.962"/>
        </c:manualLayout>
      </c:layout>
      <c:lineChart>
        <c:grouping val="standard"/>
        <c:varyColors val="0"/>
        <c:ser>
          <c:idx val="6"/>
          <c:order val="0"/>
          <c:tx>
            <c:strRef>
              <c:f>'Charts Source Data'!$A$22</c:f>
              <c:strCache>
                <c:ptCount val="1"/>
                <c:pt idx="0">
                  <c:v>10 - 14</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Data'!$B$21:$IS$21</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strCache>
            </c:strRef>
          </c:cat>
          <c:val>
            <c:numRef>
              <c:f>'Charts Source Data'!$B$22:$IS$22</c:f>
              <c:numCache>
                <c:ptCount val="252"/>
                <c:pt idx="0">
                  <c:v>188</c:v>
                </c:pt>
                <c:pt idx="1">
                  <c:v>197</c:v>
                </c:pt>
                <c:pt idx="2">
                  <c:v>204</c:v>
                </c:pt>
                <c:pt idx="3">
                  <c:v>236</c:v>
                </c:pt>
                <c:pt idx="4">
                  <c:v>231</c:v>
                </c:pt>
                <c:pt idx="5">
                  <c:v>231</c:v>
                </c:pt>
                <c:pt idx="6">
                  <c:v>229</c:v>
                </c:pt>
                <c:pt idx="7">
                  <c:v>203</c:v>
                </c:pt>
                <c:pt idx="8">
                  <c:v>175</c:v>
                </c:pt>
                <c:pt idx="9">
                  <c:v>208</c:v>
                </c:pt>
                <c:pt idx="10">
                  <c:v>196</c:v>
                </c:pt>
                <c:pt idx="11">
                  <c:v>199</c:v>
                </c:pt>
                <c:pt idx="12">
                  <c:v>203</c:v>
                </c:pt>
                <c:pt idx="13">
                  <c:v>211</c:v>
                </c:pt>
                <c:pt idx="14">
                  <c:v>209</c:v>
                </c:pt>
                <c:pt idx="15">
                  <c:v>200</c:v>
                </c:pt>
                <c:pt idx="16">
                  <c:v>220</c:v>
                </c:pt>
                <c:pt idx="17">
                  <c:v>217</c:v>
                </c:pt>
                <c:pt idx="18">
                  <c:v>194</c:v>
                </c:pt>
                <c:pt idx="19">
                  <c:v>196</c:v>
                </c:pt>
                <c:pt idx="20">
                  <c:v>175</c:v>
                </c:pt>
                <c:pt idx="21">
                  <c:v>196</c:v>
                </c:pt>
                <c:pt idx="22">
                  <c:v>172</c:v>
                </c:pt>
                <c:pt idx="23">
                  <c:v>162</c:v>
                </c:pt>
                <c:pt idx="24">
                  <c:v>189</c:v>
                </c:pt>
                <c:pt idx="25">
                  <c:v>202</c:v>
                </c:pt>
                <c:pt idx="26">
                  <c:v>194</c:v>
                </c:pt>
                <c:pt idx="27">
                  <c:v>200</c:v>
                </c:pt>
                <c:pt idx="28">
                  <c:v>185</c:v>
                </c:pt>
                <c:pt idx="29">
                  <c:v>192</c:v>
                </c:pt>
                <c:pt idx="30">
                  <c:v>183</c:v>
                </c:pt>
                <c:pt idx="31">
                  <c:v>199</c:v>
                </c:pt>
                <c:pt idx="32">
                  <c:v>177</c:v>
                </c:pt>
                <c:pt idx="33">
                  <c:v>184</c:v>
                </c:pt>
                <c:pt idx="34">
                  <c:v>187</c:v>
                </c:pt>
                <c:pt idx="35">
                  <c:v>191</c:v>
                </c:pt>
                <c:pt idx="36">
                  <c:v>201</c:v>
                </c:pt>
                <c:pt idx="37">
                  <c:v>183</c:v>
                </c:pt>
                <c:pt idx="38">
                  <c:v>187</c:v>
                </c:pt>
                <c:pt idx="39">
                  <c:v>175</c:v>
                </c:pt>
                <c:pt idx="40">
                  <c:v>171</c:v>
                </c:pt>
                <c:pt idx="41">
                  <c:v>156</c:v>
                </c:pt>
                <c:pt idx="42">
                  <c:v>173</c:v>
                </c:pt>
                <c:pt idx="43">
                  <c:v>170</c:v>
                </c:pt>
                <c:pt idx="44">
                  <c:v>143</c:v>
                </c:pt>
                <c:pt idx="45">
                  <c:v>156</c:v>
                </c:pt>
                <c:pt idx="46">
                  <c:v>147</c:v>
                </c:pt>
                <c:pt idx="47">
                  <c:v>170</c:v>
                </c:pt>
                <c:pt idx="48">
                  <c:v>168</c:v>
                </c:pt>
                <c:pt idx="49">
                  <c:v>156</c:v>
                </c:pt>
                <c:pt idx="50">
                  <c:v>153</c:v>
                </c:pt>
                <c:pt idx="51">
                  <c:v>154</c:v>
                </c:pt>
                <c:pt idx="52">
                  <c:v>131</c:v>
                </c:pt>
                <c:pt idx="53">
                  <c:v>137</c:v>
                </c:pt>
                <c:pt idx="54">
                  <c:v>128</c:v>
                </c:pt>
                <c:pt idx="55">
                  <c:v>134</c:v>
                </c:pt>
                <c:pt idx="56">
                  <c:v>107</c:v>
                </c:pt>
                <c:pt idx="57">
                  <c:v>107</c:v>
                </c:pt>
                <c:pt idx="58">
                  <c:v>108</c:v>
                </c:pt>
                <c:pt idx="59">
                  <c:v>109</c:v>
                </c:pt>
                <c:pt idx="60">
                  <c:v>107</c:v>
                </c:pt>
                <c:pt idx="61">
                  <c:v>112</c:v>
                </c:pt>
                <c:pt idx="62">
                  <c:v>111</c:v>
                </c:pt>
                <c:pt idx="63">
                  <c:v>113</c:v>
                </c:pt>
                <c:pt idx="64">
                  <c:v>107</c:v>
                </c:pt>
                <c:pt idx="65">
                  <c:v>100</c:v>
                </c:pt>
                <c:pt idx="66">
                  <c:v>95</c:v>
                </c:pt>
                <c:pt idx="67">
                  <c:v>89</c:v>
                </c:pt>
                <c:pt idx="68">
                  <c:v>80</c:v>
                </c:pt>
                <c:pt idx="69">
                  <c:v>90</c:v>
                </c:pt>
                <c:pt idx="70">
                  <c:v>85</c:v>
                </c:pt>
                <c:pt idx="71">
                  <c:v>92</c:v>
                </c:pt>
                <c:pt idx="72">
                  <c:v>87</c:v>
                </c:pt>
                <c:pt idx="73">
                  <c:v>97</c:v>
                </c:pt>
                <c:pt idx="74">
                  <c:v>93</c:v>
                </c:pt>
                <c:pt idx="75">
                  <c:v>87</c:v>
                </c:pt>
                <c:pt idx="76">
                  <c:v>91</c:v>
                </c:pt>
                <c:pt idx="77">
                  <c:v>95</c:v>
                </c:pt>
                <c:pt idx="78">
                  <c:v>86</c:v>
                </c:pt>
                <c:pt idx="79">
                  <c:v>87</c:v>
                </c:pt>
                <c:pt idx="80">
                  <c:v>81</c:v>
                </c:pt>
                <c:pt idx="81">
                  <c:v>91</c:v>
                </c:pt>
                <c:pt idx="82">
                  <c:v>86</c:v>
                </c:pt>
                <c:pt idx="83">
                  <c:v>78</c:v>
                </c:pt>
                <c:pt idx="84">
                  <c:v>85</c:v>
                </c:pt>
                <c:pt idx="85">
                  <c:v>77</c:v>
                </c:pt>
                <c:pt idx="86">
                  <c:v>62</c:v>
                </c:pt>
                <c:pt idx="87">
                  <c:v>71</c:v>
                </c:pt>
                <c:pt idx="88">
                  <c:v>64</c:v>
                </c:pt>
                <c:pt idx="89">
                  <c:v>68</c:v>
                </c:pt>
                <c:pt idx="90">
                  <c:v>72</c:v>
                </c:pt>
                <c:pt idx="91">
                  <c:v>66</c:v>
                </c:pt>
                <c:pt idx="92">
                  <c:v>62</c:v>
                </c:pt>
                <c:pt idx="93">
                  <c:v>62</c:v>
                </c:pt>
                <c:pt idx="94">
                  <c:v>54</c:v>
                </c:pt>
                <c:pt idx="95">
                  <c:v>51</c:v>
                </c:pt>
                <c:pt idx="96">
                  <c:v>45</c:v>
                </c:pt>
                <c:pt idx="97">
                  <c:v>48</c:v>
                </c:pt>
                <c:pt idx="98">
                  <c:v>47</c:v>
                </c:pt>
                <c:pt idx="99">
                  <c:v>49</c:v>
                </c:pt>
                <c:pt idx="100">
                  <c:v>43</c:v>
                </c:pt>
                <c:pt idx="101">
                  <c:v>53</c:v>
                </c:pt>
                <c:pt idx="102">
                  <c:v>57</c:v>
                </c:pt>
                <c:pt idx="103">
                  <c:v>51</c:v>
                </c:pt>
                <c:pt idx="104">
                  <c:v>52</c:v>
                </c:pt>
                <c:pt idx="105">
                  <c:v>59</c:v>
                </c:pt>
                <c:pt idx="106">
                  <c:v>54</c:v>
                </c:pt>
                <c:pt idx="107">
                  <c:v>49</c:v>
                </c:pt>
                <c:pt idx="108">
                  <c:v>51</c:v>
                </c:pt>
                <c:pt idx="109">
                  <c:v>51</c:v>
                </c:pt>
                <c:pt idx="110">
                  <c:v>51</c:v>
                </c:pt>
                <c:pt idx="111">
                  <c:v>47</c:v>
                </c:pt>
                <c:pt idx="112">
                  <c:v>37</c:v>
                </c:pt>
                <c:pt idx="113">
                  <c:v>39</c:v>
                </c:pt>
                <c:pt idx="114">
                  <c:v>44</c:v>
                </c:pt>
                <c:pt idx="115">
                  <c:v>45</c:v>
                </c:pt>
                <c:pt idx="116">
                  <c:v>46</c:v>
                </c:pt>
                <c:pt idx="117">
                  <c:v>45</c:v>
                </c:pt>
                <c:pt idx="118">
                  <c:v>34</c:v>
                </c:pt>
                <c:pt idx="119">
                  <c:v>44</c:v>
                </c:pt>
                <c:pt idx="120">
                  <c:v>50</c:v>
                </c:pt>
                <c:pt idx="121">
                  <c:v>49</c:v>
                </c:pt>
                <c:pt idx="122">
                  <c:v>47</c:v>
                </c:pt>
                <c:pt idx="123">
                  <c:v>42</c:v>
                </c:pt>
                <c:pt idx="124">
                  <c:v>34</c:v>
                </c:pt>
                <c:pt idx="125">
                  <c:v>40</c:v>
                </c:pt>
                <c:pt idx="126">
                  <c:v>46</c:v>
                </c:pt>
                <c:pt idx="127">
                  <c:v>43</c:v>
                </c:pt>
                <c:pt idx="128">
                  <c:v>33</c:v>
                </c:pt>
                <c:pt idx="129">
                  <c:v>31</c:v>
                </c:pt>
                <c:pt idx="130">
                  <c:v>26</c:v>
                </c:pt>
                <c:pt idx="131">
                  <c:v>33</c:v>
                </c:pt>
                <c:pt idx="132">
                  <c:v>38</c:v>
                </c:pt>
                <c:pt idx="133">
                  <c:v>34</c:v>
                </c:pt>
                <c:pt idx="134">
                  <c:v>33</c:v>
                </c:pt>
                <c:pt idx="135">
                  <c:v>38</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17895627"/>
        <c:axId val="40263848"/>
      </c:lineChart>
      <c:catAx>
        <c:axId val="1789562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63848"/>
        <c:crosses val="autoZero"/>
        <c:auto val="1"/>
        <c:lblOffset val="100"/>
        <c:noMultiLvlLbl val="0"/>
      </c:catAx>
      <c:valAx>
        <c:axId val="4026384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78956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Accommodation Type</a:t>
            </a:r>
          </a:p>
        </c:rich>
      </c:tx>
      <c:layout>
        <c:manualLayout>
          <c:xMode val="factor"/>
          <c:yMode val="factor"/>
          <c:x val="0.05825"/>
          <c:y val="-0.02075"/>
        </c:manualLayout>
      </c:layout>
      <c:spPr>
        <a:noFill/>
        <a:ln w="3175">
          <a:noFill/>
        </a:ln>
      </c:spPr>
    </c:title>
    <c:plotArea>
      <c:layout>
        <c:manualLayout>
          <c:xMode val="edge"/>
          <c:yMode val="edge"/>
          <c:x val="0.03025"/>
          <c:y val="0.13325"/>
          <c:w val="0.866"/>
          <c:h val="0.836"/>
        </c:manualLayout>
      </c:layout>
      <c:barChart>
        <c:barDir val="col"/>
        <c:grouping val="clustered"/>
        <c:varyColors val="0"/>
        <c:ser>
          <c:idx val="0"/>
          <c:order val="0"/>
          <c:tx>
            <c:v>SCH STC YOI</c:v>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80"/>
              </a:solidFill>
              <a:ln w="3175">
                <a:noFill/>
              </a:ln>
            </c:spPr>
          </c:dPt>
          <c:dPt>
            <c:idx val="1"/>
            <c:invertIfNegative val="0"/>
            <c:spPr>
              <a:solidFill>
                <a:srgbClr val="800080"/>
              </a:solidFill>
              <a:ln w="3175">
                <a:noFill/>
              </a:ln>
            </c:spPr>
          </c:dPt>
          <c:dLbls>
            <c:dLbl>
              <c:idx val="0"/>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25" b="1"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3"/>
              <c:pt idx="0">
                <c:v>SCH</c:v>
              </c:pt>
              <c:pt idx="1">
                <c:v>STC</c:v>
              </c:pt>
              <c:pt idx="2">
                <c:v>YOI</c:v>
              </c:pt>
            </c:strLit>
          </c:cat>
          <c:val>
            <c:numLit>
              <c:ptCount val="3"/>
              <c:pt idx="0">
                <c:v>115</c:v>
              </c:pt>
              <c:pt idx="1">
                <c:v>108</c:v>
              </c:pt>
              <c:pt idx="2">
                <c:v>638</c:v>
              </c:pt>
            </c:numLit>
          </c:val>
        </c:ser>
        <c:axId val="30109309"/>
        <c:axId val="28315714"/>
      </c:barChart>
      <c:catAx>
        <c:axId val="301093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175" b="0" i="0" u="none" baseline="0">
                <a:solidFill>
                  <a:srgbClr val="000000"/>
                </a:solidFill>
                <a:latin typeface="Arial"/>
                <a:ea typeface="Arial"/>
                <a:cs typeface="Arial"/>
              </a:defRPr>
            </a:pPr>
          </a:p>
        </c:txPr>
        <c:crossAx val="28315714"/>
        <c:crosses val="autoZero"/>
        <c:auto val="1"/>
        <c:lblOffset val="100"/>
        <c:tickLblSkip val="1"/>
        <c:noMultiLvlLbl val="0"/>
      </c:catAx>
      <c:valAx>
        <c:axId val="2831571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crossAx val="301093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Ethnicity</a:t>
            </a:r>
          </a:p>
        </c:rich>
      </c:tx>
      <c:layout>
        <c:manualLayout>
          <c:xMode val="factor"/>
          <c:yMode val="factor"/>
          <c:x val="0.014"/>
          <c:y val="0.009"/>
        </c:manualLayout>
      </c:layout>
      <c:spPr>
        <a:noFill/>
        <a:ln w="3175">
          <a:noFill/>
        </a:ln>
      </c:spPr>
    </c:title>
    <c:plotArea>
      <c:layout>
        <c:manualLayout>
          <c:xMode val="edge"/>
          <c:yMode val="edge"/>
          <c:x val="0.01475"/>
          <c:y val="0.14925"/>
          <c:w val="0.939"/>
          <c:h val="0.805"/>
        </c:manualLayout>
      </c:layout>
      <c:barChart>
        <c:barDir val="col"/>
        <c:grouping val="clustered"/>
        <c:varyColors val="0"/>
        <c:ser>
          <c:idx val="0"/>
          <c:order val="0"/>
          <c:tx>
            <c:v>Asian Black Mixed Not Known Other White</c:v>
          </c:tx>
          <c:spPr>
            <a:solidFill>
              <a:srgbClr val="FF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FF"/>
              </a:solidFill>
              <a:ln w="3175">
                <a:noFill/>
              </a:ln>
            </c:spPr>
          </c:dPt>
          <c:dPt>
            <c:idx val="1"/>
            <c:invertIfNegative val="0"/>
            <c:spPr>
              <a:solidFill>
                <a:srgbClr val="FFCCFF"/>
              </a:solidFill>
              <a:ln w="3175">
                <a:noFill/>
              </a:ln>
            </c:spPr>
          </c:dPt>
          <c:dPt>
            <c:idx val="2"/>
            <c:invertIfNegative val="0"/>
            <c:spPr>
              <a:solidFill>
                <a:srgbClr val="FFCCFF"/>
              </a:solidFill>
              <a:ln w="3175">
                <a:noFill/>
              </a:ln>
            </c:spPr>
          </c:dPt>
          <c:dPt>
            <c:idx val="3"/>
            <c:invertIfNegative val="0"/>
            <c:spPr>
              <a:solidFill>
                <a:srgbClr val="FFCCFF"/>
              </a:solidFill>
              <a:ln w="3175">
                <a:noFill/>
              </a:ln>
            </c:spPr>
          </c:dPt>
          <c:dLbls>
            <c:dLbl>
              <c:idx val="0"/>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3"/>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4"/>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5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5"/>
              <c:pt idx="0">
                <c:v>Asian &amp; Other</c:v>
              </c:pt>
              <c:pt idx="1">
                <c:v>Black</c:v>
              </c:pt>
              <c:pt idx="2">
                <c:v>Mixed</c:v>
              </c:pt>
              <c:pt idx="3">
                <c:v>Not Known</c:v>
              </c:pt>
              <c:pt idx="4">
                <c:v>Other</c:v>
              </c:pt>
            </c:strLit>
          </c:cat>
          <c:val>
            <c:numLit>
              <c:ptCount val="5"/>
              <c:pt idx="0">
                <c:v>93</c:v>
              </c:pt>
              <c:pt idx="1">
                <c:v>204</c:v>
              </c:pt>
              <c:pt idx="2">
                <c:v>102</c:v>
              </c:pt>
              <c:pt idx="3">
                <c:v>24</c:v>
              </c:pt>
              <c:pt idx="4">
                <c:v>438</c:v>
              </c:pt>
            </c:numLit>
          </c:val>
        </c:ser>
        <c:gapWidth val="110"/>
        <c:axId val="57759083"/>
        <c:axId val="4981192"/>
      </c:barChart>
      <c:catAx>
        <c:axId val="577590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crossAx val="4981192"/>
        <c:crosses val="autoZero"/>
        <c:auto val="1"/>
        <c:lblOffset val="100"/>
        <c:tickLblSkip val="1"/>
        <c:noMultiLvlLbl val="0"/>
      </c:catAx>
      <c:valAx>
        <c:axId val="4981192"/>
        <c:scaling>
          <c:orientation val="minMax"/>
        </c:scaling>
        <c:axPos val="l"/>
        <c:delete val="0"/>
        <c:numFmt formatCode="#,##0" sourceLinked="0"/>
        <c:majorTickMark val="out"/>
        <c:minorTickMark val="none"/>
        <c:tickLblPos val="nextTo"/>
        <c:spPr>
          <a:ln w="3175">
            <a:solidFill>
              <a:srgbClr val="000000"/>
            </a:solidFill>
          </a:ln>
        </c:spPr>
        <c:crossAx val="577590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Gender</a:t>
            </a:r>
          </a:p>
        </c:rich>
      </c:tx>
      <c:layout>
        <c:manualLayout>
          <c:xMode val="factor"/>
          <c:yMode val="factor"/>
          <c:x val="-0.0055"/>
          <c:y val="-0.01925"/>
        </c:manualLayout>
      </c:layout>
      <c:spPr>
        <a:noFill/>
        <a:ln w="3175">
          <a:noFill/>
        </a:ln>
      </c:spPr>
    </c:title>
    <c:plotArea>
      <c:layout>
        <c:manualLayout>
          <c:xMode val="edge"/>
          <c:yMode val="edge"/>
          <c:x val="0.03225"/>
          <c:y val="0.133"/>
          <c:w val="0.913"/>
          <c:h val="0.8475"/>
        </c:manualLayout>
      </c:layout>
      <c:barChart>
        <c:barDir val="col"/>
        <c:grouping val="clustered"/>
        <c:varyColors val="0"/>
        <c:ser>
          <c:idx val="0"/>
          <c:order val="0"/>
          <c:tx>
            <c:v>Female Male</c:v>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CCFF"/>
              </a:solidFill>
              <a:ln w="3175">
                <a:noFill/>
              </a:ln>
            </c:spPr>
          </c:dPt>
          <c:dLbls>
            <c:dLbl>
              <c:idx val="0"/>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5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2"/>
              <c:pt idx="0">
                <c:v>Female</c:v>
              </c:pt>
              <c:pt idx="1">
                <c:v>Male</c:v>
              </c:pt>
            </c:strLit>
          </c:cat>
          <c:val>
            <c:numLit>
              <c:ptCount val="2"/>
              <c:pt idx="0">
                <c:v>23</c:v>
              </c:pt>
              <c:pt idx="1">
                <c:v>838</c:v>
              </c:pt>
            </c:numLit>
          </c:val>
        </c:ser>
        <c:gapWidth val="350"/>
        <c:axId val="37496169"/>
        <c:axId val="49222046"/>
      </c:barChart>
      <c:catAx>
        <c:axId val="374961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75" b="0" i="0" u="none" baseline="0">
                <a:solidFill>
                  <a:srgbClr val="000000"/>
                </a:solidFill>
                <a:latin typeface="Arial"/>
                <a:ea typeface="Arial"/>
                <a:cs typeface="Arial"/>
              </a:defRPr>
            </a:pPr>
          </a:p>
        </c:txPr>
        <c:crossAx val="49222046"/>
        <c:crosses val="autoZero"/>
        <c:auto val="1"/>
        <c:lblOffset val="100"/>
        <c:tickLblSkip val="1"/>
        <c:noMultiLvlLbl val="0"/>
      </c:catAx>
      <c:valAx>
        <c:axId val="49222046"/>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25" b="0" i="0" u="none" baseline="0">
                <a:solidFill>
                  <a:srgbClr val="000000"/>
                </a:solidFill>
                <a:latin typeface="Arial"/>
                <a:ea typeface="Arial"/>
                <a:cs typeface="Arial"/>
              </a:defRPr>
            </a:pPr>
          </a:p>
        </c:txPr>
        <c:crossAx val="374961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Age</a:t>
            </a:r>
          </a:p>
        </c:rich>
      </c:tx>
      <c:layout>
        <c:manualLayout>
          <c:xMode val="factor"/>
          <c:yMode val="factor"/>
          <c:x val="-0.0025"/>
          <c:y val="-0.01925"/>
        </c:manualLayout>
      </c:layout>
      <c:spPr>
        <a:noFill/>
        <a:ln w="3175">
          <a:noFill/>
        </a:ln>
      </c:spPr>
    </c:title>
    <c:plotArea>
      <c:layout>
        <c:manualLayout>
          <c:xMode val="edge"/>
          <c:yMode val="edge"/>
          <c:x val="0.00475"/>
          <c:y val="0.092"/>
          <c:w val="0.9895"/>
          <c:h val="0.84525"/>
        </c:manualLayout>
      </c:layout>
      <c:barChart>
        <c:barDir val="col"/>
        <c:grouping val="clustered"/>
        <c:varyColors val="0"/>
        <c:ser>
          <c:idx val="0"/>
          <c:order val="0"/>
          <c:spPr>
            <a:solidFill>
              <a:srgbClr val="B17E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17ED8"/>
              </a:solidFill>
              <a:ln w="3175">
                <a:noFill/>
              </a:ln>
            </c:spPr>
          </c:dPt>
          <c:dPt>
            <c:idx val="1"/>
            <c:invertIfNegative val="0"/>
            <c:spPr>
              <a:solidFill>
                <a:srgbClr val="B17ED8"/>
              </a:solidFill>
              <a:ln w="3175">
                <a:noFill/>
              </a:ln>
            </c:spPr>
          </c:dPt>
          <c:dPt>
            <c:idx val="2"/>
            <c:invertIfNegative val="0"/>
            <c:spPr>
              <a:solidFill>
                <a:srgbClr val="B17ED8"/>
              </a:solidFill>
              <a:ln w="3175">
                <a:noFill/>
              </a:ln>
            </c:spPr>
          </c:dPt>
          <c:dPt>
            <c:idx val="3"/>
            <c:invertIfNegative val="0"/>
            <c:spPr>
              <a:solidFill>
                <a:srgbClr val="B17ED8"/>
              </a:solidFill>
              <a:ln w="3175">
                <a:noFill/>
              </a:ln>
            </c:spPr>
          </c:dPt>
          <c:dPt>
            <c:idx val="4"/>
            <c:invertIfNegative val="0"/>
            <c:spPr>
              <a:solidFill>
                <a:srgbClr val="B17ED8"/>
              </a:solidFill>
              <a:ln w="3175">
                <a:noFill/>
              </a:ln>
            </c:spPr>
          </c:dPt>
          <c:dPt>
            <c:idx val="5"/>
            <c:invertIfNegative val="0"/>
            <c:spPr>
              <a:solidFill>
                <a:srgbClr val="B17ED8"/>
              </a:solidFill>
              <a:ln w="3175">
                <a:noFill/>
              </a:ln>
            </c:spPr>
          </c:dPt>
          <c:dLbls>
            <c:dLbl>
              <c:idx val="3"/>
              <c:layout>
                <c:manualLayout>
                  <c:x val="0"/>
                  <c:y val="0"/>
                </c:manualLayout>
              </c:layout>
              <c:txPr>
                <a:bodyPr vert="horz" rot="0" anchor="ctr"/>
                <a:lstStyle/>
                <a:p>
                  <a:pPr algn="ctr">
                    <a:defRPr lang="en-US" cap="none" sz="2675" b="0" i="0" u="none" baseline="0">
                      <a:solidFill>
                        <a:srgbClr val="000000"/>
                      </a:solidFill>
                      <a:latin typeface="Arial"/>
                      <a:ea typeface="Arial"/>
                      <a:cs typeface="Arial"/>
                    </a:defRPr>
                  </a:pPr>
                </a:p>
              </c:txPr>
              <c:numFmt formatCode="_-* #,##0_-;\-* #,##0_-;_-* &quot;-&quot;??_-;_-@_-" sourceLinked="0"/>
              <c:spPr>
                <a:noFill/>
                <a:ln w="3175">
                  <a:noFill/>
                </a:ln>
              </c:spPr>
              <c:showLegendKey val="0"/>
              <c:showVal val="1"/>
              <c:showBubbleSize val="0"/>
              <c:showCatName val="0"/>
              <c:showSerName val="0"/>
              <c:showPercent val="0"/>
            </c:dLbl>
            <c:numFmt formatCode="_-* #,##0_-;\-* #,##0_-;_-* &quot;-&quot;??_-;_-@_-" sourceLinked="0"/>
            <c:spPr>
              <a:noFill/>
              <a:ln w="3175">
                <a:noFill/>
              </a:ln>
            </c:spPr>
            <c:txPr>
              <a:bodyPr vert="horz" rot="0" anchor="ctr"/>
              <a:lstStyle/>
              <a:p>
                <a:pPr algn="ctr">
                  <a:defRPr lang="en-US" cap="none" sz="2675"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numLit>
              <c:ptCount val="7"/>
              <c:pt idx="0">
                <c:v>11</c:v>
              </c:pt>
              <c:pt idx="1">
                <c:v>12</c:v>
              </c:pt>
              <c:pt idx="2">
                <c:v>13</c:v>
              </c:pt>
              <c:pt idx="3">
                <c:v>14</c:v>
              </c:pt>
              <c:pt idx="4">
                <c:v>15</c:v>
              </c:pt>
              <c:pt idx="5">
                <c:v>16</c:v>
              </c:pt>
              <c:pt idx="6">
                <c:v>17</c:v>
              </c:pt>
            </c:numLit>
          </c:cat>
          <c:val>
            <c:numLit>
              <c:ptCount val="7"/>
              <c:pt idx="0">
                <c:v>0</c:v>
              </c:pt>
              <c:pt idx="1">
                <c:v>0</c:v>
              </c:pt>
              <c:pt idx="2">
                <c:v>10</c:v>
              </c:pt>
              <c:pt idx="3">
                <c:v>28</c:v>
              </c:pt>
              <c:pt idx="4">
                <c:v>106</c:v>
              </c:pt>
              <c:pt idx="5">
                <c:v>229</c:v>
              </c:pt>
              <c:pt idx="6">
                <c:v>488</c:v>
              </c:pt>
            </c:numLit>
          </c:val>
        </c:ser>
        <c:gapWidth val="110"/>
        <c:axId val="27030007"/>
        <c:axId val="30759236"/>
      </c:barChart>
      <c:catAx>
        <c:axId val="2703000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400" b="0" i="0" u="none" baseline="0">
                <a:solidFill>
                  <a:srgbClr val="000000"/>
                </a:solidFill>
                <a:latin typeface="Arial"/>
                <a:ea typeface="Arial"/>
                <a:cs typeface="Arial"/>
              </a:defRPr>
            </a:pPr>
          </a:p>
        </c:txPr>
        <c:crossAx val="30759236"/>
        <c:crosses val="autoZero"/>
        <c:auto val="1"/>
        <c:lblOffset val="100"/>
        <c:tickLblSkip val="1"/>
        <c:noMultiLvlLbl val="0"/>
      </c:catAx>
      <c:valAx>
        <c:axId val="30759236"/>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crossAx val="2703000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4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Comparison of Young People in Custody by Region of Origin and Establishment</a:t>
            </a:r>
          </a:p>
        </c:rich>
      </c:tx>
      <c:layout>
        <c:manualLayout>
          <c:xMode val="factor"/>
          <c:yMode val="factor"/>
          <c:x val="-0.0035"/>
          <c:y val="0"/>
        </c:manualLayout>
      </c:layout>
      <c:spPr>
        <a:noFill/>
        <a:ln w="3175">
          <a:noFill/>
        </a:ln>
      </c:spPr>
    </c:title>
    <c:plotArea>
      <c:layout>
        <c:manualLayout>
          <c:xMode val="edge"/>
          <c:yMode val="edge"/>
          <c:x val="0.00075"/>
          <c:y val="0.0665"/>
          <c:w val="0.99875"/>
          <c:h val="0.79575"/>
        </c:manualLayout>
      </c:layout>
      <c:barChart>
        <c:barDir val="col"/>
        <c:grouping val="clustered"/>
        <c:varyColors val="0"/>
        <c:ser>
          <c:idx val="0"/>
          <c:order val="0"/>
          <c:tx>
            <c:strRef>
              <c:f>'Charts Source Data'!$B$33</c:f>
              <c:strCache>
                <c:ptCount val="1"/>
                <c:pt idx="0">
                  <c:v>Number of young people by region of origin</c:v>
                </c:pt>
              </c:strCache>
            </c:strRef>
          </c:tx>
          <c:spPr>
            <a:solidFill>
              <a:srgbClr val="9751C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4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'Charts Source Data'!$A$34:$A$44</c:f>
              <c:strCache>
                <c:ptCount val="11"/>
                <c:pt idx="0">
                  <c:v>East Midlands</c:v>
                </c:pt>
                <c:pt idx="1">
                  <c:v>Eastern</c:v>
                </c:pt>
                <c:pt idx="2">
                  <c:v>London</c:v>
                </c:pt>
                <c:pt idx="3">
                  <c:v>North East</c:v>
                </c:pt>
                <c:pt idx="4">
                  <c:v>North West</c:v>
                </c:pt>
                <c:pt idx="5">
                  <c:v>South East</c:v>
                </c:pt>
                <c:pt idx="6">
                  <c:v>South West</c:v>
                </c:pt>
                <c:pt idx="7">
                  <c:v>Wales</c:v>
                </c:pt>
                <c:pt idx="8">
                  <c:v>West Midlands</c:v>
                </c:pt>
                <c:pt idx="9">
                  <c:v>Yorkshire and the Humber</c:v>
                </c:pt>
                <c:pt idx="10">
                  <c:v>Grand Total</c:v>
                </c:pt>
              </c:strCache>
            </c:strRef>
          </c:cat>
          <c:val>
            <c:numRef>
              <c:f>'Charts Source Data'!$B$34:$B$44</c:f>
              <c:numCache>
                <c:ptCount val="11"/>
                <c:pt idx="0">
                  <c:v>59</c:v>
                </c:pt>
                <c:pt idx="1">
                  <c:v>53</c:v>
                </c:pt>
                <c:pt idx="2">
                  <c:v>277</c:v>
                </c:pt>
                <c:pt idx="3">
                  <c:v>42</c:v>
                </c:pt>
                <c:pt idx="4">
                  <c:v>112</c:v>
                </c:pt>
                <c:pt idx="5">
                  <c:v>48</c:v>
                </c:pt>
                <c:pt idx="6">
                  <c:v>27</c:v>
                </c:pt>
                <c:pt idx="7">
                  <c:v>44</c:v>
                </c:pt>
                <c:pt idx="8">
                  <c:v>120</c:v>
                </c:pt>
                <c:pt idx="9">
                  <c:v>79</c:v>
                </c:pt>
                <c:pt idx="10">
                  <c:v>861</c:v>
                </c:pt>
              </c:numCache>
            </c:numRef>
          </c:val>
        </c:ser>
        <c:ser>
          <c:idx val="1"/>
          <c:order val="1"/>
          <c:tx>
            <c:strRef>
              <c:f>'Charts Source Data'!$C$33</c:f>
              <c:strCache>
                <c:ptCount val="1"/>
                <c:pt idx="0">
                  <c:v>Number of young people by region of establishment</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4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'Charts Source Data'!$A$34:$A$44</c:f>
              <c:strCache>
                <c:ptCount val="11"/>
                <c:pt idx="0">
                  <c:v>East Midlands</c:v>
                </c:pt>
                <c:pt idx="1">
                  <c:v>Eastern</c:v>
                </c:pt>
                <c:pt idx="2">
                  <c:v>London</c:v>
                </c:pt>
                <c:pt idx="3">
                  <c:v>North East</c:v>
                </c:pt>
                <c:pt idx="4">
                  <c:v>North West</c:v>
                </c:pt>
                <c:pt idx="5">
                  <c:v>South East</c:v>
                </c:pt>
                <c:pt idx="6">
                  <c:v>South West</c:v>
                </c:pt>
                <c:pt idx="7">
                  <c:v>Wales</c:v>
                </c:pt>
                <c:pt idx="8">
                  <c:v>West Midlands</c:v>
                </c:pt>
                <c:pt idx="9">
                  <c:v>Yorkshire and the Humber</c:v>
                </c:pt>
                <c:pt idx="10">
                  <c:v>Grand Total</c:v>
                </c:pt>
              </c:strCache>
            </c:strRef>
          </c:cat>
          <c:val>
            <c:numRef>
              <c:f>'Charts Source Data'!$C$34:$C$44</c:f>
              <c:numCache>
                <c:ptCount val="11"/>
                <c:pt idx="0">
                  <c:v>68</c:v>
                </c:pt>
                <c:pt idx="1">
                  <c:v>0</c:v>
                </c:pt>
                <c:pt idx="2">
                  <c:v>145</c:v>
                </c:pt>
                <c:pt idx="3">
                  <c:v>16</c:v>
                </c:pt>
                <c:pt idx="4">
                  <c:v>23</c:v>
                </c:pt>
                <c:pt idx="5">
                  <c:v>184</c:v>
                </c:pt>
                <c:pt idx="6">
                  <c:v>24</c:v>
                </c:pt>
                <c:pt idx="7">
                  <c:v>61</c:v>
                </c:pt>
                <c:pt idx="8">
                  <c:v>106</c:v>
                </c:pt>
                <c:pt idx="9">
                  <c:v>234</c:v>
                </c:pt>
                <c:pt idx="10">
                  <c:v>861</c:v>
                </c:pt>
              </c:numCache>
            </c:numRef>
          </c:val>
        </c:ser>
        <c:axId val="41964181"/>
        <c:axId val="8832570"/>
      </c:barChart>
      <c:catAx>
        <c:axId val="419641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8832570"/>
        <c:crosses val="autoZero"/>
        <c:auto val="1"/>
        <c:lblOffset val="100"/>
        <c:tickLblSkip val="1"/>
        <c:noMultiLvlLbl val="0"/>
      </c:catAx>
      <c:valAx>
        <c:axId val="8832570"/>
        <c:scaling>
          <c:orientation val="minMax"/>
          <c:max val="3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41964181"/>
        <c:crossesAt val="1"/>
        <c:crossBetween val="between"/>
        <c:dispUnits/>
      </c:valAx>
      <c:spPr>
        <a:noFill/>
        <a:ln>
          <a:noFill/>
        </a:ln>
      </c:spPr>
    </c:plotArea>
    <c:legend>
      <c:legendPos val="r"/>
      <c:layout>
        <c:manualLayout>
          <c:xMode val="edge"/>
          <c:yMode val="edge"/>
          <c:x val="0.194"/>
          <c:y val="0.899"/>
          <c:w val="0.5875"/>
          <c:h val="0.08425"/>
        </c:manualLayout>
      </c:layout>
      <c:overlay val="0"/>
      <c:spPr>
        <a:noFill/>
        <a:ln w="3175">
          <a:noFill/>
        </a:ln>
      </c:spPr>
      <c:txPr>
        <a:bodyPr vert="horz" rot="0"/>
        <a:lstStyle/>
        <a:p>
          <a:pPr>
            <a:defRPr lang="en-US" cap="none" sz="2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Under 18 Secure Population by 
Legal Basis for Detentio</a:t>
            </a:r>
            <a:r>
              <a:rPr lang="en-US" cap="none" sz="2200" b="1" i="0" u="none" baseline="30000">
                <a:solidFill>
                  <a:srgbClr val="000000"/>
                </a:solidFill>
              </a:rPr>
              <a:t>n(1</a:t>
            </a:r>
          </a:p>
        </c:rich>
      </c:tx>
      <c:layout>
        <c:manualLayout>
          <c:xMode val="factor"/>
          <c:yMode val="factor"/>
          <c:x val="-0.00175"/>
          <c:y val="-0.01625"/>
        </c:manualLayout>
      </c:layout>
      <c:spPr>
        <a:noFill/>
        <a:ln>
          <a:noFill/>
        </a:ln>
      </c:spPr>
    </c:title>
    <c:plotArea>
      <c:layout>
        <c:manualLayout>
          <c:xMode val="edge"/>
          <c:yMode val="edge"/>
          <c:x val="0.01875"/>
          <c:y val="0.097"/>
          <c:w val="0.971"/>
          <c:h val="0.8755"/>
        </c:manualLayout>
      </c:layout>
      <c:barChart>
        <c:barDir val="col"/>
        <c:grouping val="clustered"/>
        <c:varyColors val="0"/>
        <c:ser>
          <c:idx val="0"/>
          <c:order val="0"/>
          <c:spPr>
            <a:solidFill>
              <a:srgbClr val="CC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400" b="1" i="0" u="none" baseline="0">
                    <a:solidFill>
                      <a:srgbClr val="000000"/>
                    </a:solidFill>
                    <a:latin typeface="Arial"/>
                    <a:ea typeface="Arial"/>
                    <a:cs typeface="Arial"/>
                  </a:defRPr>
                </a:pPr>
              </a:p>
            </c:txPr>
            <c:showLegendKey val="0"/>
            <c:showVal val="1"/>
            <c:showBubbleSize val="0"/>
            <c:showCatName val="0"/>
            <c:showSerName val="0"/>
            <c:showPercent val="0"/>
          </c:dLbls>
          <c:cat>
            <c:strRef>
              <c:f>'Charts Source Data'!$A$8:$A$11</c:f>
              <c:strCache>
                <c:ptCount val="4"/>
                <c:pt idx="0">
                  <c:v>DTO</c:v>
                </c:pt>
                <c:pt idx="1">
                  <c:v>Remand</c:v>
                </c:pt>
                <c:pt idx="2">
                  <c:v>Other Sentences</c:v>
                </c:pt>
                <c:pt idx="3">
                  <c:v>Section 91</c:v>
                </c:pt>
              </c:strCache>
            </c:strRef>
          </c:cat>
          <c:val>
            <c:numRef>
              <c:f>'Charts Source Data'!$EG$8:$EG$11</c:f>
              <c:numCache>
                <c:ptCount val="4"/>
                <c:pt idx="0">
                  <c:v>435</c:v>
                </c:pt>
                <c:pt idx="1">
                  <c:v>167</c:v>
                </c:pt>
                <c:pt idx="2">
                  <c:v>43</c:v>
                </c:pt>
                <c:pt idx="3">
                  <c:v>216</c:v>
                </c:pt>
              </c:numCache>
            </c:numRef>
          </c:val>
        </c:ser>
        <c:gapWidth val="110"/>
        <c:axId val="51266243"/>
        <c:axId val="2849280"/>
      </c:barChart>
      <c:catAx>
        <c:axId val="512662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2400" b="0" i="0" u="none" baseline="0">
                <a:solidFill>
                  <a:srgbClr val="000000"/>
                </a:solidFill>
                <a:latin typeface="Arial"/>
                <a:ea typeface="Arial"/>
                <a:cs typeface="Arial"/>
              </a:defRPr>
            </a:pPr>
          </a:p>
        </c:txPr>
        <c:crossAx val="2849280"/>
        <c:crosses val="autoZero"/>
        <c:auto val="1"/>
        <c:lblOffset val="100"/>
        <c:tickLblSkip val="1"/>
        <c:noMultiLvlLbl val="0"/>
      </c:catAx>
      <c:valAx>
        <c:axId val="2849280"/>
        <c:scaling>
          <c:orientation val="minMax"/>
        </c:scaling>
        <c:axPos val="l"/>
        <c:delete val="0"/>
        <c:numFmt formatCode="General" sourceLinked="1"/>
        <c:majorTickMark val="none"/>
        <c:minorTickMark val="none"/>
        <c:tickLblPos val="nextTo"/>
        <c:spPr>
          <a:ln w="3175">
            <a:solidFill>
              <a:srgbClr val="000000"/>
            </a:solidFill>
          </a:ln>
        </c:spPr>
        <c:txPr>
          <a:bodyPr/>
          <a:lstStyle/>
          <a:p>
            <a:pPr>
              <a:defRPr lang="en-US" cap="none" sz="2000" b="0" i="0" u="none" baseline="0">
                <a:solidFill>
                  <a:srgbClr val="000000"/>
                </a:solidFill>
                <a:latin typeface="Arial"/>
                <a:ea typeface="Arial"/>
                <a:cs typeface="Arial"/>
              </a:defRPr>
            </a:pPr>
          </a:p>
        </c:txPr>
        <c:crossAx val="5126624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Occupancy Rates by Accommodation Type (inc 18 year olds</a:t>
            </a:r>
            <a:r>
              <a:rPr lang="en-US" cap="none" sz="1800" b="1" i="0" u="none" baseline="0">
                <a:solidFill>
                  <a:srgbClr val="333333"/>
                </a:solidFill>
              </a:rPr>
              <a:t>)</a:t>
            </a:r>
          </a:p>
        </c:rich>
      </c:tx>
      <c:layout>
        <c:manualLayout>
          <c:xMode val="factor"/>
          <c:yMode val="factor"/>
          <c:x val="-0.001"/>
          <c:y val="-0.015"/>
        </c:manualLayout>
      </c:layout>
      <c:spPr>
        <a:noFill/>
        <a:ln>
          <a:noFill/>
        </a:ln>
      </c:spPr>
    </c:title>
    <c:plotArea>
      <c:layout>
        <c:manualLayout>
          <c:xMode val="edge"/>
          <c:yMode val="edge"/>
          <c:x val="0.0085"/>
          <c:y val="0.0895"/>
          <c:w val="0.96325"/>
          <c:h val="0.834"/>
        </c:manualLayout>
      </c:layout>
      <c:barChart>
        <c:barDir val="col"/>
        <c:grouping val="clustered"/>
        <c:varyColors val="0"/>
        <c:ser>
          <c:idx val="0"/>
          <c:order val="0"/>
          <c:tx>
            <c:strRef>
              <c:f>'Charts Source Data'!$A$27:$A$29</c:f>
              <c:strCache>
                <c:ptCount val="1"/>
                <c:pt idx="0">
                  <c:v>SCH STC YOI</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4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4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4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400" b="0" i="0" u="none" baseline="0">
                    <a:solidFill>
                      <a:srgbClr val="FFFFFF"/>
                    </a:solidFill>
                    <a:latin typeface="Arial"/>
                    <a:ea typeface="Arial"/>
                    <a:cs typeface="Arial"/>
                  </a:defRPr>
                </a:pPr>
              </a:p>
            </c:txPr>
            <c:showLegendKey val="0"/>
            <c:showVal val="1"/>
            <c:showBubbleSize val="0"/>
            <c:showCatName val="0"/>
            <c:showSerName val="0"/>
            <c:showPercent val="0"/>
          </c:dLbls>
          <c:cat>
            <c:strRef>
              <c:f>'Charts Source Data'!$A$27:$A$29</c:f>
              <c:strCache>
                <c:ptCount val="3"/>
                <c:pt idx="0">
                  <c:v>SCH</c:v>
                </c:pt>
                <c:pt idx="1">
                  <c:v>STC</c:v>
                </c:pt>
                <c:pt idx="2">
                  <c:v>YOI</c:v>
                </c:pt>
              </c:strCache>
            </c:strRef>
          </c:cat>
          <c:val>
            <c:numRef>
              <c:f>'Charts Source Data'!$B$27:$B$29</c:f>
              <c:numCache>
                <c:ptCount val="3"/>
                <c:pt idx="0">
                  <c:v>0.975</c:v>
                </c:pt>
                <c:pt idx="1">
                  <c:v>0.48148148148148145</c:v>
                </c:pt>
                <c:pt idx="2">
                  <c:v>0.811577752553916</c:v>
                </c:pt>
              </c:numCache>
            </c:numRef>
          </c:val>
        </c:ser>
        <c:gapWidth val="110"/>
        <c:axId val="59834881"/>
        <c:axId val="48572950"/>
      </c:barChart>
      <c:catAx>
        <c:axId val="598348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48572950"/>
        <c:crosses val="autoZero"/>
        <c:auto val="1"/>
        <c:lblOffset val="100"/>
        <c:tickLblSkip val="1"/>
        <c:noMultiLvlLbl val="0"/>
      </c:catAx>
      <c:valAx>
        <c:axId val="48572950"/>
        <c:scaling>
          <c:orientation val="minMax"/>
        </c:scaling>
        <c:axPos val="l"/>
        <c:delete val="0"/>
        <c:numFmt formatCode="General" sourceLinked="1"/>
        <c:majorTickMark val="none"/>
        <c:minorTickMark val="none"/>
        <c:tickLblPos val="nextTo"/>
        <c:spPr>
          <a:ln w="3175">
            <a:solidFill>
              <a:srgbClr val="000000"/>
            </a:solidFill>
          </a:ln>
        </c:spPr>
        <c:txPr>
          <a:bodyPr/>
          <a:lstStyle/>
          <a:p>
            <a:pPr>
              <a:defRPr lang="en-US" cap="none" sz="2000" b="0" i="0" u="none" baseline="0">
                <a:solidFill>
                  <a:srgbClr val="333333"/>
                </a:solidFill>
                <a:latin typeface="Arial"/>
                <a:ea typeface="Arial"/>
                <a:cs typeface="Arial"/>
              </a:defRPr>
            </a:pPr>
          </a:p>
        </c:txPr>
        <c:crossAx val="5983488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11</xdr:col>
      <xdr:colOff>0</xdr:colOff>
      <xdr:row>47</xdr:row>
      <xdr:rowOff>9525</xdr:rowOff>
    </xdr:to>
    <xdr:graphicFrame>
      <xdr:nvGraphicFramePr>
        <xdr:cNvPr id="1" name="Chart 2"/>
        <xdr:cNvGraphicFramePr/>
      </xdr:nvGraphicFramePr>
      <xdr:xfrm>
        <a:off x="0" y="7381875"/>
        <a:ext cx="7743825" cy="3124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114300</xdr:rowOff>
    </xdr:from>
    <xdr:to>
      <xdr:col>10</xdr:col>
      <xdr:colOff>619125</xdr:colOff>
      <xdr:row>84</xdr:row>
      <xdr:rowOff>161925</xdr:rowOff>
    </xdr:to>
    <xdr:sp>
      <xdr:nvSpPr>
        <xdr:cNvPr id="2" name="Text Box 4"/>
        <xdr:cNvSpPr txBox="1">
          <a:spLocks noChangeArrowheads="1"/>
        </xdr:cNvSpPr>
      </xdr:nvSpPr>
      <xdr:spPr>
        <a:xfrm>
          <a:off x="0" y="14601825"/>
          <a:ext cx="7677150" cy="2762250"/>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final 2010/11 figures will be finalised in the 2010/11 Youth Justice statistics.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about secure training centres (STCs) and secure children’s homes (SCHs) comes from the YJB's Secure Accommodation Clearing House System (SACHS) database. The under 18 year olds in YOIs is also from SACHS, whereas information about young people aged 18 and held in YOIs is supplied by the Prison Service and private YOIs.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a:t>
          </a:r>
        </a:p>
      </xdr:txBody>
    </xdr:sp>
    <xdr:clientData/>
  </xdr:twoCellAnchor>
  <xdr:twoCellAnchor>
    <xdr:from>
      <xdr:col>0</xdr:col>
      <xdr:colOff>0</xdr:colOff>
      <xdr:row>50</xdr:row>
      <xdr:rowOff>9525</xdr:rowOff>
    </xdr:from>
    <xdr:to>
      <xdr:col>11</xdr:col>
      <xdr:colOff>0</xdr:colOff>
      <xdr:row>67</xdr:row>
      <xdr:rowOff>9525</xdr:rowOff>
    </xdr:to>
    <xdr:graphicFrame>
      <xdr:nvGraphicFramePr>
        <xdr:cNvPr id="3" name="Chart 6"/>
        <xdr:cNvGraphicFramePr/>
      </xdr:nvGraphicFramePr>
      <xdr:xfrm>
        <a:off x="0" y="11058525"/>
        <a:ext cx="7743825" cy="30765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13</xdr:col>
      <xdr:colOff>133350</xdr:colOff>
      <xdr:row>23</xdr:row>
      <xdr:rowOff>76200</xdr:rowOff>
    </xdr:to>
    <xdr:graphicFrame>
      <xdr:nvGraphicFramePr>
        <xdr:cNvPr id="1" name="Chart 1027"/>
        <xdr:cNvGraphicFramePr/>
      </xdr:nvGraphicFramePr>
      <xdr:xfrm>
        <a:off x="142875" y="238125"/>
        <a:ext cx="8877300" cy="397192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13</xdr:col>
      <xdr:colOff>0</xdr:colOff>
      <xdr:row>22</xdr:row>
      <xdr:rowOff>0</xdr:rowOff>
    </xdr:to>
    <xdr:graphicFrame>
      <xdr:nvGraphicFramePr>
        <xdr:cNvPr id="1" name="Chart 2"/>
        <xdr:cNvGraphicFramePr/>
      </xdr:nvGraphicFramePr>
      <xdr:xfrm>
        <a:off x="9525" y="142875"/>
        <a:ext cx="8496300" cy="378142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13</xdr:col>
      <xdr:colOff>0</xdr:colOff>
      <xdr:row>17</xdr:row>
      <xdr:rowOff>0</xdr:rowOff>
    </xdr:to>
    <xdr:graphicFrame>
      <xdr:nvGraphicFramePr>
        <xdr:cNvPr id="1" name="Chart 2049"/>
        <xdr:cNvGraphicFramePr/>
      </xdr:nvGraphicFramePr>
      <xdr:xfrm>
        <a:off x="9525" y="161925"/>
        <a:ext cx="7991475" cy="28765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17</xdr:row>
      <xdr:rowOff>133350</xdr:rowOff>
    </xdr:from>
    <xdr:to>
      <xdr:col>13</xdr:col>
      <xdr:colOff>9525</xdr:colOff>
      <xdr:row>33</xdr:row>
      <xdr:rowOff>152400</xdr:rowOff>
    </xdr:to>
    <xdr:graphicFrame>
      <xdr:nvGraphicFramePr>
        <xdr:cNvPr id="2" name="Chart 2050"/>
        <xdr:cNvGraphicFramePr/>
      </xdr:nvGraphicFramePr>
      <xdr:xfrm>
        <a:off x="9525" y="3171825"/>
        <a:ext cx="8001000" cy="2876550"/>
      </xdr:xfrm>
      <a:graphic>
        <a:graphicData uri="http://schemas.openxmlformats.org/drawingml/2006/chart">
          <c:chart xmlns:c="http://schemas.openxmlformats.org/drawingml/2006/chart" r:id="rId2"/>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13</xdr:col>
      <xdr:colOff>0</xdr:colOff>
      <xdr:row>18</xdr:row>
      <xdr:rowOff>0</xdr:rowOff>
    </xdr:to>
    <xdr:graphicFrame>
      <xdr:nvGraphicFramePr>
        <xdr:cNvPr id="1" name="Chart 4"/>
        <xdr:cNvGraphicFramePr/>
      </xdr:nvGraphicFramePr>
      <xdr:xfrm>
        <a:off x="9525" y="209550"/>
        <a:ext cx="8067675" cy="30289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19</xdr:row>
      <xdr:rowOff>0</xdr:rowOff>
    </xdr:from>
    <xdr:to>
      <xdr:col>13</xdr:col>
      <xdr:colOff>0</xdr:colOff>
      <xdr:row>36</xdr:row>
      <xdr:rowOff>0</xdr:rowOff>
    </xdr:to>
    <xdr:graphicFrame>
      <xdr:nvGraphicFramePr>
        <xdr:cNvPr id="2" name="Chart 5"/>
        <xdr:cNvGraphicFramePr/>
      </xdr:nvGraphicFramePr>
      <xdr:xfrm>
        <a:off x="9525" y="3400425"/>
        <a:ext cx="8067675" cy="3057525"/>
      </xdr:xfrm>
      <a:graphic>
        <a:graphicData uri="http://schemas.openxmlformats.org/drawingml/2006/chart">
          <c:chart xmlns:c="http://schemas.openxmlformats.org/drawingml/2006/chart" r:id="rId2"/>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15</xdr:col>
      <xdr:colOff>9525</xdr:colOff>
      <xdr:row>105</xdr:row>
      <xdr:rowOff>76200</xdr:rowOff>
    </xdr:to>
    <xdr:sp>
      <xdr:nvSpPr>
        <xdr:cNvPr id="1" name="Text Box 4"/>
        <xdr:cNvSpPr txBox="1">
          <a:spLocks noChangeArrowheads="1"/>
        </xdr:cNvSpPr>
      </xdr:nvSpPr>
      <xdr:spPr>
        <a:xfrm>
          <a:off x="38100" y="38100"/>
          <a:ext cx="10258425" cy="19050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100" b="1" i="0" u="none" baseline="0">
              <a:solidFill>
                <a:srgbClr val="000000"/>
              </a:solidFill>
              <a:latin typeface="Calibri"/>
              <a:ea typeface="Calibri"/>
              <a:cs typeface="Calibri"/>
            </a:rPr>
            <a:t>Explanatory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Monthly Youth Custody Report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England and Wales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of data snapshot: 03/06/2016
</a:t>
          </a:r>
          <a:r>
            <a:rPr lang="en-US" cap="none" sz="1100" b="0" i="0" u="none" baseline="0">
              <a:solidFill>
                <a:srgbClr val="000000"/>
              </a:solidFill>
              <a:latin typeface="Calibri"/>
              <a:ea typeface="Calibri"/>
              <a:cs typeface="Calibri"/>
            </a:rPr>
            <a:t>Date of publication: 08/06//2016  
</a:t>
          </a:r>
          <a:r>
            <a:rPr lang="en-US" cap="none" sz="1100" b="0" i="0" u="none" baseline="0">
              <a:solidFill>
                <a:srgbClr val="000000"/>
              </a:solidFill>
              <a:latin typeface="Calibri"/>
              <a:ea typeface="Calibri"/>
              <a:cs typeface="Calibri"/>
            </a:rPr>
            <a:t>Next publication 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12/08/2016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sources and quality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these figures are a monthly snapshot of the custodial population in the secure estate for children and young people, taken on the last Friday of the month or first Friday of the following month, depending on which is nearer to the actual month 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April 2012, the under 18 custody population data comes from the eAsset database. This is the booking system the Youth Justice Board's (YJB) Placements Service uses to place young people into the secure estate.
</a:t>
          </a:r>
          <a:r>
            <a:rPr lang="en-US" cap="none" sz="1100" b="0" i="0" u="none" baseline="0">
              <a:solidFill>
                <a:srgbClr val="000000"/>
              </a:solidFill>
              <a:latin typeface="Calibri"/>
              <a:ea typeface="Calibri"/>
              <a:cs typeface="Calibri"/>
            </a:rPr>
            <a:t>The information prior to April 2012 comes from the YJB's Secure Accommodation Clearing House System (SACHS) database.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Beds available - the number of beds available to place children and young people who are remanded or sentenced to custody within the secure estate. This figure takes into account rooms out of use due to damage/refurbishment for Secure Children's Homes (SCHs), Secure Training Centres (STCs) and YOIs and also any spot purchases for SCHs.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Occupancy rate - this is based on the beds available data. Where occupancy rates were over 100 per cent in earlier years, spot purchases were made in SCHs and extra provisions via contingency places in YOIs were used to accommodate all children and young people within the secure estate.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have been drawn from administrative IT systems, which, as with any large scale recording system, are subject to possible errors with data entry and processing and can be subject to change over time.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Revisions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Previously, information about young people aged 18 and held in Young Offender Institutions (YOIs) was supplied by the Prison Service and private YOIs.  Since the YJB’s withdrawal of female placements in YOIs, data on 18 year old females has been sourced from the YJB’s eAsset rather than the NOMS. This information has been included from July 2014. 
</a:t>
          </a:r>
          <a:r>
            <a:rPr lang="en-US" cap="none" sz="1100" b="0" i="0" u="none" baseline="0">
              <a:solidFill>
                <a:srgbClr val="000000"/>
              </a:solidFill>
              <a:latin typeface="Calibri"/>
              <a:ea typeface="Calibri"/>
              <a:cs typeface="Calibri"/>
            </a:rPr>
            <a:t>From April 2016, data on 18 year old males has been brought in line with the information on young females, to be sourced from the YJB’s eAsset system.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2014/15 figures have been finalised in accordance with the 2014/15 Youth Justice Statistics publication.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These figures are provisional, the 2015/16 figures will be finalised in the 2015/16 Youth Justice statistics and the 2016/17 figures will be finalised in the 2016/17 Youth Justice statistics. Earlier years reflect published data where available, however some data may not exactly match the published data, this is due to different extraction times.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Glossary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Detention and Training Order (DTOs)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Detention and Training Orders (DTOs) may be from four months to two years in length. The order is split between a young person spending the first half of the order in custody and the second half released on licence. Should they offend while on licence, they may be returned to custody
</a:t>
          </a:r>
          <a:r>
            <a:rPr lang="en-US" cap="none" sz="1100" b="1" i="0" u="none" baseline="0">
              <a:solidFill>
                <a:srgbClr val="000000"/>
              </a:solidFill>
              <a:latin typeface="Calibri"/>
              <a:ea typeface="Calibri"/>
              <a:cs typeface="Calibri"/>
            </a:rPr>
            <a:t>Section 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Children and young people from 10 – 17 years convicted of murder will be given a life sentence under this section under Section 90 of the Powers of Criminal Courts (Sentencing) Act 2000. The court sets a minimum term which must be served in custody, starting at 12 years.
</a:t>
          </a:r>
          <a:r>
            <a:rPr lang="en-US" cap="none" sz="1100" b="1" i="0" u="none" baseline="0">
              <a:solidFill>
                <a:srgbClr val="000000"/>
              </a:solidFill>
              <a:latin typeface="Calibri"/>
              <a:ea typeface="Calibri"/>
              <a:cs typeface="Calibri"/>
            </a:rPr>
            <a:t>Section 91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 young person is convicted of an offence for which an adult could receive at least 14 years in custody, they may be sentenced under Section 91 of the Powers of the Criminal Courts (Sentencing) Act 2000. The length of the sentence can be anywhere up to the adult maximum for the same offence, which for certain offences may be life.
</a:t>
          </a:r>
          <a:r>
            <a:rPr lang="en-US" cap="none" sz="1100" b="1" i="0" u="none" baseline="0">
              <a:solidFill>
                <a:srgbClr val="000000"/>
              </a:solidFill>
              <a:latin typeface="Calibri"/>
              <a:ea typeface="Calibri"/>
              <a:cs typeface="Calibri"/>
            </a:rPr>
            <a:t>Section 226</a:t>
          </a:r>
          <a:r>
            <a:rPr lang="en-US" cap="none" sz="1100" b="0" i="0" u="none" baseline="0">
              <a:solidFill>
                <a:srgbClr val="000000"/>
              </a:solidFill>
              <a:latin typeface="Calibri"/>
              <a:ea typeface="Calibri"/>
              <a:cs typeface="Calibri"/>
            </a:rPr>
            <a:t> (detention for life and detention for public protection)
</a:t>
          </a:r>
          <a:r>
            <a:rPr lang="en-US" cap="none" sz="1100" b="0" i="0" u="none" baseline="0">
              <a:solidFill>
                <a:srgbClr val="000000"/>
              </a:solidFill>
              <a:latin typeface="Calibri"/>
              <a:ea typeface="Calibri"/>
              <a:cs typeface="Calibri"/>
            </a:rPr>
            <a:t>This is a sentence of ‘detention for public protection’ imposed if the court decides that on the basis of the risk presented by the young person an extended sentence would be inadequate to protect the public. This sentence was abolished and replaced by the new extended sentence 226b on 3 December 2012.
</a:t>
          </a:r>
          <a:r>
            <a:rPr lang="en-US" cap="none" sz="1100" b="1" i="1" u="none" baseline="0">
              <a:solidFill>
                <a:srgbClr val="000000"/>
              </a:solidFill>
              <a:latin typeface="Calibri"/>
              <a:ea typeface="Calibri"/>
              <a:cs typeface="Calibri"/>
            </a:rPr>
            <a:t>Section 226B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Extended sentence for certain violent or sexual offences) (Sections 123-5 LASPOA 2012 (amending sections 226 &amp; 228 Criminal Justice Act 2003) &amp; schedule 20 LASPOA 2012):</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people can be sentenced to an extended custodial sentence if they are convicted of a specified offence as listed in schedule 15 of the Criminal Justice Act 2003 and the court believes that they are dangerous. 
</a:t>
          </a:r>
          <a:r>
            <a:rPr lang="en-US" cap="none" sz="1100" b="1" i="0" u="none" baseline="0">
              <a:solidFill>
                <a:srgbClr val="000000"/>
              </a:solidFill>
              <a:latin typeface="Calibri"/>
              <a:ea typeface="Calibri"/>
              <a:cs typeface="Calibri"/>
            </a:rPr>
            <a:t>Section 228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specified offences where the young person is assessed as dangerous the court must impose an extended sentence for public protection. The extension applies to the licence period and does not affect the length of the custodial term. This sentence was abolished and replaced by the new extended sentence 226b on 3 December 2012.
</a:t>
          </a:r>
          <a:r>
            <a:rPr lang="en-US" cap="none" sz="1100" b="1" i="0" u="none" baseline="0">
              <a:solidFill>
                <a:srgbClr val="000000"/>
              </a:solidFill>
              <a:latin typeface="Calibri"/>
              <a:ea typeface="Calibri"/>
              <a:cs typeface="Calibri"/>
            </a:rPr>
            <a:t>Gang Injunction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(Policing and Crime Act 2009 / Crime and Security Act 2010 – Gang Injunctions with civil breach detention orders)
</a:t>
          </a:r>
          <a:r>
            <a:rPr lang="en-US" cap="none" sz="1100" b="0" i="0" u="none" baseline="0">
              <a:solidFill>
                <a:srgbClr val="000000"/>
              </a:solidFill>
              <a:latin typeface="Calibri"/>
              <a:ea typeface="Calibri"/>
              <a:cs typeface="Calibri"/>
            </a:rPr>
            <a:t>An injunction to prevent gang-related violence is a civil tool that allows the police or a local authority to apply to a county court (or the High Court) for an injunction against an individual to prevent gang-related violence. Breach of an injunction of this type is dealt with by a civil contempt of court and is not a criminal offence.
</a:t>
          </a:r>
          <a:r>
            <a:rPr lang="en-US" cap="none" sz="1100" b="0" i="0" u="none" baseline="0">
              <a:solidFill>
                <a:srgbClr val="000000"/>
              </a:solidFill>
              <a:latin typeface="Calibri"/>
              <a:ea typeface="Calibri"/>
              <a:cs typeface="Calibri"/>
            </a:rPr>
            <a:t>The court is given two specific powers in Schedule 5A to the Policing and Crime Act 2009: a Supervision Order and a Detention Order. A detention order may last for not more than three months (beginning on the day when the order is made).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estate for children and young people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There are three strands of the secure estate for children and young people. These are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Children’s Homes (SCH)</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Training Centres (STC)</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Young Offender Institutions (YOI).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Children’s Home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Secure Children’s Homes (SCHs) in England are run by Local Authorities in conjunction with the Department for Education in England. There is one Secure Children’s Home in Wales run by Neath Port Talbot local authority in conjunction with the Welsh Assembly Government in Wales.
</a:t>
          </a:r>
          <a:r>
            <a:rPr lang="en-US" cap="none" sz="1100" b="0" i="0" u="none" baseline="0">
              <a:solidFill>
                <a:srgbClr val="000000"/>
              </a:solidFill>
              <a:latin typeface="Calibri"/>
              <a:ea typeface="Calibri"/>
              <a:cs typeface="Calibri"/>
            </a:rPr>
            <a:t>SCHs are utilised for the placement of the youngest, most ‘at risk’ young people within the estate and those with the more complex / holistic needs. 
</a:t>
          </a:r>
          <a:r>
            <a:rPr lang="en-US" cap="none" sz="1100" b="0" i="0" u="none" baseline="0">
              <a:solidFill>
                <a:srgbClr val="000000"/>
              </a:solidFill>
              <a:latin typeface="Calibri"/>
              <a:ea typeface="Calibri"/>
              <a:cs typeface="Calibri"/>
            </a:rPr>
            <a:t>Secure Children’s Homes range from 5 to 36 beds and have high staff to young person ratios allowing focus on the emotional, physical and mental health needs of the young people they accommodate.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Training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three purpose built Secure Training Centres (STCs) in England offering secure provision to sentenced or remanded young people aged 12-17. STCs are available to place those young people who are a little older and perhaps more independent and more motivated to attend school, or have risk factors which would make a placement in a YOIs. 
</a:t>
          </a:r>
          <a:r>
            <a:rPr lang="en-US" cap="none" sz="1100" b="0" i="0" u="none" baseline="0">
              <a:solidFill>
                <a:srgbClr val="000000"/>
              </a:solidFill>
              <a:latin typeface="Calibri"/>
              <a:ea typeface="Calibri"/>
              <a:cs typeface="Calibri"/>
            </a:rPr>
            <a:t>They are run by private operators under contracts which set out detailed operational requirements.
</a:t>
          </a:r>
          <a:r>
            <a:rPr lang="en-US" cap="none" sz="1100" b="0" i="0" u="none" baseline="0">
              <a:solidFill>
                <a:srgbClr val="000000"/>
              </a:solidFill>
              <a:latin typeface="Calibri"/>
              <a:ea typeface="Calibri"/>
              <a:cs typeface="Calibri"/>
            </a:rPr>
            <a:t>Broadly speaking, staffing levels are three members of custody staff to young people living in a group of eight, and two members of custody staff to young people living in a group of six.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Young Offender Institution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Offender Institutions (YOIs) can accommodate young people aged from 15-21. However, the YJB is only responsible for commissioning YOIs which hold young males aged from 15-18.  YOIs tend to be larger than SCHs and STCs with lower ratios of staff to young people. Consequently, Young people who are more resilient and older may be placed in a YOI. Also young people who predominantly externalise their risk may be placed within a YOI.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Contacts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Contacts</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Press enquiries should be directed to the Ministry of Justice press office: Tel: 020 3334 3536 
</a:t>
          </a:r>
          <a:r>
            <a:rPr lang="en-US" cap="none" sz="1100" b="0" i="0" u="none" baseline="0">
              <a:solidFill>
                <a:srgbClr val="000000"/>
              </a:solidFill>
              <a:latin typeface="Arial"/>
              <a:ea typeface="Arial"/>
              <a:cs typeface="Arial"/>
            </a:rPr>
            <a:t> Email: </a:t>
          </a:r>
          <a:r>
            <a:rPr lang="en-US" cap="none" sz="1100" b="0" i="0" u="sng" baseline="0">
              <a:solidFill>
                <a:srgbClr val="000000"/>
              </a:solidFill>
              <a:latin typeface="Arial"/>
              <a:ea typeface="Arial"/>
              <a:cs typeface="Arial"/>
            </a:rPr>
            <a:t>newsdesk@justice.gsi.gov.uk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General enquiries about the statistical work of the Ministry of Justice can be e-mailed to: </a:t>
          </a:r>
          <a:r>
            <a:rPr lang="en-US" cap="none" sz="1100" b="0" i="0" u="sng" baseline="0">
              <a:solidFill>
                <a:srgbClr val="000000"/>
              </a:solidFill>
              <a:latin typeface="Arial"/>
              <a:ea typeface="Arial"/>
              <a:cs typeface="Arial"/>
            </a:rPr>
            <a:t>statistics.enquiries@justice.gsi.gov.uk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Enquiries direct to the YJB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Press enquiries please email: comms@yjb.gsi.gov.uk
</a:t>
          </a:r>
          <a:r>
            <a:rPr lang="en-US" cap="none" sz="1100" b="0" i="0" u="none" baseline="0">
              <a:solidFill>
                <a:srgbClr val="000000"/>
              </a:solidFill>
              <a:latin typeface="Arial"/>
              <a:ea typeface="Arial"/>
              <a:cs typeface="Arial"/>
            </a:rPr>
            <a:t>General enquiries about the statistical work of the the YJB please email: </a:t>
          </a:r>
          <a:r>
            <a:rPr lang="en-US" cap="none" sz="1100" b="0" i="0" u="sng" baseline="0">
              <a:solidFill>
                <a:srgbClr val="000000"/>
              </a:solidFill>
              <a:latin typeface="Arial"/>
              <a:ea typeface="Arial"/>
              <a:cs typeface="Arial"/>
            </a:rPr>
            <a:t>analysis@yjb.gsi.gov.uk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28575</xdr:colOff>
      <xdr:row>5</xdr:row>
      <xdr:rowOff>38100</xdr:rowOff>
    </xdr:to>
    <xdr:pic>
      <xdr:nvPicPr>
        <xdr:cNvPr id="1" name="Picture 1" descr="YJB_2617"/>
        <xdr:cNvPicPr preferRelativeResize="1">
          <a:picLocks noChangeAspect="1"/>
        </xdr:cNvPicPr>
      </xdr:nvPicPr>
      <xdr:blipFill>
        <a:blip r:embed="rId1"/>
        <a:stretch>
          <a:fillRect/>
        </a:stretch>
      </xdr:blipFill>
      <xdr:spPr>
        <a:xfrm>
          <a:off x="38100" y="28575"/>
          <a:ext cx="1362075" cy="990600"/>
        </a:xfrm>
        <a:prstGeom prst="rect">
          <a:avLst/>
        </a:prstGeom>
        <a:noFill/>
        <a:ln w="9525" cmpd="sng">
          <a:noFill/>
        </a:ln>
      </xdr:spPr>
    </xdr:pic>
    <xdr:clientData/>
  </xdr:twoCellAnchor>
  <xdr:twoCellAnchor>
    <xdr:from>
      <xdr:col>0</xdr:col>
      <xdr:colOff>0</xdr:colOff>
      <xdr:row>27</xdr:row>
      <xdr:rowOff>0</xdr:rowOff>
    </xdr:from>
    <xdr:to>
      <xdr:col>10</xdr:col>
      <xdr:colOff>0</xdr:colOff>
      <xdr:row>39</xdr:row>
      <xdr:rowOff>161925</xdr:rowOff>
    </xdr:to>
    <xdr:sp>
      <xdr:nvSpPr>
        <xdr:cNvPr id="2" name="Text Box 2"/>
        <xdr:cNvSpPr txBox="1">
          <a:spLocks noChangeArrowheads="1"/>
        </xdr:cNvSpPr>
      </xdr:nvSpPr>
      <xdr:spPr>
        <a:xfrm>
          <a:off x="0" y="5600700"/>
          <a:ext cx="7524750" cy="2333625"/>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50" b="1" i="0" u="none" baseline="0">
              <a:solidFill>
                <a:srgbClr val="000000"/>
              </a:solidFill>
              <a:latin typeface="Arial"/>
              <a:ea typeface="Arial"/>
              <a:cs typeface="Arial"/>
            </a:rPr>
            <a:t>Background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2015/16 figures will be finalised in the 2015/16 Youth Justice Statistics publication and the 2016/17 figures will be finalised in the 2016/17 Youth Justice Statistics publication.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address any questions or feedback to analysis@yjb.gsi.gov.uk</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0.2165</cdr:x>
      <cdr:y>0.8705</cdr:y>
    </cdr:from>
    <cdr:to>
      <cdr:x>0.67875</cdr:x>
      <cdr:y>0.9845</cdr:y>
    </cdr:to>
    <cdr:sp fLocksText="0">
      <cdr:nvSpPr>
        <cdr:cNvPr id="1" name="TextBox 1"/>
        <cdr:cNvSpPr txBox="1">
          <a:spLocks noChangeArrowheads="1"/>
        </cdr:cNvSpPr>
      </cdr:nvSpPr>
      <cdr:spPr>
        <a:xfrm>
          <a:off x="6362700" y="5981700"/>
          <a:ext cx="13592175" cy="781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44</xdr:row>
      <xdr:rowOff>0</xdr:rowOff>
    </xdr:from>
    <xdr:to>
      <xdr:col>28</xdr:col>
      <xdr:colOff>0</xdr:colOff>
      <xdr:row>80</xdr:row>
      <xdr:rowOff>0</xdr:rowOff>
    </xdr:to>
    <xdr:graphicFrame>
      <xdr:nvGraphicFramePr>
        <xdr:cNvPr id="1" name="Chart 1"/>
        <xdr:cNvGraphicFramePr/>
      </xdr:nvGraphicFramePr>
      <xdr:xfrm>
        <a:off x="9420225" y="8248650"/>
        <a:ext cx="8915400" cy="65151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81</xdr:row>
      <xdr:rowOff>28575</xdr:rowOff>
    </xdr:from>
    <xdr:to>
      <xdr:col>14</xdr:col>
      <xdr:colOff>0</xdr:colOff>
      <xdr:row>117</xdr:row>
      <xdr:rowOff>0</xdr:rowOff>
    </xdr:to>
    <xdr:graphicFrame>
      <xdr:nvGraphicFramePr>
        <xdr:cNvPr id="2" name="Chart 2"/>
        <xdr:cNvGraphicFramePr/>
      </xdr:nvGraphicFramePr>
      <xdr:xfrm>
        <a:off x="228600" y="14973300"/>
        <a:ext cx="8886825" cy="64865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44</xdr:row>
      <xdr:rowOff>0</xdr:rowOff>
    </xdr:from>
    <xdr:to>
      <xdr:col>14</xdr:col>
      <xdr:colOff>0</xdr:colOff>
      <xdr:row>80</xdr:row>
      <xdr:rowOff>0</xdr:rowOff>
    </xdr:to>
    <xdr:graphicFrame>
      <xdr:nvGraphicFramePr>
        <xdr:cNvPr id="3" name="Chart 4"/>
        <xdr:cNvGraphicFramePr/>
      </xdr:nvGraphicFramePr>
      <xdr:xfrm>
        <a:off x="200025" y="8248650"/>
        <a:ext cx="8915400" cy="6515100"/>
      </xdr:xfrm>
      <a:graphic>
        <a:graphicData uri="http://schemas.openxmlformats.org/drawingml/2006/chart">
          <c:chart xmlns:c="http://schemas.openxmlformats.org/drawingml/2006/chart" r:id="rId3"/>
        </a:graphicData>
      </a:graphic>
    </xdr:graphicFrame>
    <xdr:clientData/>
  </xdr:twoCellAnchor>
  <xdr:twoCellAnchor>
    <xdr:from>
      <xdr:col>29</xdr:col>
      <xdr:colOff>0</xdr:colOff>
      <xdr:row>81</xdr:row>
      <xdr:rowOff>28575</xdr:rowOff>
    </xdr:from>
    <xdr:to>
      <xdr:col>45</xdr:col>
      <xdr:colOff>0</xdr:colOff>
      <xdr:row>117</xdr:row>
      <xdr:rowOff>0</xdr:rowOff>
    </xdr:to>
    <xdr:graphicFrame>
      <xdr:nvGraphicFramePr>
        <xdr:cNvPr id="4" name="Chart 5"/>
        <xdr:cNvGraphicFramePr/>
      </xdr:nvGraphicFramePr>
      <xdr:xfrm>
        <a:off x="18640425" y="14973300"/>
        <a:ext cx="10972800" cy="64865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xdr:row>
      <xdr:rowOff>0</xdr:rowOff>
    </xdr:from>
    <xdr:to>
      <xdr:col>45</xdr:col>
      <xdr:colOff>0</xdr:colOff>
      <xdr:row>43</xdr:row>
      <xdr:rowOff>0</xdr:rowOff>
    </xdr:to>
    <xdr:graphicFrame>
      <xdr:nvGraphicFramePr>
        <xdr:cNvPr id="5" name="Chart 6"/>
        <xdr:cNvGraphicFramePr/>
      </xdr:nvGraphicFramePr>
      <xdr:xfrm>
        <a:off x="200025" y="1190625"/>
        <a:ext cx="29413200" cy="6877050"/>
      </xdr:xfrm>
      <a:graphic>
        <a:graphicData uri="http://schemas.openxmlformats.org/drawingml/2006/chart">
          <c:chart xmlns:c="http://schemas.openxmlformats.org/drawingml/2006/chart" r:id="rId5"/>
        </a:graphicData>
      </a:graphic>
    </xdr:graphicFrame>
    <xdr:clientData/>
  </xdr:twoCellAnchor>
  <xdr:twoCellAnchor>
    <xdr:from>
      <xdr:col>29</xdr:col>
      <xdr:colOff>76200</xdr:colOff>
      <xdr:row>44</xdr:row>
      <xdr:rowOff>47625</xdr:rowOff>
    </xdr:from>
    <xdr:to>
      <xdr:col>44</xdr:col>
      <xdr:colOff>333375</xdr:colOff>
      <xdr:row>80</xdr:row>
      <xdr:rowOff>47625</xdr:rowOff>
    </xdr:to>
    <xdr:graphicFrame>
      <xdr:nvGraphicFramePr>
        <xdr:cNvPr id="6" name="Chart 1"/>
        <xdr:cNvGraphicFramePr/>
      </xdr:nvGraphicFramePr>
      <xdr:xfrm>
        <a:off x="18716625" y="8296275"/>
        <a:ext cx="10544175" cy="6515100"/>
      </xdr:xfrm>
      <a:graphic>
        <a:graphicData uri="http://schemas.openxmlformats.org/drawingml/2006/chart">
          <c:chart xmlns:c="http://schemas.openxmlformats.org/drawingml/2006/chart" r:id="rId6"/>
        </a:graphicData>
      </a:graphic>
    </xdr:graphicFrame>
    <xdr:clientData/>
  </xdr:twoCellAnchor>
  <xdr:twoCellAnchor>
    <xdr:from>
      <xdr:col>14</xdr:col>
      <xdr:colOff>161925</xdr:colOff>
      <xdr:row>81</xdr:row>
      <xdr:rowOff>95250</xdr:rowOff>
    </xdr:from>
    <xdr:to>
      <xdr:col>27</xdr:col>
      <xdr:colOff>619125</xdr:colOff>
      <xdr:row>117</xdr:row>
      <xdr:rowOff>0</xdr:rowOff>
    </xdr:to>
    <xdr:graphicFrame>
      <xdr:nvGraphicFramePr>
        <xdr:cNvPr id="7" name="Chart 2"/>
        <xdr:cNvGraphicFramePr/>
      </xdr:nvGraphicFramePr>
      <xdr:xfrm>
        <a:off x="9277350" y="15039975"/>
        <a:ext cx="8991600" cy="64198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76200</xdr:rowOff>
    </xdr:from>
    <xdr:to>
      <xdr:col>13</xdr:col>
      <xdr:colOff>38100</xdr:colOff>
      <xdr:row>23</xdr:row>
      <xdr:rowOff>9525</xdr:rowOff>
    </xdr:to>
    <xdr:graphicFrame>
      <xdr:nvGraphicFramePr>
        <xdr:cNvPr id="1" name="Chart 3"/>
        <xdr:cNvGraphicFramePr/>
      </xdr:nvGraphicFramePr>
      <xdr:xfrm>
        <a:off x="85725" y="257175"/>
        <a:ext cx="9029700" cy="391477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0</xdr:rowOff>
    </xdr:from>
    <xdr:ext cx="9029700" cy="3800475"/>
    <xdr:graphicFrame>
      <xdr:nvGraphicFramePr>
        <xdr:cNvPr id="1" name="Chart 1"/>
        <xdr:cNvGraphicFramePr/>
      </xdr:nvGraphicFramePr>
      <xdr:xfrm>
        <a:off x="47625" y="180975"/>
        <a:ext cx="9029700" cy="3800475"/>
      </xdr:xfrm>
      <a:graphic>
        <a:graphicData uri="http://schemas.openxmlformats.org/drawingml/2006/chart">
          <c:chart xmlns:c="http://schemas.openxmlformats.org/drawingml/2006/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16</xdr:col>
      <xdr:colOff>514350</xdr:colOff>
      <xdr:row>20</xdr:row>
      <xdr:rowOff>95250</xdr:rowOff>
    </xdr:to>
    <xdr:graphicFrame>
      <xdr:nvGraphicFramePr>
        <xdr:cNvPr id="1" name="Chart 5"/>
        <xdr:cNvGraphicFramePr/>
      </xdr:nvGraphicFramePr>
      <xdr:xfrm>
        <a:off x="28575" y="219075"/>
        <a:ext cx="9629775" cy="349567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13</xdr:col>
      <xdr:colOff>0</xdr:colOff>
      <xdr:row>18</xdr:row>
      <xdr:rowOff>123825</xdr:rowOff>
    </xdr:to>
    <xdr:graphicFrame>
      <xdr:nvGraphicFramePr>
        <xdr:cNvPr id="1" name="Chart 1028"/>
        <xdr:cNvGraphicFramePr/>
      </xdr:nvGraphicFramePr>
      <xdr:xfrm>
        <a:off x="0" y="200025"/>
        <a:ext cx="9001125" cy="31527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20</xdr:row>
      <xdr:rowOff>0</xdr:rowOff>
    </xdr:from>
    <xdr:to>
      <xdr:col>13</xdr:col>
      <xdr:colOff>0</xdr:colOff>
      <xdr:row>38</xdr:row>
      <xdr:rowOff>0</xdr:rowOff>
    </xdr:to>
    <xdr:graphicFrame>
      <xdr:nvGraphicFramePr>
        <xdr:cNvPr id="2" name="Chart 1029"/>
        <xdr:cNvGraphicFramePr/>
      </xdr:nvGraphicFramePr>
      <xdr:xfrm>
        <a:off x="0" y="3581400"/>
        <a:ext cx="9001125"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0.27275</cdr:x>
      <cdr:y>0.6245</cdr:y>
    </cdr:from>
    <cdr:to>
      <cdr:x>0.41125</cdr:x>
      <cdr:y>0.70675</cdr:y>
    </cdr:to>
    <cdr:sp fLocksText="0">
      <cdr:nvSpPr>
        <cdr:cNvPr id="1" name="TextBox 1"/>
        <cdr:cNvSpPr txBox="1">
          <a:spLocks noChangeArrowheads="1"/>
        </cdr:cNvSpPr>
      </cdr:nvSpPr>
      <cdr:spPr>
        <a:xfrm>
          <a:off x="2419350" y="2476500"/>
          <a:ext cx="1228725" cy="3238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0.80825</cdr:y>
    </cdr:from>
    <cdr:to>
      <cdr:x>0.416</cdr:x>
      <cdr:y>0.92</cdr:y>
    </cdr:to>
    <cdr:sp>
      <cdr:nvSpPr>
        <cdr:cNvPr id="2" name="TextBox 3"/>
        <cdr:cNvSpPr txBox="1">
          <a:spLocks noChangeArrowheads="1"/>
        </cdr:cNvSpPr>
      </cdr:nvSpPr>
      <cdr:spPr>
        <a:xfrm>
          <a:off x="1266825" y="3209925"/>
          <a:ext cx="2419350" cy="447675"/>
        </a:xfrm>
        <a:prstGeom prst="rect">
          <a:avLst/>
        </a:prstGeom>
        <a:noFill/>
        <a:ln w="9525" cmpd="sng">
          <a:noFill/>
        </a:ln>
      </cdr:spPr>
      <cdr:txBody>
        <a:bodyPr vertOverflow="clip" wrap="square"/>
        <a:p>
          <a:pPr algn="l">
            <a:defRPr/>
          </a:pPr>
          <a:r>
            <a:rPr lang="en-US" cap="none" sz="1100" b="1" i="0" u="none" baseline="0">
              <a:solidFill>
                <a:srgbClr val="CCCCFF"/>
              </a:solidFill>
              <a:latin typeface="Arial"/>
              <a:ea typeface="Arial"/>
              <a:cs typeface="Arial"/>
            </a:rPr>
            <a:t>Other Sentences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youth-custody-dat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
    <tabColor indexed="51"/>
    <pageSetUpPr fitToPage="1"/>
  </sheetPr>
  <dimension ref="A1:AK81"/>
  <sheetViews>
    <sheetView zoomScalePageLayoutView="0" workbookViewId="0" topLeftCell="A4">
      <selection activeCell="H10" sqref="H10"/>
    </sheetView>
  </sheetViews>
  <sheetFormatPr defaultColWidth="9.00390625" defaultRowHeight="14.25"/>
  <cols>
    <col min="1" max="1" width="9.00390625" style="2" customWidth="1"/>
    <col min="2" max="3" width="8.00390625" style="2" bestFit="1" customWidth="1"/>
    <col min="4" max="4" width="9.00390625" style="2" customWidth="1"/>
    <col min="5" max="5" width="10.625" style="2" customWidth="1"/>
    <col min="6" max="7" width="9.00390625" style="2" customWidth="1"/>
    <col min="8" max="8" width="10.375" style="2" bestFit="1" customWidth="1"/>
    <col min="9" max="9" width="9.00390625" style="2" customWidth="1"/>
    <col min="10" max="10" width="10.625" style="2" bestFit="1" customWidth="1"/>
    <col min="11" max="16384" width="9.00390625" style="2" customWidth="1"/>
  </cols>
  <sheetData>
    <row r="1" spans="1:3" ht="21">
      <c r="A1" s="36" t="s">
        <v>48</v>
      </c>
      <c r="C1" s="33"/>
    </row>
    <row r="2" spans="1:3" ht="14.25">
      <c r="A2" s="37"/>
      <c r="C2" s="33"/>
    </row>
    <row r="3" spans="1:12" ht="137.25" customHeight="1">
      <c r="A3" s="171" t="s">
        <v>75</v>
      </c>
      <c r="B3" s="171"/>
      <c r="C3" s="171"/>
      <c r="D3" s="171"/>
      <c r="E3" s="171"/>
      <c r="F3" s="171"/>
      <c r="G3" s="171"/>
      <c r="H3" s="171"/>
      <c r="I3" s="171"/>
      <c r="J3" s="171"/>
      <c r="K3" s="171"/>
      <c r="L3" s="171"/>
    </row>
    <row r="4" spans="1:12" ht="14.25">
      <c r="A4" s="44"/>
      <c r="B4" s="45"/>
      <c r="C4" s="46"/>
      <c r="D4" s="45"/>
      <c r="E4" s="45"/>
      <c r="F4" s="45"/>
      <c r="G4" s="45"/>
      <c r="H4" s="45"/>
      <c r="I4" s="45"/>
      <c r="J4" s="45"/>
      <c r="K4" s="45"/>
      <c r="L4" s="45"/>
    </row>
    <row r="5" spans="1:37" ht="14.25" customHeight="1">
      <c r="A5" s="48" t="s">
        <v>77</v>
      </c>
      <c r="B5" s="45"/>
      <c r="C5" s="46"/>
      <c r="D5" s="45"/>
      <c r="E5" s="45"/>
      <c r="F5" s="45"/>
      <c r="G5" s="45"/>
      <c r="H5" s="45"/>
      <c r="I5" s="45"/>
      <c r="J5" s="45"/>
      <c r="K5" s="45"/>
      <c r="L5" s="45"/>
      <c r="AB5" s="72"/>
      <c r="AC5" s="72"/>
      <c r="AD5" s="72"/>
      <c r="AE5" s="72"/>
      <c r="AF5" s="72"/>
      <c r="AG5" s="72"/>
      <c r="AH5" s="72"/>
      <c r="AI5" s="72"/>
      <c r="AJ5" s="72"/>
      <c r="AK5" s="72"/>
    </row>
    <row r="6" spans="1:37" ht="14.25">
      <c r="A6" s="47"/>
      <c r="B6" s="47"/>
      <c r="C6" s="47"/>
      <c r="D6" s="47"/>
      <c r="E6" s="47"/>
      <c r="F6" s="47"/>
      <c r="G6" s="47"/>
      <c r="H6" s="47"/>
      <c r="I6" s="47"/>
      <c r="J6" s="47"/>
      <c r="K6" s="47"/>
      <c r="L6" s="47"/>
      <c r="AB6" s="72"/>
      <c r="AC6" s="72"/>
      <c r="AD6" s="72"/>
      <c r="AE6" s="72"/>
      <c r="AF6" s="72"/>
      <c r="AG6" s="72"/>
      <c r="AH6" s="72"/>
      <c r="AI6" s="72"/>
      <c r="AJ6" s="72"/>
      <c r="AK6" s="72"/>
    </row>
    <row r="7" spans="1:37" ht="15" thickBot="1">
      <c r="A7" s="34"/>
      <c r="C7" s="33"/>
      <c r="AB7" s="72"/>
      <c r="AC7" s="72"/>
      <c r="AD7" s="72"/>
      <c r="AE7" s="72"/>
      <c r="AF7" s="72"/>
      <c r="AG7" s="72"/>
      <c r="AH7" s="72"/>
      <c r="AI7" s="72"/>
      <c r="AJ7" s="72"/>
      <c r="AK7" s="72"/>
    </row>
    <row r="8" spans="3:37" ht="28.5">
      <c r="C8" s="172" t="s">
        <v>0</v>
      </c>
      <c r="D8" s="173"/>
      <c r="E8" s="174"/>
      <c r="F8" s="11" t="s">
        <v>1</v>
      </c>
      <c r="G8" s="178" t="s">
        <v>74</v>
      </c>
      <c r="H8" s="179"/>
      <c r="I8" s="180" t="s">
        <v>2</v>
      </c>
      <c r="J8" s="181"/>
      <c r="AB8" s="72"/>
      <c r="AC8" s="72"/>
      <c r="AD8" s="72"/>
      <c r="AE8" s="72"/>
      <c r="AF8" s="72"/>
      <c r="AG8" s="72"/>
      <c r="AH8" s="72"/>
      <c r="AI8" s="72"/>
      <c r="AJ8" s="72"/>
      <c r="AK8" s="72"/>
    </row>
    <row r="9" spans="3:16" ht="17.25" thickBot="1">
      <c r="C9" s="175"/>
      <c r="D9" s="176"/>
      <c r="E9" s="177"/>
      <c r="F9" s="12">
        <v>40848</v>
      </c>
      <c r="G9" s="13">
        <v>40817</v>
      </c>
      <c r="H9" s="14" t="s">
        <v>71</v>
      </c>
      <c r="I9" s="15">
        <v>40483</v>
      </c>
      <c r="J9" s="16" t="s">
        <v>72</v>
      </c>
      <c r="P9" s="71"/>
    </row>
    <row r="10" spans="3:10" ht="15.75" customHeight="1">
      <c r="C10" s="185" t="s">
        <v>66</v>
      </c>
      <c r="D10" s="186"/>
      <c r="E10" s="187"/>
      <c r="F10" s="17" t="e">
        <f>HLOOKUP(F9,#REF!,#REF!)</f>
        <v>#REF!</v>
      </c>
      <c r="G10" s="18" t="e">
        <f>HLOOKUP(G9,#REF!,#REF!)</f>
        <v>#REF!</v>
      </c>
      <c r="H10" s="22" t="e">
        <f>F10-G10</f>
        <v>#REF!</v>
      </c>
      <c r="I10" s="18" t="e">
        <f>HLOOKUP(I9,#REF!,#REF!)</f>
        <v>#REF!</v>
      </c>
      <c r="J10" s="19" t="e">
        <f>F10-I10</f>
        <v>#REF!</v>
      </c>
    </row>
    <row r="11" spans="3:10" ht="15" customHeight="1">
      <c r="C11" s="185" t="s">
        <v>67</v>
      </c>
      <c r="D11" s="186"/>
      <c r="E11" s="187"/>
      <c r="F11" s="20" t="e">
        <f>HLOOKUP(F9,#REF!,#REF!)</f>
        <v>#REF!</v>
      </c>
      <c r="G11" s="21" t="e">
        <f>HLOOKUP(G9,#REF!,#REF!)</f>
        <v>#REF!</v>
      </c>
      <c r="H11" s="22" t="e">
        <f>F11-G11</f>
        <v>#REF!</v>
      </c>
      <c r="I11" s="21" t="e">
        <f>HLOOKUP(I9,#REF!,#REF!)</f>
        <v>#REF!</v>
      </c>
      <c r="J11" s="22" t="e">
        <f>F11-I11</f>
        <v>#REF!</v>
      </c>
    </row>
    <row r="12" spans="3:10" ht="15">
      <c r="C12" s="185" t="s">
        <v>3</v>
      </c>
      <c r="D12" s="186"/>
      <c r="E12" s="187"/>
      <c r="F12" s="20" t="e">
        <f>HLOOKUP(F9,#REF!,#REF!)</f>
        <v>#REF!</v>
      </c>
      <c r="G12" s="21" t="e">
        <f>HLOOKUP(G9,#REF!,#REF!)</f>
        <v>#REF!</v>
      </c>
      <c r="H12" s="22" t="e">
        <f>F12-G12</f>
        <v>#REF!</v>
      </c>
      <c r="I12" s="21" t="e">
        <f>HLOOKUP(I9,#REF!,#REF!)</f>
        <v>#REF!</v>
      </c>
      <c r="J12" s="22" t="e">
        <f>F12-I12</f>
        <v>#REF!</v>
      </c>
    </row>
    <row r="13" spans="3:10" ht="15" customHeight="1">
      <c r="C13" s="185" t="s">
        <v>20</v>
      </c>
      <c r="D13" s="186"/>
      <c r="E13" s="187"/>
      <c r="F13" s="20" t="e">
        <f>HLOOKUP(F9,#REF!,#REF!)</f>
        <v>#REF!</v>
      </c>
      <c r="G13" s="21" t="e">
        <f>HLOOKUP(G9,#REF!,#REF!)</f>
        <v>#REF!</v>
      </c>
      <c r="H13" s="22" t="e">
        <f>F13-G13</f>
        <v>#REF!</v>
      </c>
      <c r="I13" s="21" t="e">
        <f>HLOOKUP(I9,#REF!,#REF!)</f>
        <v>#REF!</v>
      </c>
      <c r="J13" s="22" t="e">
        <f>F13-I13</f>
        <v>#REF!</v>
      </c>
    </row>
    <row r="14" spans="3:10" ht="15.75" thickBot="1">
      <c r="C14" s="182" t="s">
        <v>4</v>
      </c>
      <c r="D14" s="183"/>
      <c r="E14" s="184"/>
      <c r="F14" s="27" t="e">
        <f>F11/F12</f>
        <v>#REF!</v>
      </c>
      <c r="G14" s="28" t="e">
        <f>G11/G12</f>
        <v>#REF!</v>
      </c>
      <c r="H14" s="29" t="e">
        <f>F14-G14</f>
        <v>#REF!</v>
      </c>
      <c r="I14" s="28" t="e">
        <f>I11/I12</f>
        <v>#REF!</v>
      </c>
      <c r="J14" s="29" t="e">
        <f>F14-I14</f>
        <v>#REF!</v>
      </c>
    </row>
    <row r="15" spans="6:12" ht="14.25">
      <c r="F15" s="70"/>
      <c r="L15" s="70"/>
    </row>
    <row r="16" ht="14.25">
      <c r="F16" s="70"/>
    </row>
    <row r="17" ht="15.75">
      <c r="A17" s="35" t="s">
        <v>73</v>
      </c>
    </row>
    <row r="19" ht="15">
      <c r="A19" s="3" t="s">
        <v>68</v>
      </c>
    </row>
    <row r="20" ht="14.25">
      <c r="A20" s="2" t="e">
        <f>#REF!</f>
        <v>#REF!</v>
      </c>
    </row>
    <row r="21" ht="14.25">
      <c r="A21" s="2" t="e">
        <f>#REF!</f>
        <v>#REF!</v>
      </c>
    </row>
    <row r="23" ht="14.25">
      <c r="A23" s="2" t="e">
        <f>#REF!</f>
        <v>#REF!</v>
      </c>
    </row>
    <row r="24" ht="14.25">
      <c r="A24" s="2" t="e">
        <f>#REF!</f>
        <v>#REF!</v>
      </c>
    </row>
    <row r="25" ht="14.25">
      <c r="A25" s="25"/>
    </row>
    <row r="26" ht="15">
      <c r="A26" s="3" t="s">
        <v>36</v>
      </c>
    </row>
    <row r="27" ht="14.25">
      <c r="A27" s="2" t="e">
        <f>#REF!</f>
        <v>#REF!</v>
      </c>
    </row>
    <row r="29" ht="15">
      <c r="A29" s="3" t="s">
        <v>70</v>
      </c>
    </row>
    <row r="30" ht="14.25">
      <c r="A30" s="32"/>
    </row>
    <row r="31" ht="14.25">
      <c r="A31" s="32"/>
    </row>
    <row r="32" ht="14.25">
      <c r="A32" s="1"/>
    </row>
    <row r="33" ht="14.25">
      <c r="A33" s="1"/>
    </row>
    <row r="34" ht="14.25">
      <c r="A34" s="1"/>
    </row>
    <row r="35" ht="14.25">
      <c r="A35" s="1"/>
    </row>
    <row r="36" ht="14.25">
      <c r="A36" s="1"/>
    </row>
    <row r="49" ht="15">
      <c r="A49" s="3" t="s">
        <v>69</v>
      </c>
    </row>
    <row r="80" ht="14.25">
      <c r="A80" s="30"/>
    </row>
    <row r="81" ht="14.25">
      <c r="A81" s="31"/>
    </row>
  </sheetData>
  <sheetProtection/>
  <mergeCells count="9">
    <mergeCell ref="A3:L3"/>
    <mergeCell ref="C8:E9"/>
    <mergeCell ref="G8:H8"/>
    <mergeCell ref="I8:J8"/>
    <mergeCell ref="C14:E14"/>
    <mergeCell ref="C12:E12"/>
    <mergeCell ref="C11:E11"/>
    <mergeCell ref="C10:E10"/>
    <mergeCell ref="C13:E13"/>
  </mergeCells>
  <conditionalFormatting sqref="J10:J11 H10:H11">
    <cfRule type="cellIs" priority="1" dxfId="66" operator="greaterThan" stopIfTrue="1">
      <formula>0</formula>
    </cfRule>
    <cfRule type="cellIs" priority="2" dxfId="67" operator="lessThan" stopIfTrue="1">
      <formula>0</formula>
    </cfRule>
  </conditionalFormatting>
  <printOptions/>
  <pageMargins left="0.75" right="0.75" top="1" bottom="1" header="0.5" footer="0.5"/>
  <pageSetup fitToHeight="1" fitToWidth="1" horizontalDpi="600" verticalDpi="600" orientation="portrait" paperSize="9" scale="24" r:id="rId2"/>
  <ignoredErrors>
    <ignoredError sqref="H10:H14" formula="1"/>
  </ignoredErrors>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P151"/>
  <sheetViews>
    <sheetView showGridLines="0" zoomScaleSheetLayoutView="100" zoomScalePageLayoutView="0" workbookViewId="0" topLeftCell="A22">
      <selection activeCell="E40" activeCellId="3" sqref="E102 E88 E64 E40"/>
    </sheetView>
  </sheetViews>
  <sheetFormatPr defaultColWidth="9.00390625" defaultRowHeight="14.25"/>
  <cols>
    <col min="1" max="1" width="20.625" style="67" customWidth="1"/>
    <col min="2" max="13" width="8.00390625" style="67" customWidth="1"/>
    <col min="14" max="14" width="4.125" style="67" customWidth="1"/>
    <col min="15" max="15" width="7.375" style="67" bestFit="1" customWidth="1"/>
    <col min="16" max="16" width="9.125" style="67" bestFit="1" customWidth="1"/>
    <col min="17" max="17" width="7.125" style="67" bestFit="1" customWidth="1"/>
    <col min="18" max="18" width="7.375" style="67" bestFit="1" customWidth="1"/>
    <col min="19" max="19" width="7.125" style="67" bestFit="1" customWidth="1"/>
    <col min="20" max="20" width="7.00390625" style="67" bestFit="1" customWidth="1"/>
    <col min="21" max="21" width="5.625" style="67" bestFit="1" customWidth="1"/>
    <col min="22" max="22" width="6.00390625" style="67" bestFit="1" customWidth="1"/>
    <col min="23" max="23" width="5.625" style="67" bestFit="1" customWidth="1"/>
    <col min="24" max="25" width="5.875" style="67" bestFit="1" customWidth="1"/>
    <col min="26" max="26" width="5.625" style="67" bestFit="1" customWidth="1"/>
    <col min="27" max="27" width="6.125" style="67" bestFit="1" customWidth="1"/>
    <col min="28" max="28" width="5.625" style="67" bestFit="1" customWidth="1"/>
    <col min="29" max="29" width="5.125" style="67" bestFit="1" customWidth="1"/>
    <col min="30" max="31" width="6.00390625" style="67" bestFit="1" customWidth="1"/>
    <col min="32" max="33" width="5.625" style="67" bestFit="1" customWidth="1"/>
    <col min="34" max="34" width="6.00390625" style="67" bestFit="1" customWidth="1"/>
    <col min="35" max="35" width="5.625" style="67" bestFit="1" customWidth="1"/>
    <col min="36" max="37" width="5.875" style="67" bestFit="1" customWidth="1"/>
    <col min="38" max="38" width="5.625" style="67" bestFit="1" customWidth="1"/>
    <col min="39" max="39" width="6.125" style="67" bestFit="1" customWidth="1"/>
    <col min="40" max="40" width="5.625" style="67" bestFit="1" customWidth="1"/>
    <col min="41" max="41" width="5.125" style="67" bestFit="1" customWidth="1"/>
    <col min="42" max="43" width="6.00390625" style="67" bestFit="1" customWidth="1"/>
    <col min="44" max="45" width="5.625" style="67" bestFit="1" customWidth="1"/>
    <col min="46" max="46" width="6.00390625" style="67" bestFit="1" customWidth="1"/>
    <col min="47" max="47" width="5.625" style="67" bestFit="1" customWidth="1"/>
    <col min="48" max="49" width="5.875" style="67" bestFit="1" customWidth="1"/>
    <col min="50" max="50" width="5.625" style="67" bestFit="1" customWidth="1"/>
    <col min="51" max="51" width="6.125" style="67" bestFit="1" customWidth="1"/>
    <col min="52" max="52" width="5.625" style="67" bestFit="1" customWidth="1"/>
    <col min="53" max="53" width="5.125" style="67" bestFit="1" customWidth="1"/>
    <col min="54" max="55" width="6.00390625" style="67" bestFit="1" customWidth="1"/>
    <col min="56" max="57" width="5.625" style="67" bestFit="1" customWidth="1"/>
    <col min="58" max="58" width="6.00390625" style="67" bestFit="1" customWidth="1"/>
    <col min="59" max="59" width="5.625" style="67" bestFit="1" customWidth="1"/>
    <col min="60" max="61" width="5.875" style="67" bestFit="1" customWidth="1"/>
    <col min="62" max="62" width="5.625" style="67" bestFit="1" customWidth="1"/>
    <col min="63" max="63" width="6.125" style="67" bestFit="1" customWidth="1"/>
    <col min="64" max="16384" width="9.00390625" style="67" customWidth="1"/>
  </cols>
  <sheetData>
    <row r="1" ht="14.25">
      <c r="A1" s="2"/>
    </row>
    <row r="25" ht="15">
      <c r="A25" s="132" t="s">
        <v>117</v>
      </c>
    </row>
    <row r="26" ht="15">
      <c r="A26" s="132"/>
    </row>
    <row r="27" spans="1:13" ht="12.75">
      <c r="A27" s="153"/>
      <c r="B27" s="198" t="s">
        <v>61</v>
      </c>
      <c r="C27" s="198"/>
      <c r="D27" s="198"/>
      <c r="E27" s="198"/>
      <c r="F27" s="198"/>
      <c r="G27" s="198"/>
      <c r="H27" s="198"/>
      <c r="I27" s="198"/>
      <c r="J27" s="198"/>
      <c r="K27" s="198"/>
      <c r="L27" s="198"/>
      <c r="M27" s="198"/>
    </row>
    <row r="28" spans="1:16" ht="12.75">
      <c r="A28" s="152" t="s">
        <v>102</v>
      </c>
      <c r="B28" s="154" t="s">
        <v>5</v>
      </c>
      <c r="C28" s="154" t="s">
        <v>6</v>
      </c>
      <c r="D28" s="154" t="s">
        <v>7</v>
      </c>
      <c r="E28" s="154" t="s">
        <v>8</v>
      </c>
      <c r="F28" s="154" t="s">
        <v>9</v>
      </c>
      <c r="G28" s="154" t="s">
        <v>10</v>
      </c>
      <c r="H28" s="154" t="s">
        <v>11</v>
      </c>
      <c r="I28" s="154" t="s">
        <v>12</v>
      </c>
      <c r="J28" s="154" t="s">
        <v>13</v>
      </c>
      <c r="K28" s="154" t="s">
        <v>14</v>
      </c>
      <c r="L28" s="154" t="s">
        <v>15</v>
      </c>
      <c r="M28" s="154" t="s">
        <v>16</v>
      </c>
      <c r="O28" s="82"/>
      <c r="P28" s="82"/>
    </row>
    <row r="29" spans="1:16" ht="12.75">
      <c r="A29" s="142" t="str">
        <f>'2.1 Population (under 18)'!A33</f>
        <v>2005/06</v>
      </c>
      <c r="B29" s="102">
        <v>1710</v>
      </c>
      <c r="C29" s="102">
        <v>1764</v>
      </c>
      <c r="D29" s="102">
        <v>1807</v>
      </c>
      <c r="E29" s="102">
        <v>1823</v>
      </c>
      <c r="F29" s="102">
        <v>1819</v>
      </c>
      <c r="G29" s="102">
        <v>1864</v>
      </c>
      <c r="H29" s="102">
        <v>1802</v>
      </c>
      <c r="I29" s="102">
        <v>1738</v>
      </c>
      <c r="J29" s="102">
        <v>1577</v>
      </c>
      <c r="K29" s="102">
        <v>1613</v>
      </c>
      <c r="L29" s="102">
        <v>1653</v>
      </c>
      <c r="M29" s="102">
        <v>1696</v>
      </c>
      <c r="O29" s="83"/>
      <c r="P29" s="84"/>
    </row>
    <row r="30" spans="1:16" ht="12.75">
      <c r="A30" s="143" t="str">
        <f>'2.1 Population (under 18)'!A34</f>
        <v>2006/07</v>
      </c>
      <c r="B30" s="103">
        <v>1646</v>
      </c>
      <c r="C30" s="103">
        <v>1689</v>
      </c>
      <c r="D30" s="103">
        <v>1750</v>
      </c>
      <c r="E30" s="103">
        <v>1755</v>
      </c>
      <c r="F30" s="103">
        <v>1874</v>
      </c>
      <c r="G30" s="103">
        <v>1882</v>
      </c>
      <c r="H30" s="103">
        <v>1853</v>
      </c>
      <c r="I30" s="103">
        <v>1843</v>
      </c>
      <c r="J30" s="103">
        <v>1693</v>
      </c>
      <c r="K30" s="103">
        <v>1714</v>
      </c>
      <c r="L30" s="103">
        <v>1752</v>
      </c>
      <c r="M30" s="103">
        <v>1757</v>
      </c>
      <c r="O30" s="83"/>
      <c r="P30" s="84"/>
    </row>
    <row r="31" spans="1:16" ht="12.75">
      <c r="A31" s="143" t="str">
        <f>'2.1 Population (under 18)'!A35</f>
        <v>2007/08</v>
      </c>
      <c r="B31" s="103">
        <v>1742</v>
      </c>
      <c r="C31" s="103">
        <v>1780</v>
      </c>
      <c r="D31" s="103">
        <v>1807</v>
      </c>
      <c r="E31" s="103">
        <v>1883</v>
      </c>
      <c r="F31" s="103">
        <v>1908</v>
      </c>
      <c r="G31" s="103">
        <v>1904</v>
      </c>
      <c r="H31" s="103">
        <v>1856</v>
      </c>
      <c r="I31" s="103">
        <v>1830</v>
      </c>
      <c r="J31" s="103">
        <v>1704</v>
      </c>
      <c r="K31" s="103">
        <v>1749</v>
      </c>
      <c r="L31" s="103">
        <v>1828</v>
      </c>
      <c r="M31" s="103">
        <v>1845</v>
      </c>
      <c r="O31" s="83"/>
      <c r="P31" s="84"/>
    </row>
    <row r="32" spans="1:16" ht="12.75">
      <c r="A32" s="143" t="str">
        <f>'2.1 Population (under 18)'!A36</f>
        <v>2008/09</v>
      </c>
      <c r="B32" s="103">
        <v>1852</v>
      </c>
      <c r="C32" s="103">
        <v>1867</v>
      </c>
      <c r="D32" s="103">
        <v>1861</v>
      </c>
      <c r="E32" s="103">
        <v>1810</v>
      </c>
      <c r="F32" s="103">
        <v>1830</v>
      </c>
      <c r="G32" s="103">
        <v>1822</v>
      </c>
      <c r="H32" s="103">
        <v>1811</v>
      </c>
      <c r="I32" s="103">
        <v>1757</v>
      </c>
      <c r="J32" s="103">
        <v>1604</v>
      </c>
      <c r="K32" s="103">
        <v>1622</v>
      </c>
      <c r="L32" s="103">
        <v>1567</v>
      </c>
      <c r="M32" s="103">
        <v>1508</v>
      </c>
      <c r="O32" s="84"/>
      <c r="P32" s="84"/>
    </row>
    <row r="33" spans="1:16" ht="12.75">
      <c r="A33" s="143" t="str">
        <f>'2.1 Population (under 18)'!A37</f>
        <v>2009/10</v>
      </c>
      <c r="B33" s="103">
        <v>1449</v>
      </c>
      <c r="C33" s="103">
        <v>1400</v>
      </c>
      <c r="D33" s="103">
        <v>1440</v>
      </c>
      <c r="E33" s="103">
        <v>1426</v>
      </c>
      <c r="F33" s="103">
        <v>1426</v>
      </c>
      <c r="G33" s="103">
        <v>1442</v>
      </c>
      <c r="H33" s="103">
        <v>1461</v>
      </c>
      <c r="I33" s="103">
        <v>1409</v>
      </c>
      <c r="J33" s="103">
        <v>1208</v>
      </c>
      <c r="K33" s="103">
        <v>1169</v>
      </c>
      <c r="L33" s="103">
        <v>1163</v>
      </c>
      <c r="M33" s="103">
        <v>1149</v>
      </c>
      <c r="O33" s="83"/>
      <c r="P33" s="84"/>
    </row>
    <row r="34" spans="1:16" ht="12.75">
      <c r="A34" s="143" t="str">
        <f>'2.1 Population (under 18)'!A38</f>
        <v>2010/11</v>
      </c>
      <c r="B34" s="103">
        <v>1119</v>
      </c>
      <c r="C34" s="103">
        <v>1139</v>
      </c>
      <c r="D34" s="103">
        <v>1122</v>
      </c>
      <c r="E34" s="103">
        <v>1154</v>
      </c>
      <c r="F34" s="103">
        <v>1192</v>
      </c>
      <c r="G34" s="103">
        <v>1196</v>
      </c>
      <c r="H34" s="103">
        <v>1164</v>
      </c>
      <c r="I34" s="103">
        <v>1108</v>
      </c>
      <c r="J34" s="103">
        <v>1022</v>
      </c>
      <c r="K34" s="103">
        <v>1039</v>
      </c>
      <c r="L34" s="103">
        <v>1075</v>
      </c>
      <c r="M34" s="103">
        <v>1105</v>
      </c>
      <c r="O34" s="83"/>
      <c r="P34" s="84"/>
    </row>
    <row r="35" spans="1:16" s="53" customFormat="1" ht="14.25">
      <c r="A35" s="143" t="str">
        <f>'2.1 Population (under 18)'!A39</f>
        <v>2011/12</v>
      </c>
      <c r="B35" s="103">
        <v>1080</v>
      </c>
      <c r="C35" s="103">
        <v>1136</v>
      </c>
      <c r="D35" s="103">
        <v>1160</v>
      </c>
      <c r="E35" s="103">
        <v>1116</v>
      </c>
      <c r="F35" s="103">
        <v>1130</v>
      </c>
      <c r="G35" s="103">
        <v>1185</v>
      </c>
      <c r="H35" s="103">
        <v>1183</v>
      </c>
      <c r="I35" s="103">
        <v>1226</v>
      </c>
      <c r="J35" s="103">
        <v>1129</v>
      </c>
      <c r="K35" s="103">
        <v>1145</v>
      </c>
      <c r="L35" s="103">
        <v>1124</v>
      </c>
      <c r="M35" s="103">
        <v>1103</v>
      </c>
      <c r="O35" s="83"/>
      <c r="P35" s="84"/>
    </row>
    <row r="36" spans="1:16" s="53" customFormat="1" ht="14.25">
      <c r="A36" s="143" t="str">
        <f>'2.1 Population (under 18)'!A40</f>
        <v>2012/13</v>
      </c>
      <c r="B36" s="103">
        <v>1062</v>
      </c>
      <c r="C36" s="103">
        <v>1011</v>
      </c>
      <c r="D36" s="103">
        <v>981</v>
      </c>
      <c r="E36" s="103">
        <v>967</v>
      </c>
      <c r="F36" s="103">
        <v>933</v>
      </c>
      <c r="G36" s="103">
        <v>904</v>
      </c>
      <c r="H36" s="103">
        <v>909</v>
      </c>
      <c r="I36" s="103">
        <v>895</v>
      </c>
      <c r="J36" s="103">
        <v>783</v>
      </c>
      <c r="K36" s="103">
        <v>751</v>
      </c>
      <c r="L36" s="103">
        <v>739</v>
      </c>
      <c r="M36" s="103">
        <v>726</v>
      </c>
      <c r="O36" s="83"/>
      <c r="P36" s="84"/>
    </row>
    <row r="37" spans="1:16" s="53" customFormat="1" ht="14.25">
      <c r="A37" s="143" t="str">
        <f>'2.1 Population (under 18)'!A41</f>
        <v>2013/14</v>
      </c>
      <c r="B37" s="103">
        <v>705</v>
      </c>
      <c r="C37" s="103">
        <v>702</v>
      </c>
      <c r="D37" s="103">
        <v>695</v>
      </c>
      <c r="E37" s="103">
        <v>707</v>
      </c>
      <c r="F37" s="103">
        <v>710</v>
      </c>
      <c r="G37" s="103">
        <v>715</v>
      </c>
      <c r="H37" s="103">
        <v>702</v>
      </c>
      <c r="I37" s="103">
        <v>698</v>
      </c>
      <c r="J37" s="103">
        <v>665</v>
      </c>
      <c r="K37" s="103">
        <v>693</v>
      </c>
      <c r="L37" s="103">
        <v>662</v>
      </c>
      <c r="M37" s="103">
        <v>643</v>
      </c>
      <c r="O37" s="83"/>
      <c r="P37" s="84"/>
    </row>
    <row r="38" spans="1:16" s="53" customFormat="1" ht="14.25">
      <c r="A38" s="143" t="str">
        <f>'2.1 Population (under 18)'!A42</f>
        <v>2014/15</v>
      </c>
      <c r="B38" s="57">
        <v>598</v>
      </c>
      <c r="C38" s="57">
        <v>586</v>
      </c>
      <c r="D38" s="57">
        <v>575</v>
      </c>
      <c r="E38" s="57">
        <v>601</v>
      </c>
      <c r="F38" s="57">
        <v>571</v>
      </c>
      <c r="G38" s="57">
        <v>549</v>
      </c>
      <c r="H38" s="57">
        <v>544</v>
      </c>
      <c r="I38" s="57">
        <v>557</v>
      </c>
      <c r="J38" s="57">
        <v>504</v>
      </c>
      <c r="K38" s="57">
        <v>511</v>
      </c>
      <c r="L38" s="57">
        <v>526</v>
      </c>
      <c r="M38" s="57">
        <v>539</v>
      </c>
      <c r="O38" s="80"/>
      <c r="P38" s="81"/>
    </row>
    <row r="39" spans="1:16" s="53" customFormat="1" ht="14.25">
      <c r="A39" s="143" t="s">
        <v>97</v>
      </c>
      <c r="B39" s="57">
        <v>525</v>
      </c>
      <c r="C39" s="57">
        <v>522</v>
      </c>
      <c r="D39" s="57">
        <v>529</v>
      </c>
      <c r="E39" s="57">
        <v>537</v>
      </c>
      <c r="F39" s="57">
        <v>516</v>
      </c>
      <c r="G39" s="57">
        <v>527</v>
      </c>
      <c r="H39" s="57">
        <v>537</v>
      </c>
      <c r="I39" s="57">
        <v>523</v>
      </c>
      <c r="J39" s="57">
        <v>471</v>
      </c>
      <c r="K39" s="57">
        <v>472</v>
      </c>
      <c r="L39" s="57">
        <v>427</v>
      </c>
      <c r="M39" s="57">
        <v>414</v>
      </c>
      <c r="O39" s="80"/>
      <c r="P39" s="81"/>
    </row>
    <row r="40" spans="1:16" s="53" customFormat="1" ht="14.25">
      <c r="A40" s="145" t="s">
        <v>112</v>
      </c>
      <c r="B40" s="59">
        <v>439</v>
      </c>
      <c r="C40" s="59">
        <v>438</v>
      </c>
      <c r="D40" s="59">
        <v>433</v>
      </c>
      <c r="E40" s="59">
        <v>435</v>
      </c>
      <c r="F40" s="59" t="e">
        <v>#N/A</v>
      </c>
      <c r="G40" s="59" t="e">
        <v>#N/A</v>
      </c>
      <c r="H40" s="59" t="e">
        <v>#N/A</v>
      </c>
      <c r="I40" s="59" t="e">
        <v>#N/A</v>
      </c>
      <c r="J40" s="59" t="e">
        <v>#N/A</v>
      </c>
      <c r="K40" s="59" t="e">
        <v>#N/A</v>
      </c>
      <c r="L40" s="59" t="e">
        <v>#N/A</v>
      </c>
      <c r="M40" s="59" t="e">
        <v>#N/A</v>
      </c>
      <c r="O40" s="80"/>
      <c r="P40" s="81"/>
    </row>
    <row r="41" spans="1:16" s="53" customFormat="1" ht="14.25" hidden="1">
      <c r="A41" s="105" t="str">
        <f>'2.1 Population (under 18)'!A45</f>
        <v>2017/18*</v>
      </c>
      <c r="B41" s="56" t="e">
        <v>#N/A</v>
      </c>
      <c r="C41" s="57" t="e">
        <v>#N/A</v>
      </c>
      <c r="D41" s="57" t="e">
        <v>#N/A</v>
      </c>
      <c r="E41" s="57" t="e">
        <v>#N/A</v>
      </c>
      <c r="F41" s="57" t="e">
        <v>#N/A</v>
      </c>
      <c r="G41" s="57" t="e">
        <v>#N/A</v>
      </c>
      <c r="H41" s="57" t="e">
        <v>#N/A</v>
      </c>
      <c r="I41" s="57" t="e">
        <v>#N/A</v>
      </c>
      <c r="J41" s="57" t="e">
        <v>#N/A</v>
      </c>
      <c r="K41" s="57" t="e">
        <v>#N/A</v>
      </c>
      <c r="L41" s="57" t="e">
        <v>#N/A</v>
      </c>
      <c r="M41" s="55" t="e">
        <v>#N/A</v>
      </c>
      <c r="O41" s="80"/>
      <c r="P41" s="81"/>
    </row>
    <row r="42" spans="1:16" s="53" customFormat="1" ht="14.25" hidden="1">
      <c r="A42" s="105" t="str">
        <f>'2.1 Population (under 18)'!A46</f>
        <v>2018/19*</v>
      </c>
      <c r="B42" s="56" t="e">
        <v>#N/A</v>
      </c>
      <c r="C42" s="57" t="e">
        <v>#N/A</v>
      </c>
      <c r="D42" s="57" t="e">
        <v>#N/A</v>
      </c>
      <c r="E42" s="57" t="e">
        <v>#N/A</v>
      </c>
      <c r="F42" s="57" t="e">
        <v>#N/A</v>
      </c>
      <c r="G42" s="57" t="e">
        <v>#N/A</v>
      </c>
      <c r="H42" s="57" t="e">
        <v>#N/A</v>
      </c>
      <c r="I42" s="57" t="e">
        <v>#N/A</v>
      </c>
      <c r="J42" s="57" t="e">
        <v>#N/A</v>
      </c>
      <c r="K42" s="57" t="e">
        <v>#N/A</v>
      </c>
      <c r="L42" s="57" t="e">
        <v>#N/A</v>
      </c>
      <c r="M42" s="55" t="e">
        <v>#N/A</v>
      </c>
      <c r="O42" s="80"/>
      <c r="P42" s="81"/>
    </row>
    <row r="43" spans="1:16" s="53" customFormat="1" ht="14.25" hidden="1">
      <c r="A43" s="105" t="str">
        <f>'2.1 Population (under 18)'!A47</f>
        <v>2019/20*</v>
      </c>
      <c r="B43" s="56" t="e">
        <v>#N/A</v>
      </c>
      <c r="C43" s="57" t="e">
        <v>#N/A</v>
      </c>
      <c r="D43" s="57" t="e">
        <v>#N/A</v>
      </c>
      <c r="E43" s="57" t="e">
        <v>#N/A</v>
      </c>
      <c r="F43" s="57" t="e">
        <v>#N/A</v>
      </c>
      <c r="G43" s="57" t="e">
        <v>#N/A</v>
      </c>
      <c r="H43" s="57" t="e">
        <v>#N/A</v>
      </c>
      <c r="I43" s="57" t="e">
        <v>#N/A</v>
      </c>
      <c r="J43" s="57" t="e">
        <v>#N/A</v>
      </c>
      <c r="K43" s="57" t="e">
        <v>#N/A</v>
      </c>
      <c r="L43" s="57" t="e">
        <v>#N/A</v>
      </c>
      <c r="M43" s="55" t="e">
        <v>#N/A</v>
      </c>
      <c r="O43" s="80"/>
      <c r="P43" s="81"/>
    </row>
    <row r="44" spans="1:16" s="53" customFormat="1" ht="14.25" hidden="1">
      <c r="A44" s="105" t="str">
        <f>'2.1 Population (under 18)'!A48</f>
        <v>2020/21*</v>
      </c>
      <c r="B44" s="56" t="e">
        <v>#N/A</v>
      </c>
      <c r="C44" s="57" t="e">
        <v>#N/A</v>
      </c>
      <c r="D44" s="57" t="e">
        <v>#N/A</v>
      </c>
      <c r="E44" s="57" t="e">
        <v>#N/A</v>
      </c>
      <c r="F44" s="57" t="e">
        <v>#N/A</v>
      </c>
      <c r="G44" s="57" t="e">
        <v>#N/A</v>
      </c>
      <c r="H44" s="57" t="e">
        <v>#N/A</v>
      </c>
      <c r="I44" s="57" t="e">
        <v>#N/A</v>
      </c>
      <c r="J44" s="57" t="e">
        <v>#N/A</v>
      </c>
      <c r="K44" s="57" t="e">
        <v>#N/A</v>
      </c>
      <c r="L44" s="57" t="e">
        <v>#N/A</v>
      </c>
      <c r="M44" s="55" t="e">
        <v>#N/A</v>
      </c>
      <c r="O44" s="80"/>
      <c r="P44" s="81"/>
    </row>
    <row r="45" spans="1:16" s="53" customFormat="1" ht="14.25" hidden="1">
      <c r="A45" s="105" t="str">
        <f>'2.1 Population (under 18)'!A49</f>
        <v>2021/22*</v>
      </c>
      <c r="B45" s="56" t="e">
        <v>#N/A</v>
      </c>
      <c r="C45" s="57" t="e">
        <v>#N/A</v>
      </c>
      <c r="D45" s="57" t="e">
        <v>#N/A</v>
      </c>
      <c r="E45" s="57" t="e">
        <v>#N/A</v>
      </c>
      <c r="F45" s="57" t="e">
        <v>#N/A</v>
      </c>
      <c r="G45" s="57" t="e">
        <v>#N/A</v>
      </c>
      <c r="H45" s="57" t="e">
        <v>#N/A</v>
      </c>
      <c r="I45" s="57" t="e">
        <v>#N/A</v>
      </c>
      <c r="J45" s="57" t="e">
        <v>#N/A</v>
      </c>
      <c r="K45" s="57" t="e">
        <v>#N/A</v>
      </c>
      <c r="L45" s="57" t="e">
        <v>#N/A</v>
      </c>
      <c r="M45" s="55" t="e">
        <v>#N/A</v>
      </c>
      <c r="O45" s="80"/>
      <c r="P45" s="81"/>
    </row>
    <row r="46" spans="1:16" s="53" customFormat="1" ht="14.25" hidden="1">
      <c r="A46" s="105" t="str">
        <f>'2.1 Population (under 18)'!A50</f>
        <v>2022/23*</v>
      </c>
      <c r="B46" s="56" t="e">
        <v>#N/A</v>
      </c>
      <c r="C46" s="57" t="e">
        <v>#N/A</v>
      </c>
      <c r="D46" s="57" t="e">
        <v>#N/A</v>
      </c>
      <c r="E46" s="57" t="e">
        <v>#N/A</v>
      </c>
      <c r="F46" s="57" t="e">
        <v>#N/A</v>
      </c>
      <c r="G46" s="57" t="e">
        <v>#N/A</v>
      </c>
      <c r="H46" s="57" t="e">
        <v>#N/A</v>
      </c>
      <c r="I46" s="57" t="e">
        <v>#N/A</v>
      </c>
      <c r="J46" s="57" t="e">
        <v>#N/A</v>
      </c>
      <c r="K46" s="57" t="e">
        <v>#N/A</v>
      </c>
      <c r="L46" s="57" t="e">
        <v>#N/A</v>
      </c>
      <c r="M46" s="55" t="e">
        <v>#N/A</v>
      </c>
      <c r="O46" s="80"/>
      <c r="P46" s="81"/>
    </row>
    <row r="47" spans="1:16" s="53" customFormat="1" ht="14.25" hidden="1">
      <c r="A47" s="105" t="str">
        <f>'2.1 Population (under 18)'!A51</f>
        <v>2023/24*</v>
      </c>
      <c r="B47" s="56" t="e">
        <v>#N/A</v>
      </c>
      <c r="C47" s="57" t="e">
        <v>#N/A</v>
      </c>
      <c r="D47" s="57" t="e">
        <v>#N/A</v>
      </c>
      <c r="E47" s="57" t="e">
        <v>#N/A</v>
      </c>
      <c r="F47" s="57" t="e">
        <v>#N/A</v>
      </c>
      <c r="G47" s="57" t="e">
        <v>#N/A</v>
      </c>
      <c r="H47" s="57" t="e">
        <v>#N/A</v>
      </c>
      <c r="I47" s="57" t="e">
        <v>#N/A</v>
      </c>
      <c r="J47" s="57" t="e">
        <v>#N/A</v>
      </c>
      <c r="K47" s="57" t="e">
        <v>#N/A</v>
      </c>
      <c r="L47" s="57" t="e">
        <v>#N/A</v>
      </c>
      <c r="M47" s="55" t="e">
        <v>#N/A</v>
      </c>
      <c r="O47" s="80"/>
      <c r="P47" s="81"/>
    </row>
    <row r="48" spans="1:16" s="53" customFormat="1" ht="14.25" hidden="1">
      <c r="A48" s="105" t="str">
        <f>'2.1 Population (under 18)'!A52</f>
        <v>2024/25*</v>
      </c>
      <c r="B48" s="56" t="e">
        <v>#N/A</v>
      </c>
      <c r="C48" s="57" t="e">
        <v>#N/A</v>
      </c>
      <c r="D48" s="57" t="e">
        <v>#N/A</v>
      </c>
      <c r="E48" s="57" t="e">
        <v>#N/A</v>
      </c>
      <c r="F48" s="57" t="e">
        <v>#N/A</v>
      </c>
      <c r="G48" s="57" t="e">
        <v>#N/A</v>
      </c>
      <c r="H48" s="57" t="e">
        <v>#N/A</v>
      </c>
      <c r="I48" s="57" t="e">
        <v>#N/A</v>
      </c>
      <c r="J48" s="57" t="e">
        <v>#N/A</v>
      </c>
      <c r="K48" s="57" t="e">
        <v>#N/A</v>
      </c>
      <c r="L48" s="57" t="e">
        <v>#N/A</v>
      </c>
      <c r="M48" s="55" t="e">
        <v>#N/A</v>
      </c>
      <c r="O48" s="80"/>
      <c r="P48" s="81"/>
    </row>
    <row r="49" spans="1:16" s="53" customFormat="1" ht="14.25" hidden="1">
      <c r="A49" s="105" t="str">
        <f>'2.1 Population (under 18)'!A53</f>
        <v>2025/26*</v>
      </c>
      <c r="B49" s="56" t="e">
        <v>#N/A</v>
      </c>
      <c r="C49" s="57" t="e">
        <v>#N/A</v>
      </c>
      <c r="D49" s="57" t="e">
        <v>#N/A</v>
      </c>
      <c r="E49" s="57" t="e">
        <v>#N/A</v>
      </c>
      <c r="F49" s="57" t="e">
        <v>#N/A</v>
      </c>
      <c r="G49" s="57" t="e">
        <v>#N/A</v>
      </c>
      <c r="H49" s="57" t="e">
        <v>#N/A</v>
      </c>
      <c r="I49" s="57" t="e">
        <v>#N/A</v>
      </c>
      <c r="J49" s="57" t="e">
        <v>#N/A</v>
      </c>
      <c r="K49" s="57" t="e">
        <v>#N/A</v>
      </c>
      <c r="L49" s="57" t="e">
        <v>#N/A</v>
      </c>
      <c r="M49" s="55" t="e">
        <v>#N/A</v>
      </c>
      <c r="O49" s="80"/>
      <c r="P49" s="81"/>
    </row>
    <row r="50" spans="1:16" s="53" customFormat="1" ht="14.25">
      <c r="A50" s="96"/>
      <c r="B50" s="57"/>
      <c r="C50" s="57"/>
      <c r="D50" s="57"/>
      <c r="E50" s="57"/>
      <c r="F50" s="57"/>
      <c r="G50" s="57"/>
      <c r="H50" s="57"/>
      <c r="I50" s="57"/>
      <c r="J50" s="57"/>
      <c r="K50" s="57"/>
      <c r="L50" s="57"/>
      <c r="M50" s="57"/>
      <c r="O50" s="80"/>
      <c r="P50" s="81"/>
    </row>
    <row r="51" spans="1:16" ht="12" customHeight="1">
      <c r="A51" s="153"/>
      <c r="B51" s="198" t="s">
        <v>24</v>
      </c>
      <c r="C51" s="198"/>
      <c r="D51" s="198"/>
      <c r="E51" s="198"/>
      <c r="F51" s="198"/>
      <c r="G51" s="198"/>
      <c r="H51" s="198"/>
      <c r="I51" s="198"/>
      <c r="J51" s="198"/>
      <c r="K51" s="198"/>
      <c r="L51" s="198"/>
      <c r="M51" s="198"/>
      <c r="O51" s="82"/>
      <c r="P51" s="82"/>
    </row>
    <row r="52" spans="1:16" ht="12.75">
      <c r="A52" s="152" t="s">
        <v>102</v>
      </c>
      <c r="B52" s="154" t="s">
        <v>5</v>
      </c>
      <c r="C52" s="154" t="s">
        <v>6</v>
      </c>
      <c r="D52" s="154" t="s">
        <v>7</v>
      </c>
      <c r="E52" s="154" t="s">
        <v>8</v>
      </c>
      <c r="F52" s="154" t="s">
        <v>9</v>
      </c>
      <c r="G52" s="154" t="s">
        <v>10</v>
      </c>
      <c r="H52" s="154" t="s">
        <v>11</v>
      </c>
      <c r="I52" s="154" t="s">
        <v>12</v>
      </c>
      <c r="J52" s="154" t="s">
        <v>13</v>
      </c>
      <c r="K52" s="154" t="s">
        <v>14</v>
      </c>
      <c r="L52" s="154" t="s">
        <v>15</v>
      </c>
      <c r="M52" s="154" t="s">
        <v>16</v>
      </c>
      <c r="O52" s="82"/>
      <c r="P52" s="82"/>
    </row>
    <row r="53" spans="1:16" ht="12.75">
      <c r="A53" s="142" t="str">
        <f>'2.1 Population (under 18)'!A33</f>
        <v>2005/06</v>
      </c>
      <c r="B53" s="102">
        <v>535</v>
      </c>
      <c r="C53" s="102">
        <v>547</v>
      </c>
      <c r="D53" s="102">
        <v>574</v>
      </c>
      <c r="E53" s="102">
        <v>622</v>
      </c>
      <c r="F53" s="102">
        <v>656</v>
      </c>
      <c r="G53" s="102">
        <v>696</v>
      </c>
      <c r="H53" s="102">
        <v>691</v>
      </c>
      <c r="I53" s="102">
        <v>670</v>
      </c>
      <c r="J53" s="102">
        <v>588</v>
      </c>
      <c r="K53" s="102">
        <v>659</v>
      </c>
      <c r="L53" s="102">
        <v>604</v>
      </c>
      <c r="M53" s="102">
        <v>597</v>
      </c>
      <c r="O53" s="83"/>
      <c r="P53" s="84"/>
    </row>
    <row r="54" spans="1:16" ht="12.75">
      <c r="A54" s="143" t="str">
        <f>'2.1 Population (under 18)'!A34</f>
        <v>2006/07</v>
      </c>
      <c r="B54" s="103">
        <v>628</v>
      </c>
      <c r="C54" s="103">
        <v>669</v>
      </c>
      <c r="D54" s="103">
        <v>648</v>
      </c>
      <c r="E54" s="103">
        <v>691</v>
      </c>
      <c r="F54" s="103">
        <v>688</v>
      </c>
      <c r="G54" s="103">
        <v>654</v>
      </c>
      <c r="H54" s="103">
        <v>649</v>
      </c>
      <c r="I54" s="103">
        <v>638</v>
      </c>
      <c r="J54" s="103">
        <v>592</v>
      </c>
      <c r="K54" s="103">
        <v>621</v>
      </c>
      <c r="L54" s="103">
        <v>588</v>
      </c>
      <c r="M54" s="103">
        <v>579</v>
      </c>
      <c r="O54" s="83"/>
      <c r="P54" s="84"/>
    </row>
    <row r="55" spans="1:16" ht="12.75">
      <c r="A55" s="143" t="str">
        <f>'2.1 Population (under 18)'!A35</f>
        <v>2007/08</v>
      </c>
      <c r="B55" s="103">
        <v>590</v>
      </c>
      <c r="C55" s="103">
        <v>608</v>
      </c>
      <c r="D55" s="103">
        <v>607</v>
      </c>
      <c r="E55" s="103">
        <v>598</v>
      </c>
      <c r="F55" s="103">
        <v>590</v>
      </c>
      <c r="G55" s="103">
        <v>598</v>
      </c>
      <c r="H55" s="103">
        <v>615</v>
      </c>
      <c r="I55" s="103">
        <v>629</v>
      </c>
      <c r="J55" s="103">
        <v>591</v>
      </c>
      <c r="K55" s="103">
        <v>602</v>
      </c>
      <c r="L55" s="103">
        <v>623</v>
      </c>
      <c r="M55" s="103">
        <v>654</v>
      </c>
      <c r="O55" s="83"/>
      <c r="P55" s="84"/>
    </row>
    <row r="56" spans="1:16" ht="12.75">
      <c r="A56" s="143" t="str">
        <f>'2.1 Population (under 18)'!A36</f>
        <v>2008/09</v>
      </c>
      <c r="B56" s="103">
        <v>624</v>
      </c>
      <c r="C56" s="103">
        <v>593</v>
      </c>
      <c r="D56" s="103">
        <v>676</v>
      </c>
      <c r="E56" s="103">
        <v>659</v>
      </c>
      <c r="F56" s="103">
        <v>657</v>
      </c>
      <c r="G56" s="103">
        <v>574</v>
      </c>
      <c r="H56" s="103">
        <v>574</v>
      </c>
      <c r="I56" s="103">
        <v>623</v>
      </c>
      <c r="J56" s="103">
        <v>574</v>
      </c>
      <c r="K56" s="103">
        <v>567</v>
      </c>
      <c r="L56" s="103">
        <v>554</v>
      </c>
      <c r="M56" s="103">
        <v>589</v>
      </c>
      <c r="O56" s="83"/>
      <c r="P56" s="84"/>
    </row>
    <row r="57" spans="1:16" ht="12.75">
      <c r="A57" s="143" t="str">
        <f>'2.1 Population (under 18)'!A37</f>
        <v>2009/10</v>
      </c>
      <c r="B57" s="103">
        <v>622</v>
      </c>
      <c r="C57" s="103">
        <v>634</v>
      </c>
      <c r="D57" s="103">
        <v>645</v>
      </c>
      <c r="E57" s="103">
        <v>609</v>
      </c>
      <c r="F57" s="103">
        <v>588</v>
      </c>
      <c r="G57" s="103">
        <v>594</v>
      </c>
      <c r="H57" s="103">
        <v>574</v>
      </c>
      <c r="I57" s="103">
        <v>536</v>
      </c>
      <c r="J57" s="103">
        <v>503</v>
      </c>
      <c r="K57" s="103">
        <v>567</v>
      </c>
      <c r="L57" s="103">
        <v>578</v>
      </c>
      <c r="M57" s="103">
        <v>594</v>
      </c>
      <c r="O57" s="83"/>
      <c r="P57" s="84"/>
    </row>
    <row r="58" spans="1:16" ht="12.75">
      <c r="A58" s="143" t="str">
        <f>'2.1 Population (under 18)'!A38</f>
        <v>2010/11</v>
      </c>
      <c r="B58" s="103">
        <v>598</v>
      </c>
      <c r="C58" s="103">
        <v>569</v>
      </c>
      <c r="D58" s="103">
        <v>576</v>
      </c>
      <c r="E58" s="103">
        <v>529</v>
      </c>
      <c r="F58" s="103">
        <v>523</v>
      </c>
      <c r="G58" s="103">
        <v>515</v>
      </c>
      <c r="H58" s="103">
        <v>499</v>
      </c>
      <c r="I58" s="103">
        <v>494</v>
      </c>
      <c r="J58" s="103">
        <v>459</v>
      </c>
      <c r="K58" s="103">
        <v>485</v>
      </c>
      <c r="L58" s="103">
        <v>544</v>
      </c>
      <c r="M58" s="103">
        <v>544</v>
      </c>
      <c r="O58" s="83"/>
      <c r="P58" s="84"/>
    </row>
    <row r="59" spans="1:16" s="53" customFormat="1" ht="14.25">
      <c r="A59" s="143" t="str">
        <f>'2.1 Population (under 18)'!A39</f>
        <v>2011/12</v>
      </c>
      <c r="B59" s="103">
        <v>508</v>
      </c>
      <c r="C59" s="103">
        <v>526</v>
      </c>
      <c r="D59" s="103">
        <v>518</v>
      </c>
      <c r="E59" s="103">
        <v>483</v>
      </c>
      <c r="F59" s="103">
        <v>580</v>
      </c>
      <c r="G59" s="103">
        <v>521</v>
      </c>
      <c r="H59" s="103">
        <v>485</v>
      </c>
      <c r="I59" s="103">
        <v>470</v>
      </c>
      <c r="J59" s="103">
        <v>413</v>
      </c>
      <c r="K59" s="103">
        <v>439</v>
      </c>
      <c r="L59" s="103">
        <v>419</v>
      </c>
      <c r="M59" s="103">
        <v>356</v>
      </c>
      <c r="O59" s="83"/>
      <c r="P59" s="84"/>
    </row>
    <row r="60" spans="1:16" s="53" customFormat="1" ht="14.25">
      <c r="A60" s="143" t="str">
        <f>'2.1 Population (under 18)'!A40</f>
        <v>2012/13</v>
      </c>
      <c r="B60" s="103">
        <v>406</v>
      </c>
      <c r="C60" s="103">
        <v>380</v>
      </c>
      <c r="D60" s="103">
        <v>376</v>
      </c>
      <c r="E60" s="103">
        <v>368</v>
      </c>
      <c r="F60" s="103">
        <v>362</v>
      </c>
      <c r="G60" s="103">
        <v>354</v>
      </c>
      <c r="H60" s="103">
        <v>346</v>
      </c>
      <c r="I60" s="103">
        <v>330</v>
      </c>
      <c r="J60" s="103">
        <v>269</v>
      </c>
      <c r="K60" s="103">
        <v>311</v>
      </c>
      <c r="L60" s="103">
        <v>279</v>
      </c>
      <c r="M60" s="103">
        <v>279</v>
      </c>
      <c r="N60" s="69"/>
      <c r="O60" s="83"/>
      <c r="P60" s="84"/>
    </row>
    <row r="61" spans="1:16" s="53" customFormat="1" ht="14.25">
      <c r="A61" s="143" t="str">
        <f>'2.1 Population (under 18)'!A41</f>
        <v>2013/14</v>
      </c>
      <c r="B61" s="103">
        <v>293</v>
      </c>
      <c r="C61" s="103">
        <v>287</v>
      </c>
      <c r="D61" s="103">
        <v>265</v>
      </c>
      <c r="E61" s="103">
        <v>287</v>
      </c>
      <c r="F61" s="103">
        <v>256</v>
      </c>
      <c r="G61" s="103">
        <v>262</v>
      </c>
      <c r="H61" s="103">
        <v>267</v>
      </c>
      <c r="I61" s="103">
        <v>250</v>
      </c>
      <c r="J61" s="103">
        <v>225</v>
      </c>
      <c r="K61" s="103">
        <v>230</v>
      </c>
      <c r="L61" s="103">
        <v>242</v>
      </c>
      <c r="M61" s="103">
        <v>254</v>
      </c>
      <c r="N61" s="69"/>
      <c r="O61" s="90"/>
      <c r="P61" s="84"/>
    </row>
    <row r="62" spans="1:16" s="53" customFormat="1" ht="14.25">
      <c r="A62" s="143" t="str">
        <f>'2.1 Population (under 18)'!A42</f>
        <v>2014/15</v>
      </c>
      <c r="B62" s="57">
        <v>226</v>
      </c>
      <c r="C62" s="57">
        <v>232</v>
      </c>
      <c r="D62" s="57">
        <v>275</v>
      </c>
      <c r="E62" s="57">
        <v>264</v>
      </c>
      <c r="F62" s="57">
        <v>239</v>
      </c>
      <c r="G62" s="57">
        <v>253</v>
      </c>
      <c r="H62" s="57">
        <v>246</v>
      </c>
      <c r="I62" s="57">
        <v>243</v>
      </c>
      <c r="J62" s="57">
        <v>224</v>
      </c>
      <c r="K62" s="57">
        <v>231</v>
      </c>
      <c r="L62" s="57">
        <v>225</v>
      </c>
      <c r="M62" s="57">
        <v>219</v>
      </c>
      <c r="O62" s="90"/>
      <c r="P62" s="95"/>
    </row>
    <row r="63" spans="1:16" s="53" customFormat="1" ht="14.25">
      <c r="A63" s="143" t="s">
        <v>97</v>
      </c>
      <c r="B63" s="57">
        <v>235</v>
      </c>
      <c r="C63" s="57">
        <v>220</v>
      </c>
      <c r="D63" s="57">
        <v>207</v>
      </c>
      <c r="E63" s="57">
        <v>219</v>
      </c>
      <c r="F63" s="57">
        <v>218</v>
      </c>
      <c r="G63" s="57">
        <v>204</v>
      </c>
      <c r="H63" s="57">
        <v>212</v>
      </c>
      <c r="I63" s="57">
        <v>219</v>
      </c>
      <c r="J63" s="57">
        <v>204</v>
      </c>
      <c r="K63" s="57">
        <v>189</v>
      </c>
      <c r="L63" s="57">
        <v>205</v>
      </c>
      <c r="M63" s="57">
        <v>214</v>
      </c>
      <c r="O63" s="80"/>
      <c r="P63" s="81"/>
    </row>
    <row r="64" spans="1:16" s="53" customFormat="1" ht="14.25">
      <c r="A64" s="145" t="s">
        <v>112</v>
      </c>
      <c r="B64" s="59">
        <v>201</v>
      </c>
      <c r="C64" s="59">
        <v>172</v>
      </c>
      <c r="D64" s="59">
        <v>194</v>
      </c>
      <c r="E64" s="59">
        <v>167</v>
      </c>
      <c r="F64" s="59" t="e">
        <v>#N/A</v>
      </c>
      <c r="G64" s="59" t="e">
        <v>#N/A</v>
      </c>
      <c r="H64" s="59" t="e">
        <v>#N/A</v>
      </c>
      <c r="I64" s="59" t="e">
        <v>#N/A</v>
      </c>
      <c r="J64" s="59" t="e">
        <v>#N/A</v>
      </c>
      <c r="K64" s="59" t="e">
        <v>#N/A</v>
      </c>
      <c r="L64" s="59" t="e">
        <v>#N/A</v>
      </c>
      <c r="M64" s="59" t="e">
        <v>#N/A</v>
      </c>
      <c r="O64" s="80"/>
      <c r="P64" s="81"/>
    </row>
    <row r="65" spans="1:16" s="53" customFormat="1" ht="14.25" hidden="1">
      <c r="A65" s="105" t="str">
        <f>'2.1 Population (under 18)'!A45</f>
        <v>2017/18*</v>
      </c>
      <c r="B65" s="56" t="e">
        <v>#N/A</v>
      </c>
      <c r="C65" s="57" t="e">
        <v>#N/A</v>
      </c>
      <c r="D65" s="57" t="e">
        <v>#N/A</v>
      </c>
      <c r="E65" s="57" t="e">
        <v>#N/A</v>
      </c>
      <c r="F65" s="57" t="e">
        <v>#N/A</v>
      </c>
      <c r="G65" s="57" t="e">
        <v>#N/A</v>
      </c>
      <c r="H65" s="57" t="e">
        <v>#N/A</v>
      </c>
      <c r="I65" s="57" t="e">
        <v>#N/A</v>
      </c>
      <c r="J65" s="57" t="e">
        <v>#N/A</v>
      </c>
      <c r="K65" s="57" t="e">
        <v>#N/A</v>
      </c>
      <c r="L65" s="57" t="e">
        <v>#N/A</v>
      </c>
      <c r="M65" s="55" t="e">
        <v>#N/A</v>
      </c>
      <c r="O65" s="90"/>
      <c r="P65" s="95"/>
    </row>
    <row r="66" spans="1:16" s="53" customFormat="1" ht="14.25" hidden="1">
      <c r="A66" s="105" t="str">
        <f>'2.1 Population (under 18)'!A46</f>
        <v>2018/19*</v>
      </c>
      <c r="B66" s="56" t="e">
        <v>#N/A</v>
      </c>
      <c r="C66" s="57" t="e">
        <v>#N/A</v>
      </c>
      <c r="D66" s="57" t="e">
        <v>#N/A</v>
      </c>
      <c r="E66" s="57" t="e">
        <v>#N/A</v>
      </c>
      <c r="F66" s="57" t="e">
        <v>#N/A</v>
      </c>
      <c r="G66" s="57" t="e">
        <v>#N/A</v>
      </c>
      <c r="H66" s="57" t="e">
        <v>#N/A</v>
      </c>
      <c r="I66" s="57" t="e">
        <v>#N/A</v>
      </c>
      <c r="J66" s="57" t="e">
        <v>#N/A</v>
      </c>
      <c r="K66" s="57" t="e">
        <v>#N/A</v>
      </c>
      <c r="L66" s="57" t="e">
        <v>#N/A</v>
      </c>
      <c r="M66" s="55" t="e">
        <v>#N/A</v>
      </c>
      <c r="O66" s="90"/>
      <c r="P66" s="95"/>
    </row>
    <row r="67" spans="1:16" s="53" customFormat="1" ht="14.25" hidden="1">
      <c r="A67" s="105" t="str">
        <f>'2.1 Population (under 18)'!A47</f>
        <v>2019/20*</v>
      </c>
      <c r="B67" s="56" t="e">
        <v>#N/A</v>
      </c>
      <c r="C67" s="57" t="e">
        <v>#N/A</v>
      </c>
      <c r="D67" s="57" t="e">
        <v>#N/A</v>
      </c>
      <c r="E67" s="57" t="e">
        <v>#N/A</v>
      </c>
      <c r="F67" s="57" t="e">
        <v>#N/A</v>
      </c>
      <c r="G67" s="57" t="e">
        <v>#N/A</v>
      </c>
      <c r="H67" s="57" t="e">
        <v>#N/A</v>
      </c>
      <c r="I67" s="57" t="e">
        <v>#N/A</v>
      </c>
      <c r="J67" s="57" t="e">
        <v>#N/A</v>
      </c>
      <c r="K67" s="57" t="e">
        <v>#N/A</v>
      </c>
      <c r="L67" s="57" t="e">
        <v>#N/A</v>
      </c>
      <c r="M67" s="55" t="e">
        <v>#N/A</v>
      </c>
      <c r="O67" s="90"/>
      <c r="P67" s="95"/>
    </row>
    <row r="68" spans="1:16" s="53" customFormat="1" ht="14.25" hidden="1">
      <c r="A68" s="105" t="str">
        <f>'2.1 Population (under 18)'!A48</f>
        <v>2020/21*</v>
      </c>
      <c r="B68" s="56" t="e">
        <v>#N/A</v>
      </c>
      <c r="C68" s="57" t="e">
        <v>#N/A</v>
      </c>
      <c r="D68" s="57" t="e">
        <v>#N/A</v>
      </c>
      <c r="E68" s="57" t="e">
        <v>#N/A</v>
      </c>
      <c r="F68" s="57" t="e">
        <v>#N/A</v>
      </c>
      <c r="G68" s="57" t="e">
        <v>#N/A</v>
      </c>
      <c r="H68" s="57" t="e">
        <v>#N/A</v>
      </c>
      <c r="I68" s="57" t="e">
        <v>#N/A</v>
      </c>
      <c r="J68" s="57" t="e">
        <v>#N/A</v>
      </c>
      <c r="K68" s="57" t="e">
        <v>#N/A</v>
      </c>
      <c r="L68" s="57" t="e">
        <v>#N/A</v>
      </c>
      <c r="M68" s="55" t="e">
        <v>#N/A</v>
      </c>
      <c r="O68" s="90"/>
      <c r="P68" s="95"/>
    </row>
    <row r="69" spans="1:16" s="53" customFormat="1" ht="14.25" hidden="1">
      <c r="A69" s="105" t="str">
        <f>'2.1 Population (under 18)'!A49</f>
        <v>2021/22*</v>
      </c>
      <c r="B69" s="56" t="e">
        <v>#N/A</v>
      </c>
      <c r="C69" s="57" t="e">
        <v>#N/A</v>
      </c>
      <c r="D69" s="57" t="e">
        <v>#N/A</v>
      </c>
      <c r="E69" s="57" t="e">
        <v>#N/A</v>
      </c>
      <c r="F69" s="57" t="e">
        <v>#N/A</v>
      </c>
      <c r="G69" s="57" t="e">
        <v>#N/A</v>
      </c>
      <c r="H69" s="57" t="e">
        <v>#N/A</v>
      </c>
      <c r="I69" s="57" t="e">
        <v>#N/A</v>
      </c>
      <c r="J69" s="57" t="e">
        <v>#N/A</v>
      </c>
      <c r="K69" s="57" t="e">
        <v>#N/A</v>
      </c>
      <c r="L69" s="57" t="e">
        <v>#N/A</v>
      </c>
      <c r="M69" s="55" t="e">
        <v>#N/A</v>
      </c>
      <c r="O69" s="90"/>
      <c r="P69" s="95"/>
    </row>
    <row r="70" spans="1:16" s="53" customFormat="1" ht="14.25" hidden="1">
      <c r="A70" s="105" t="str">
        <f>'2.1 Population (under 18)'!A50</f>
        <v>2022/23*</v>
      </c>
      <c r="B70" s="56" t="e">
        <v>#N/A</v>
      </c>
      <c r="C70" s="57" t="e">
        <v>#N/A</v>
      </c>
      <c r="D70" s="57" t="e">
        <v>#N/A</v>
      </c>
      <c r="E70" s="57" t="e">
        <v>#N/A</v>
      </c>
      <c r="F70" s="57" t="e">
        <v>#N/A</v>
      </c>
      <c r="G70" s="57" t="e">
        <v>#N/A</v>
      </c>
      <c r="H70" s="57" t="e">
        <v>#N/A</v>
      </c>
      <c r="I70" s="57" t="e">
        <v>#N/A</v>
      </c>
      <c r="J70" s="57" t="e">
        <v>#N/A</v>
      </c>
      <c r="K70" s="57" t="e">
        <v>#N/A</v>
      </c>
      <c r="L70" s="57" t="e">
        <v>#N/A</v>
      </c>
      <c r="M70" s="55" t="e">
        <v>#N/A</v>
      </c>
      <c r="O70" s="90"/>
      <c r="P70" s="95"/>
    </row>
    <row r="71" spans="1:16" s="53" customFormat="1" ht="14.25" hidden="1">
      <c r="A71" s="105" t="str">
        <f>'2.1 Population (under 18)'!A51</f>
        <v>2023/24*</v>
      </c>
      <c r="B71" s="56" t="e">
        <v>#N/A</v>
      </c>
      <c r="C71" s="57" t="e">
        <v>#N/A</v>
      </c>
      <c r="D71" s="57" t="e">
        <v>#N/A</v>
      </c>
      <c r="E71" s="57" t="e">
        <v>#N/A</v>
      </c>
      <c r="F71" s="57" t="e">
        <v>#N/A</v>
      </c>
      <c r="G71" s="57" t="e">
        <v>#N/A</v>
      </c>
      <c r="H71" s="57" t="e">
        <v>#N/A</v>
      </c>
      <c r="I71" s="57" t="e">
        <v>#N/A</v>
      </c>
      <c r="J71" s="57" t="e">
        <v>#N/A</v>
      </c>
      <c r="K71" s="57" t="e">
        <v>#N/A</v>
      </c>
      <c r="L71" s="57" t="e">
        <v>#N/A</v>
      </c>
      <c r="M71" s="55" t="e">
        <v>#N/A</v>
      </c>
      <c r="O71" s="90"/>
      <c r="P71" s="95"/>
    </row>
    <row r="72" spans="1:16" s="53" customFormat="1" ht="14.25" hidden="1">
      <c r="A72" s="105" t="str">
        <f>'2.1 Population (under 18)'!A52</f>
        <v>2024/25*</v>
      </c>
      <c r="B72" s="56" t="e">
        <v>#N/A</v>
      </c>
      <c r="C72" s="57" t="e">
        <v>#N/A</v>
      </c>
      <c r="D72" s="57" t="e">
        <v>#N/A</v>
      </c>
      <c r="E72" s="57" t="e">
        <v>#N/A</v>
      </c>
      <c r="F72" s="57" t="e">
        <v>#N/A</v>
      </c>
      <c r="G72" s="57" t="e">
        <v>#N/A</v>
      </c>
      <c r="H72" s="57" t="e">
        <v>#N/A</v>
      </c>
      <c r="I72" s="57" t="e">
        <v>#N/A</v>
      </c>
      <c r="J72" s="57" t="e">
        <v>#N/A</v>
      </c>
      <c r="K72" s="57" t="e">
        <v>#N/A</v>
      </c>
      <c r="L72" s="57" t="e">
        <v>#N/A</v>
      </c>
      <c r="M72" s="55" t="e">
        <v>#N/A</v>
      </c>
      <c r="O72" s="90"/>
      <c r="P72" s="95"/>
    </row>
    <row r="73" spans="1:16" s="53" customFormat="1" ht="14.25" hidden="1">
      <c r="A73" s="105" t="str">
        <f>'2.1 Population (under 18)'!A53</f>
        <v>2025/26*</v>
      </c>
      <c r="B73" s="56" t="e">
        <v>#N/A</v>
      </c>
      <c r="C73" s="57" t="e">
        <v>#N/A</v>
      </c>
      <c r="D73" s="57" t="e">
        <v>#N/A</v>
      </c>
      <c r="E73" s="57" t="e">
        <v>#N/A</v>
      </c>
      <c r="F73" s="57" t="e">
        <v>#N/A</v>
      </c>
      <c r="G73" s="57" t="e">
        <v>#N/A</v>
      </c>
      <c r="H73" s="57" t="e">
        <v>#N/A</v>
      </c>
      <c r="I73" s="57" t="e">
        <v>#N/A</v>
      </c>
      <c r="J73" s="57" t="e">
        <v>#N/A</v>
      </c>
      <c r="K73" s="57" t="e">
        <v>#N/A</v>
      </c>
      <c r="L73" s="57" t="e">
        <v>#N/A</v>
      </c>
      <c r="M73" s="55" t="e">
        <v>#N/A</v>
      </c>
      <c r="O73" s="90"/>
      <c r="P73" s="95"/>
    </row>
    <row r="74" spans="1:16" ht="12.75">
      <c r="A74" s="96"/>
      <c r="B74" s="68"/>
      <c r="C74" s="75"/>
      <c r="D74" s="75"/>
      <c r="E74" s="68"/>
      <c r="F74" s="68"/>
      <c r="G74" s="75"/>
      <c r="H74" s="68"/>
      <c r="I74" s="68"/>
      <c r="J74" s="68"/>
      <c r="K74" s="68"/>
      <c r="L74" s="68"/>
      <c r="M74" s="68"/>
      <c r="O74" s="82"/>
      <c r="P74" s="82"/>
    </row>
    <row r="75" spans="1:16" ht="12.75">
      <c r="A75" s="153"/>
      <c r="B75" s="198" t="s">
        <v>57</v>
      </c>
      <c r="C75" s="198"/>
      <c r="D75" s="198"/>
      <c r="E75" s="198"/>
      <c r="F75" s="198"/>
      <c r="G75" s="198"/>
      <c r="H75" s="198"/>
      <c r="I75" s="198"/>
      <c r="J75" s="198"/>
      <c r="K75" s="198"/>
      <c r="L75" s="198"/>
      <c r="M75" s="198"/>
      <c r="O75" s="82"/>
      <c r="P75" s="82"/>
    </row>
    <row r="76" spans="1:16" ht="12.75">
      <c r="A76" s="152" t="s">
        <v>102</v>
      </c>
      <c r="B76" s="154" t="s">
        <v>5</v>
      </c>
      <c r="C76" s="154" t="s">
        <v>6</v>
      </c>
      <c r="D76" s="154" t="s">
        <v>7</v>
      </c>
      <c r="E76" s="154" t="s">
        <v>8</v>
      </c>
      <c r="F76" s="154" t="s">
        <v>9</v>
      </c>
      <c r="G76" s="154" t="s">
        <v>10</v>
      </c>
      <c r="H76" s="154" t="s">
        <v>11</v>
      </c>
      <c r="I76" s="154" t="s">
        <v>12</v>
      </c>
      <c r="J76" s="154" t="s">
        <v>13</v>
      </c>
      <c r="K76" s="154" t="s">
        <v>14</v>
      </c>
      <c r="L76" s="154" t="s">
        <v>15</v>
      </c>
      <c r="M76" s="154" t="s">
        <v>16</v>
      </c>
      <c r="O76" s="82"/>
      <c r="P76" s="82"/>
    </row>
    <row r="77" spans="1:16" ht="12.75">
      <c r="A77" s="142" t="str">
        <f>'2.1 Population (under 18)'!A33</f>
        <v>2005/06</v>
      </c>
      <c r="B77" s="102">
        <v>426</v>
      </c>
      <c r="C77" s="102">
        <v>438</v>
      </c>
      <c r="D77" s="102">
        <v>427</v>
      </c>
      <c r="E77" s="102">
        <v>424</v>
      </c>
      <c r="F77" s="102">
        <v>420</v>
      </c>
      <c r="G77" s="102">
        <v>423</v>
      </c>
      <c r="H77" s="102">
        <v>408</v>
      </c>
      <c r="I77" s="102">
        <v>412</v>
      </c>
      <c r="J77" s="102">
        <v>393</v>
      </c>
      <c r="K77" s="102">
        <v>396</v>
      </c>
      <c r="L77" s="102">
        <v>412</v>
      </c>
      <c r="M77" s="102">
        <v>414</v>
      </c>
      <c r="O77" s="82"/>
      <c r="P77" s="82"/>
    </row>
    <row r="78" spans="1:16" ht="12.75">
      <c r="A78" s="143" t="str">
        <f>'2.1 Population (under 18)'!A34</f>
        <v>2006/07</v>
      </c>
      <c r="B78" s="103">
        <v>395</v>
      </c>
      <c r="C78" s="103">
        <v>395</v>
      </c>
      <c r="D78" s="103">
        <v>397</v>
      </c>
      <c r="E78" s="103">
        <v>382</v>
      </c>
      <c r="F78" s="103">
        <v>376</v>
      </c>
      <c r="G78" s="103">
        <v>383</v>
      </c>
      <c r="H78" s="103">
        <v>356</v>
      </c>
      <c r="I78" s="103">
        <v>368</v>
      </c>
      <c r="J78" s="103">
        <v>361</v>
      </c>
      <c r="K78" s="103">
        <v>348</v>
      </c>
      <c r="L78" s="103">
        <v>349</v>
      </c>
      <c r="M78" s="103">
        <v>341</v>
      </c>
      <c r="O78" s="82"/>
      <c r="P78" s="82"/>
    </row>
    <row r="79" spans="1:16" ht="12.75">
      <c r="A79" s="143" t="str">
        <f>'2.1 Population (under 18)'!A35</f>
        <v>2007/08</v>
      </c>
      <c r="B79" s="103">
        <v>342</v>
      </c>
      <c r="C79" s="103">
        <v>346</v>
      </c>
      <c r="D79" s="103">
        <v>327</v>
      </c>
      <c r="E79" s="103">
        <v>315</v>
      </c>
      <c r="F79" s="103">
        <v>327</v>
      </c>
      <c r="G79" s="103">
        <v>337</v>
      </c>
      <c r="H79" s="103">
        <v>351</v>
      </c>
      <c r="I79" s="103">
        <v>345</v>
      </c>
      <c r="J79" s="103">
        <v>329</v>
      </c>
      <c r="K79" s="103">
        <v>339</v>
      </c>
      <c r="L79" s="103">
        <v>336</v>
      </c>
      <c r="M79" s="103">
        <v>342</v>
      </c>
      <c r="O79" s="82"/>
      <c r="P79" s="82"/>
    </row>
    <row r="80" spans="1:16" ht="12.75">
      <c r="A80" s="143" t="str">
        <f>'2.1 Population (under 18)'!A36</f>
        <v>2008/09</v>
      </c>
      <c r="B80" s="103">
        <v>366</v>
      </c>
      <c r="C80" s="103">
        <v>366</v>
      </c>
      <c r="D80" s="103">
        <v>334</v>
      </c>
      <c r="E80" s="103">
        <v>347</v>
      </c>
      <c r="F80" s="103">
        <v>360</v>
      </c>
      <c r="G80" s="103">
        <v>376</v>
      </c>
      <c r="H80" s="103">
        <v>364</v>
      </c>
      <c r="I80" s="103">
        <v>371</v>
      </c>
      <c r="J80" s="103">
        <v>380</v>
      </c>
      <c r="K80" s="103">
        <v>383</v>
      </c>
      <c r="L80" s="103">
        <v>379</v>
      </c>
      <c r="M80" s="103">
        <v>384</v>
      </c>
      <c r="O80" s="82"/>
      <c r="P80" s="82"/>
    </row>
    <row r="81" spans="1:16" ht="12.75">
      <c r="A81" s="143" t="str">
        <f>'2.1 Population (under 18)'!A37</f>
        <v>2009/10</v>
      </c>
      <c r="B81" s="103">
        <v>377</v>
      </c>
      <c r="C81" s="103">
        <v>371</v>
      </c>
      <c r="D81" s="103">
        <v>378</v>
      </c>
      <c r="E81" s="103">
        <v>376</v>
      </c>
      <c r="F81" s="103">
        <v>361</v>
      </c>
      <c r="G81" s="103">
        <v>376</v>
      </c>
      <c r="H81" s="103">
        <v>375</v>
      </c>
      <c r="I81" s="103">
        <v>368</v>
      </c>
      <c r="J81" s="103">
        <v>354</v>
      </c>
      <c r="K81" s="103">
        <v>346</v>
      </c>
      <c r="L81" s="103">
        <v>334</v>
      </c>
      <c r="M81" s="103">
        <v>330</v>
      </c>
      <c r="O81" s="82"/>
      <c r="P81" s="82"/>
    </row>
    <row r="82" spans="1:16" ht="12.75">
      <c r="A82" s="143" t="str">
        <f>'2.1 Population (under 18)'!A38</f>
        <v>2010/11</v>
      </c>
      <c r="B82" s="103">
        <v>328</v>
      </c>
      <c r="C82" s="103">
        <v>327</v>
      </c>
      <c r="D82" s="103">
        <v>317</v>
      </c>
      <c r="E82" s="103">
        <v>305</v>
      </c>
      <c r="F82" s="103">
        <v>298</v>
      </c>
      <c r="G82" s="103">
        <v>294</v>
      </c>
      <c r="H82" s="103">
        <v>304</v>
      </c>
      <c r="I82" s="103">
        <v>303</v>
      </c>
      <c r="J82" s="103">
        <v>304</v>
      </c>
      <c r="K82" s="103">
        <v>291</v>
      </c>
      <c r="L82" s="103">
        <v>300</v>
      </c>
      <c r="M82" s="103">
        <v>298</v>
      </c>
      <c r="O82" s="82"/>
      <c r="P82" s="82"/>
    </row>
    <row r="83" spans="1:16" ht="12.75">
      <c r="A83" s="143" t="str">
        <f>'2.1 Population (under 18)'!A39</f>
        <v>2011/12</v>
      </c>
      <c r="B83" s="103">
        <v>290</v>
      </c>
      <c r="C83" s="103">
        <v>277</v>
      </c>
      <c r="D83" s="103">
        <v>285</v>
      </c>
      <c r="E83" s="103">
        <v>284</v>
      </c>
      <c r="F83" s="103">
        <v>278</v>
      </c>
      <c r="G83" s="103">
        <v>271</v>
      </c>
      <c r="H83" s="103">
        <v>258</v>
      </c>
      <c r="I83" s="103">
        <v>257</v>
      </c>
      <c r="J83" s="103">
        <v>261</v>
      </c>
      <c r="K83" s="103">
        <v>265</v>
      </c>
      <c r="L83" s="103">
        <v>263</v>
      </c>
      <c r="M83" s="103">
        <v>284</v>
      </c>
      <c r="O83" s="82"/>
      <c r="P83" s="82"/>
    </row>
    <row r="84" spans="1:16" ht="12.75">
      <c r="A84" s="143" t="str">
        <f>'2.1 Population (under 18)'!A40</f>
        <v>2012/13</v>
      </c>
      <c r="B84" s="103">
        <v>289</v>
      </c>
      <c r="C84" s="103">
        <v>286</v>
      </c>
      <c r="D84" s="103">
        <v>290</v>
      </c>
      <c r="E84" s="103">
        <v>287</v>
      </c>
      <c r="F84" s="103">
        <v>274</v>
      </c>
      <c r="G84" s="103">
        <v>269</v>
      </c>
      <c r="H84" s="103">
        <v>271</v>
      </c>
      <c r="I84" s="103">
        <v>260</v>
      </c>
      <c r="J84" s="103">
        <v>252</v>
      </c>
      <c r="K84" s="103">
        <v>247</v>
      </c>
      <c r="L84" s="103">
        <v>238</v>
      </c>
      <c r="M84" s="103">
        <v>238</v>
      </c>
      <c r="O84" s="82"/>
      <c r="P84" s="82"/>
    </row>
    <row r="85" spans="1:16" ht="12.75">
      <c r="A85" s="143" t="str">
        <f>'2.1 Population (under 18)'!A41</f>
        <v>2013/14</v>
      </c>
      <c r="B85" s="103">
        <v>230</v>
      </c>
      <c r="C85" s="103">
        <v>228</v>
      </c>
      <c r="D85" s="103">
        <v>231</v>
      </c>
      <c r="E85" s="103">
        <v>228</v>
      </c>
      <c r="F85" s="103">
        <v>225</v>
      </c>
      <c r="G85" s="103">
        <v>227</v>
      </c>
      <c r="H85" s="103">
        <v>221</v>
      </c>
      <c r="I85" s="103">
        <v>226</v>
      </c>
      <c r="J85" s="103">
        <v>215</v>
      </c>
      <c r="K85" s="103">
        <v>220</v>
      </c>
      <c r="L85" s="103">
        <v>220</v>
      </c>
      <c r="M85" s="103">
        <v>220</v>
      </c>
      <c r="O85" s="82"/>
      <c r="P85" s="82"/>
    </row>
    <row r="86" spans="1:16" ht="12.75">
      <c r="A86" s="143" t="str">
        <f>'2.1 Population (under 18)'!A42</f>
        <v>2014/15</v>
      </c>
      <c r="B86" s="57">
        <v>212</v>
      </c>
      <c r="C86" s="57">
        <v>211</v>
      </c>
      <c r="D86" s="57">
        <v>210</v>
      </c>
      <c r="E86" s="57">
        <v>209</v>
      </c>
      <c r="F86" s="57">
        <v>203</v>
      </c>
      <c r="G86" s="57">
        <v>201</v>
      </c>
      <c r="H86" s="57">
        <v>203</v>
      </c>
      <c r="I86" s="57">
        <v>198</v>
      </c>
      <c r="J86" s="57">
        <v>184</v>
      </c>
      <c r="K86" s="57">
        <v>188</v>
      </c>
      <c r="L86" s="57">
        <v>194</v>
      </c>
      <c r="M86" s="57">
        <v>200</v>
      </c>
      <c r="O86" s="82"/>
      <c r="P86" s="82"/>
    </row>
    <row r="87" spans="1:16" ht="14.25">
      <c r="A87" s="143" t="s">
        <v>97</v>
      </c>
      <c r="B87" s="57">
        <v>204</v>
      </c>
      <c r="C87" s="57">
        <v>204</v>
      </c>
      <c r="D87" s="57">
        <v>203</v>
      </c>
      <c r="E87" s="57">
        <v>202</v>
      </c>
      <c r="F87" s="57">
        <v>195</v>
      </c>
      <c r="G87" s="57">
        <v>206</v>
      </c>
      <c r="H87" s="57">
        <v>208</v>
      </c>
      <c r="I87" s="57">
        <v>205</v>
      </c>
      <c r="J87" s="57">
        <v>212</v>
      </c>
      <c r="K87" s="57">
        <v>214</v>
      </c>
      <c r="L87" s="57">
        <v>205</v>
      </c>
      <c r="M87" s="57">
        <v>212</v>
      </c>
      <c r="O87" s="82"/>
      <c r="P87" s="82"/>
    </row>
    <row r="88" spans="1:16" ht="14.25">
      <c r="A88" s="145" t="s">
        <v>112</v>
      </c>
      <c r="B88" s="59">
        <v>221</v>
      </c>
      <c r="C88" s="59">
        <v>215</v>
      </c>
      <c r="D88" s="59">
        <v>218</v>
      </c>
      <c r="E88" s="59">
        <v>216</v>
      </c>
      <c r="F88" s="59" t="e">
        <v>#N/A</v>
      </c>
      <c r="G88" s="59" t="e">
        <v>#N/A</v>
      </c>
      <c r="H88" s="59" t="e">
        <v>#N/A</v>
      </c>
      <c r="I88" s="59" t="e">
        <v>#N/A</v>
      </c>
      <c r="J88" s="59" t="e">
        <v>#N/A</v>
      </c>
      <c r="K88" s="59" t="e">
        <v>#N/A</v>
      </c>
      <c r="L88" s="59" t="e">
        <v>#N/A</v>
      </c>
      <c r="M88" s="59" t="e">
        <v>#N/A</v>
      </c>
      <c r="O88" s="82"/>
      <c r="P88" s="82"/>
    </row>
    <row r="89" spans="1:16" s="53" customFormat="1" ht="14.25">
      <c r="A89" s="50"/>
      <c r="B89" s="200" t="s">
        <v>125</v>
      </c>
      <c r="C89" s="200"/>
      <c r="D89" s="200"/>
      <c r="E89" s="200"/>
      <c r="F89" s="200"/>
      <c r="G89" s="200"/>
      <c r="H89" s="200"/>
      <c r="I89" s="200"/>
      <c r="J89" s="200"/>
      <c r="K89" s="200"/>
      <c r="L89" s="200"/>
      <c r="M89" s="200"/>
      <c r="O89" s="90"/>
      <c r="P89" s="84"/>
    </row>
    <row r="90" spans="1:16" ht="12.75">
      <c r="A90" s="152" t="s">
        <v>102</v>
      </c>
      <c r="B90" s="164" t="s">
        <v>5</v>
      </c>
      <c r="C90" s="164" t="s">
        <v>6</v>
      </c>
      <c r="D90" s="164" t="s">
        <v>7</v>
      </c>
      <c r="E90" s="164" t="s">
        <v>8</v>
      </c>
      <c r="F90" s="164" t="s">
        <v>9</v>
      </c>
      <c r="G90" s="164" t="s">
        <v>10</v>
      </c>
      <c r="H90" s="164" t="s">
        <v>11</v>
      </c>
      <c r="I90" s="164" t="s">
        <v>12</v>
      </c>
      <c r="J90" s="164" t="s">
        <v>13</v>
      </c>
      <c r="K90" s="164" t="s">
        <v>14</v>
      </c>
      <c r="L90" s="164" t="s">
        <v>15</v>
      </c>
      <c r="M90" s="164" t="s">
        <v>16</v>
      </c>
      <c r="O90" s="82"/>
      <c r="P90" s="82"/>
    </row>
    <row r="91" spans="1:16" ht="12.75">
      <c r="A91" s="142" t="str">
        <f>'2.1 Population (under 18)'!A33</f>
        <v>2005/06</v>
      </c>
      <c r="B91" s="103">
        <v>22</v>
      </c>
      <c r="C91" s="103">
        <v>19</v>
      </c>
      <c r="D91" s="103">
        <v>19</v>
      </c>
      <c r="E91" s="103">
        <v>23</v>
      </c>
      <c r="F91" s="103">
        <v>35</v>
      </c>
      <c r="G91" s="103">
        <v>48</v>
      </c>
      <c r="H91" s="103">
        <v>61</v>
      </c>
      <c r="I91" s="103">
        <v>73</v>
      </c>
      <c r="J91" s="103">
        <v>86</v>
      </c>
      <c r="K91" s="103">
        <v>93</v>
      </c>
      <c r="L91" s="103">
        <v>94</v>
      </c>
      <c r="M91" s="103">
        <v>108</v>
      </c>
      <c r="O91" s="83"/>
      <c r="P91" s="84"/>
    </row>
    <row r="92" spans="1:16" ht="12.75">
      <c r="A92" s="143" t="str">
        <f>'2.1 Population (under 18)'!A34</f>
        <v>2006/07</v>
      </c>
      <c r="B92" s="103">
        <v>116</v>
      </c>
      <c r="C92" s="103">
        <v>115</v>
      </c>
      <c r="D92" s="103">
        <v>127</v>
      </c>
      <c r="E92" s="103">
        <v>135</v>
      </c>
      <c r="F92" s="103">
        <v>129</v>
      </c>
      <c r="G92" s="103">
        <v>133</v>
      </c>
      <c r="H92" s="103">
        <v>141</v>
      </c>
      <c r="I92" s="103">
        <v>151</v>
      </c>
      <c r="J92" s="103">
        <v>150</v>
      </c>
      <c r="K92" s="103">
        <v>149</v>
      </c>
      <c r="L92" s="103">
        <v>162</v>
      </c>
      <c r="M92" s="103">
        <v>162</v>
      </c>
      <c r="O92" s="83"/>
      <c r="P92" s="84"/>
    </row>
    <row r="93" spans="1:16" ht="12.75">
      <c r="A93" s="143" t="str">
        <f>'2.1 Population (under 18)'!A35</f>
        <v>2007/08</v>
      </c>
      <c r="B93" s="103">
        <v>166</v>
      </c>
      <c r="C93" s="103">
        <v>164</v>
      </c>
      <c r="D93" s="103">
        <v>168</v>
      </c>
      <c r="E93" s="103">
        <v>168</v>
      </c>
      <c r="F93" s="103">
        <v>166</v>
      </c>
      <c r="G93" s="103">
        <v>171</v>
      </c>
      <c r="H93" s="103">
        <v>177</v>
      </c>
      <c r="I93" s="103">
        <v>176</v>
      </c>
      <c r="J93" s="103">
        <v>171</v>
      </c>
      <c r="K93" s="103">
        <v>156</v>
      </c>
      <c r="L93" s="103">
        <v>166</v>
      </c>
      <c r="M93" s="103">
        <v>163</v>
      </c>
      <c r="O93" s="83"/>
      <c r="P93" s="84"/>
    </row>
    <row r="94" spans="1:16" ht="12.75">
      <c r="A94" s="143" t="str">
        <f>'2.1 Population (under 18)'!A36</f>
        <v>2008/09</v>
      </c>
      <c r="B94" s="103">
        <v>170</v>
      </c>
      <c r="C94" s="103">
        <v>180</v>
      </c>
      <c r="D94" s="103">
        <v>201</v>
      </c>
      <c r="E94" s="103">
        <v>190</v>
      </c>
      <c r="F94" s="103">
        <v>172</v>
      </c>
      <c r="G94" s="103">
        <v>162</v>
      </c>
      <c r="H94" s="103">
        <v>156</v>
      </c>
      <c r="I94" s="103">
        <v>154</v>
      </c>
      <c r="J94" s="103">
        <v>157</v>
      </c>
      <c r="K94" s="103">
        <v>154</v>
      </c>
      <c r="L94" s="103">
        <v>148</v>
      </c>
      <c r="M94" s="103">
        <v>144</v>
      </c>
      <c r="O94" s="83"/>
      <c r="P94" s="84"/>
    </row>
    <row r="95" spans="1:16" ht="12.75">
      <c r="A95" s="143" t="str">
        <f>'2.1 Population (under 18)'!A37</f>
        <v>2009/10</v>
      </c>
      <c r="B95" s="103">
        <v>133</v>
      </c>
      <c r="C95" s="103">
        <v>135</v>
      </c>
      <c r="D95" s="103">
        <v>129</v>
      </c>
      <c r="E95" s="103">
        <v>124</v>
      </c>
      <c r="F95" s="103">
        <v>118</v>
      </c>
      <c r="G95" s="103">
        <v>119</v>
      </c>
      <c r="H95" s="103">
        <v>113</v>
      </c>
      <c r="I95" s="103">
        <v>114</v>
      </c>
      <c r="J95" s="103">
        <v>112</v>
      </c>
      <c r="K95" s="103">
        <v>107</v>
      </c>
      <c r="L95" s="103">
        <v>104</v>
      </c>
      <c r="M95" s="103">
        <v>101</v>
      </c>
      <c r="O95" s="83"/>
      <c r="P95" s="84"/>
    </row>
    <row r="96" spans="1:16" ht="12.75">
      <c r="A96" s="143" t="str">
        <f>'2.1 Population (under 18)'!A38</f>
        <v>2010/11</v>
      </c>
      <c r="B96" s="103">
        <v>104</v>
      </c>
      <c r="C96" s="103">
        <v>101</v>
      </c>
      <c r="D96" s="103">
        <v>98</v>
      </c>
      <c r="E96" s="103">
        <v>95</v>
      </c>
      <c r="F96" s="103">
        <v>86</v>
      </c>
      <c r="G96" s="103">
        <v>81</v>
      </c>
      <c r="H96" s="103">
        <v>79</v>
      </c>
      <c r="I96" s="103">
        <v>81</v>
      </c>
      <c r="J96" s="103">
        <v>77</v>
      </c>
      <c r="K96" s="103">
        <v>77</v>
      </c>
      <c r="L96" s="103">
        <v>77</v>
      </c>
      <c r="M96" s="103">
        <v>80</v>
      </c>
      <c r="O96" s="83"/>
      <c r="P96" s="84"/>
    </row>
    <row r="97" spans="1:16" s="53" customFormat="1" ht="14.25">
      <c r="A97" s="143" t="str">
        <f>'2.1 Population (under 18)'!A39</f>
        <v>2011/12</v>
      </c>
      <c r="B97" s="103">
        <v>77</v>
      </c>
      <c r="C97" s="103">
        <v>75</v>
      </c>
      <c r="D97" s="103">
        <v>78</v>
      </c>
      <c r="E97" s="103">
        <v>76</v>
      </c>
      <c r="F97" s="103">
        <v>78</v>
      </c>
      <c r="G97" s="103">
        <v>67</v>
      </c>
      <c r="H97" s="103">
        <v>65</v>
      </c>
      <c r="I97" s="103">
        <v>69</v>
      </c>
      <c r="J97" s="103">
        <v>68</v>
      </c>
      <c r="K97" s="103">
        <v>70</v>
      </c>
      <c r="L97" s="103">
        <v>67</v>
      </c>
      <c r="M97" s="103">
        <v>60</v>
      </c>
      <c r="O97" s="83"/>
      <c r="P97" s="84"/>
    </row>
    <row r="98" spans="1:16" s="53" customFormat="1" ht="14.25">
      <c r="A98" s="143" t="str">
        <f>'2.1 Population (under 18)'!A40</f>
        <v>2012/13</v>
      </c>
      <c r="B98" s="103">
        <v>72</v>
      </c>
      <c r="C98" s="103">
        <v>64</v>
      </c>
      <c r="D98" s="103">
        <v>60</v>
      </c>
      <c r="E98" s="103">
        <v>56</v>
      </c>
      <c r="F98" s="103">
        <v>53</v>
      </c>
      <c r="G98" s="103">
        <v>51</v>
      </c>
      <c r="H98" s="103">
        <v>49</v>
      </c>
      <c r="I98" s="103">
        <v>44</v>
      </c>
      <c r="J98" s="103">
        <v>45</v>
      </c>
      <c r="K98" s="103">
        <v>40</v>
      </c>
      <c r="L98" s="103">
        <v>35</v>
      </c>
      <c r="M98" s="103">
        <v>36</v>
      </c>
      <c r="O98" s="83"/>
      <c r="P98" s="84"/>
    </row>
    <row r="99" spans="1:16" s="53" customFormat="1" ht="14.25">
      <c r="A99" s="143" t="str">
        <f>'2.1 Population (under 18)'!A41</f>
        <v>2013/14</v>
      </c>
      <c r="B99" s="103">
        <v>35</v>
      </c>
      <c r="C99" s="103">
        <v>37</v>
      </c>
      <c r="D99" s="103">
        <v>37</v>
      </c>
      <c r="E99" s="103">
        <v>39</v>
      </c>
      <c r="F99" s="103">
        <v>41</v>
      </c>
      <c r="G99" s="103">
        <v>41</v>
      </c>
      <c r="H99" s="103">
        <v>44</v>
      </c>
      <c r="I99" s="103">
        <v>43</v>
      </c>
      <c r="J99" s="103">
        <v>45</v>
      </c>
      <c r="K99" s="103">
        <v>41</v>
      </c>
      <c r="L99" s="103">
        <v>40</v>
      </c>
      <c r="M99" s="103">
        <v>40</v>
      </c>
      <c r="O99" s="83"/>
      <c r="P99" s="84"/>
    </row>
    <row r="100" spans="1:16" s="53" customFormat="1" ht="14.25">
      <c r="A100" s="143" t="str">
        <f>'2.1 Population (under 18)'!A42</f>
        <v>2014/15</v>
      </c>
      <c r="B100" s="103">
        <v>42</v>
      </c>
      <c r="C100" s="103">
        <v>40</v>
      </c>
      <c r="D100" s="103">
        <v>40</v>
      </c>
      <c r="E100" s="103">
        <v>37</v>
      </c>
      <c r="F100" s="103">
        <v>38</v>
      </c>
      <c r="G100" s="103">
        <v>41</v>
      </c>
      <c r="H100" s="103">
        <v>40</v>
      </c>
      <c r="I100" s="103">
        <v>42</v>
      </c>
      <c r="J100" s="103">
        <v>44</v>
      </c>
      <c r="K100" s="103">
        <v>46</v>
      </c>
      <c r="L100" s="103">
        <v>43</v>
      </c>
      <c r="M100" s="103">
        <v>44</v>
      </c>
      <c r="O100" s="90"/>
      <c r="P100" s="84"/>
    </row>
    <row r="101" spans="1:16" s="53" customFormat="1" ht="14.25">
      <c r="A101" s="143" t="s">
        <v>97</v>
      </c>
      <c r="B101" s="103">
        <v>44</v>
      </c>
      <c r="C101" s="103">
        <v>43</v>
      </c>
      <c r="D101" s="103">
        <v>47</v>
      </c>
      <c r="E101" s="103">
        <v>45</v>
      </c>
      <c r="F101" s="103">
        <v>42</v>
      </c>
      <c r="G101" s="103">
        <v>44</v>
      </c>
      <c r="H101" s="103">
        <v>43</v>
      </c>
      <c r="I101" s="103">
        <v>44</v>
      </c>
      <c r="J101" s="103">
        <v>42</v>
      </c>
      <c r="K101" s="103">
        <v>46</v>
      </c>
      <c r="L101" s="103">
        <v>40</v>
      </c>
      <c r="M101" s="103">
        <v>42</v>
      </c>
      <c r="O101" s="90"/>
      <c r="P101" s="84"/>
    </row>
    <row r="102" spans="1:16" s="53" customFormat="1" ht="15" thickBot="1">
      <c r="A102" s="130" t="s">
        <v>112</v>
      </c>
      <c r="B102" s="165">
        <v>45</v>
      </c>
      <c r="C102" s="165">
        <v>45</v>
      </c>
      <c r="D102" s="165">
        <v>45</v>
      </c>
      <c r="E102" s="165">
        <v>43</v>
      </c>
      <c r="F102" s="165" t="e">
        <v>#N/A</v>
      </c>
      <c r="G102" s="165" t="e">
        <v>#N/A</v>
      </c>
      <c r="H102" s="165" t="e">
        <v>#N/A</v>
      </c>
      <c r="I102" s="165" t="e">
        <v>#N/A</v>
      </c>
      <c r="J102" s="165" t="e">
        <v>#N/A</v>
      </c>
      <c r="K102" s="165" t="e">
        <v>#N/A</v>
      </c>
      <c r="L102" s="165" t="e">
        <v>#N/A</v>
      </c>
      <c r="M102" s="165" t="e">
        <v>#N/A</v>
      </c>
      <c r="O102" s="80"/>
      <c r="P102" s="81"/>
    </row>
    <row r="103" spans="1:16" s="53" customFormat="1" ht="14.25" hidden="1">
      <c r="A103" s="105" t="str">
        <f>'2.1 Population (under 18)'!A45</f>
        <v>2017/18*</v>
      </c>
      <c r="B103" s="56" t="e">
        <v>#N/A</v>
      </c>
      <c r="C103" s="57" t="e">
        <v>#N/A</v>
      </c>
      <c r="D103" s="57" t="e">
        <v>#N/A</v>
      </c>
      <c r="E103" s="57" t="e">
        <v>#N/A</v>
      </c>
      <c r="F103" s="57" t="e">
        <v>#N/A</v>
      </c>
      <c r="G103" s="57" t="e">
        <v>#N/A</v>
      </c>
      <c r="H103" s="57" t="e">
        <v>#N/A</v>
      </c>
      <c r="I103" s="57" t="e">
        <v>#N/A</v>
      </c>
      <c r="J103" s="57" t="e">
        <v>#N/A</v>
      </c>
      <c r="K103" s="57" t="e">
        <v>#N/A</v>
      </c>
      <c r="L103" s="57" t="e">
        <v>#N/A</v>
      </c>
      <c r="M103" s="55" t="e">
        <v>#N/A</v>
      </c>
      <c r="O103" s="90"/>
      <c r="P103" s="84"/>
    </row>
    <row r="104" spans="1:16" s="53" customFormat="1" ht="14.25" hidden="1">
      <c r="A104" s="105" t="str">
        <f>'2.1 Population (under 18)'!A46</f>
        <v>2018/19*</v>
      </c>
      <c r="B104" s="56" t="e">
        <v>#N/A</v>
      </c>
      <c r="C104" s="57" t="e">
        <v>#N/A</v>
      </c>
      <c r="D104" s="57" t="e">
        <v>#N/A</v>
      </c>
      <c r="E104" s="57" t="e">
        <v>#N/A</v>
      </c>
      <c r="F104" s="57" t="e">
        <v>#N/A</v>
      </c>
      <c r="G104" s="57" t="e">
        <v>#N/A</v>
      </c>
      <c r="H104" s="57" t="e">
        <v>#N/A</v>
      </c>
      <c r="I104" s="57" t="e">
        <v>#N/A</v>
      </c>
      <c r="J104" s="57" t="e">
        <v>#N/A</v>
      </c>
      <c r="K104" s="57" t="e">
        <v>#N/A</v>
      </c>
      <c r="L104" s="57" t="e">
        <v>#N/A</v>
      </c>
      <c r="M104" s="55" t="e">
        <v>#N/A</v>
      </c>
      <c r="O104" s="90"/>
      <c r="P104" s="84"/>
    </row>
    <row r="105" spans="1:16" s="53" customFormat="1" ht="14.25" hidden="1">
      <c r="A105" s="105" t="str">
        <f>'2.1 Population (under 18)'!A47</f>
        <v>2019/20*</v>
      </c>
      <c r="B105" s="56" t="e">
        <v>#N/A</v>
      </c>
      <c r="C105" s="57" t="e">
        <v>#N/A</v>
      </c>
      <c r="D105" s="57" t="e">
        <v>#N/A</v>
      </c>
      <c r="E105" s="57" t="e">
        <v>#N/A</v>
      </c>
      <c r="F105" s="57" t="e">
        <v>#N/A</v>
      </c>
      <c r="G105" s="57" t="e">
        <v>#N/A</v>
      </c>
      <c r="H105" s="57" t="e">
        <v>#N/A</v>
      </c>
      <c r="I105" s="57" t="e">
        <v>#N/A</v>
      </c>
      <c r="J105" s="57" t="e">
        <v>#N/A</v>
      </c>
      <c r="K105" s="57" t="e">
        <v>#N/A</v>
      </c>
      <c r="L105" s="57" t="e">
        <v>#N/A</v>
      </c>
      <c r="M105" s="55" t="e">
        <v>#N/A</v>
      </c>
      <c r="O105" s="90"/>
      <c r="P105" s="84"/>
    </row>
    <row r="106" spans="1:16" s="53" customFormat="1" ht="14.25" hidden="1">
      <c r="A106" s="105" t="str">
        <f>'2.1 Population (under 18)'!A48</f>
        <v>2020/21*</v>
      </c>
      <c r="B106" s="56" t="e">
        <v>#N/A</v>
      </c>
      <c r="C106" s="57" t="e">
        <v>#N/A</v>
      </c>
      <c r="D106" s="57" t="e">
        <v>#N/A</v>
      </c>
      <c r="E106" s="57" t="e">
        <v>#N/A</v>
      </c>
      <c r="F106" s="57" t="e">
        <v>#N/A</v>
      </c>
      <c r="G106" s="57" t="e">
        <v>#N/A</v>
      </c>
      <c r="H106" s="57" t="e">
        <v>#N/A</v>
      </c>
      <c r="I106" s="57" t="e">
        <v>#N/A</v>
      </c>
      <c r="J106" s="57" t="e">
        <v>#N/A</v>
      </c>
      <c r="K106" s="57" t="e">
        <v>#N/A</v>
      </c>
      <c r="L106" s="57" t="e">
        <v>#N/A</v>
      </c>
      <c r="M106" s="55" t="e">
        <v>#N/A</v>
      </c>
      <c r="O106" s="90"/>
      <c r="P106" s="84"/>
    </row>
    <row r="107" spans="1:16" s="53" customFormat="1" ht="14.25" hidden="1">
      <c r="A107" s="105" t="str">
        <f>'2.1 Population (under 18)'!A49</f>
        <v>2021/22*</v>
      </c>
      <c r="B107" s="56" t="e">
        <v>#N/A</v>
      </c>
      <c r="C107" s="57" t="e">
        <v>#N/A</v>
      </c>
      <c r="D107" s="57" t="e">
        <v>#N/A</v>
      </c>
      <c r="E107" s="57" t="e">
        <v>#N/A</v>
      </c>
      <c r="F107" s="57" t="e">
        <v>#N/A</v>
      </c>
      <c r="G107" s="57" t="e">
        <v>#N/A</v>
      </c>
      <c r="H107" s="57" t="e">
        <v>#N/A</v>
      </c>
      <c r="I107" s="57" t="e">
        <v>#N/A</v>
      </c>
      <c r="J107" s="57" t="e">
        <v>#N/A</v>
      </c>
      <c r="K107" s="57" t="e">
        <v>#N/A</v>
      </c>
      <c r="L107" s="57" t="e">
        <v>#N/A</v>
      </c>
      <c r="M107" s="55" t="e">
        <v>#N/A</v>
      </c>
      <c r="O107" s="90"/>
      <c r="P107" s="84"/>
    </row>
    <row r="108" spans="1:16" s="53" customFormat="1" ht="14.25" hidden="1">
      <c r="A108" s="105" t="str">
        <f>'2.1 Population (under 18)'!A50</f>
        <v>2022/23*</v>
      </c>
      <c r="B108" s="56" t="e">
        <v>#N/A</v>
      </c>
      <c r="C108" s="57" t="e">
        <v>#N/A</v>
      </c>
      <c r="D108" s="57" t="e">
        <v>#N/A</v>
      </c>
      <c r="E108" s="57" t="e">
        <v>#N/A</v>
      </c>
      <c r="F108" s="57" t="e">
        <v>#N/A</v>
      </c>
      <c r="G108" s="57" t="e">
        <v>#N/A</v>
      </c>
      <c r="H108" s="57" t="e">
        <v>#N/A</v>
      </c>
      <c r="I108" s="57" t="e">
        <v>#N/A</v>
      </c>
      <c r="J108" s="57" t="e">
        <v>#N/A</v>
      </c>
      <c r="K108" s="57" t="e">
        <v>#N/A</v>
      </c>
      <c r="L108" s="57" t="e">
        <v>#N/A</v>
      </c>
      <c r="M108" s="55" t="e">
        <v>#N/A</v>
      </c>
      <c r="O108" s="90"/>
      <c r="P108" s="84"/>
    </row>
    <row r="109" spans="1:16" s="53" customFormat="1" ht="14.25" hidden="1">
      <c r="A109" s="105" t="str">
        <f>'2.1 Population (under 18)'!A51</f>
        <v>2023/24*</v>
      </c>
      <c r="B109" s="56" t="e">
        <v>#N/A</v>
      </c>
      <c r="C109" s="57" t="e">
        <v>#N/A</v>
      </c>
      <c r="D109" s="57" t="e">
        <v>#N/A</v>
      </c>
      <c r="E109" s="57" t="e">
        <v>#N/A</v>
      </c>
      <c r="F109" s="57" t="e">
        <v>#N/A</v>
      </c>
      <c r="G109" s="57" t="e">
        <v>#N/A</v>
      </c>
      <c r="H109" s="57" t="e">
        <v>#N/A</v>
      </c>
      <c r="I109" s="57" t="e">
        <v>#N/A</v>
      </c>
      <c r="J109" s="57" t="e">
        <v>#N/A</v>
      </c>
      <c r="K109" s="57" t="e">
        <v>#N/A</v>
      </c>
      <c r="L109" s="57" t="e">
        <v>#N/A</v>
      </c>
      <c r="M109" s="55" t="e">
        <v>#N/A</v>
      </c>
      <c r="O109" s="90"/>
      <c r="P109" s="84"/>
    </row>
    <row r="110" spans="1:16" s="53" customFormat="1" ht="14.25" hidden="1">
      <c r="A110" s="105" t="str">
        <f>'2.1 Population (under 18)'!A52</f>
        <v>2024/25*</v>
      </c>
      <c r="B110" s="56" t="e">
        <v>#N/A</v>
      </c>
      <c r="C110" s="57" t="e">
        <v>#N/A</v>
      </c>
      <c r="D110" s="57" t="e">
        <v>#N/A</v>
      </c>
      <c r="E110" s="57" t="e">
        <v>#N/A</v>
      </c>
      <c r="F110" s="57" t="e">
        <v>#N/A</v>
      </c>
      <c r="G110" s="57" t="e">
        <v>#N/A</v>
      </c>
      <c r="H110" s="57" t="e">
        <v>#N/A</v>
      </c>
      <c r="I110" s="57" t="e">
        <v>#N/A</v>
      </c>
      <c r="J110" s="57" t="e">
        <v>#N/A</v>
      </c>
      <c r="K110" s="57" t="e">
        <v>#N/A</v>
      </c>
      <c r="L110" s="57" t="e">
        <v>#N/A</v>
      </c>
      <c r="M110" s="55" t="e">
        <v>#N/A</v>
      </c>
      <c r="O110" s="90"/>
      <c r="P110" s="84"/>
    </row>
    <row r="111" spans="1:16" s="53" customFormat="1" ht="14.25" hidden="1">
      <c r="A111" s="105" t="str">
        <f>'2.1 Population (under 18)'!A53</f>
        <v>2025/26*</v>
      </c>
      <c r="B111" s="56" t="e">
        <v>#N/A</v>
      </c>
      <c r="C111" s="57" t="e">
        <v>#N/A</v>
      </c>
      <c r="D111" s="57" t="e">
        <v>#N/A</v>
      </c>
      <c r="E111" s="57" t="e">
        <v>#N/A</v>
      </c>
      <c r="F111" s="57" t="e">
        <v>#N/A</v>
      </c>
      <c r="G111" s="57" t="e">
        <v>#N/A</v>
      </c>
      <c r="H111" s="57" t="e">
        <v>#N/A</v>
      </c>
      <c r="I111" s="57" t="e">
        <v>#N/A</v>
      </c>
      <c r="J111" s="57" t="e">
        <v>#N/A</v>
      </c>
      <c r="K111" s="57" t="e">
        <v>#N/A</v>
      </c>
      <c r="L111" s="57" t="e">
        <v>#N/A</v>
      </c>
      <c r="M111" s="55" t="e">
        <v>#N/A</v>
      </c>
      <c r="O111" s="90"/>
      <c r="P111" s="84"/>
    </row>
    <row r="112" spans="1:16" s="53" customFormat="1" ht="15" thickTop="1">
      <c r="A112" s="96"/>
      <c r="B112" s="57"/>
      <c r="C112" s="57"/>
      <c r="D112" s="57"/>
      <c r="E112" s="57"/>
      <c r="F112" s="57"/>
      <c r="G112" s="57"/>
      <c r="H112" s="57"/>
      <c r="I112" s="57"/>
      <c r="J112" s="57"/>
      <c r="K112" s="57"/>
      <c r="L112" s="57"/>
      <c r="M112" s="57"/>
      <c r="O112" s="90"/>
      <c r="P112" s="84"/>
    </row>
    <row r="113" spans="1:16" s="53" customFormat="1" ht="14.25" hidden="1">
      <c r="A113" s="105" t="str">
        <f>'2.1 Population (under 18)'!A45</f>
        <v>2017/18*</v>
      </c>
      <c r="B113" s="56" t="e">
        <v>#N/A</v>
      </c>
      <c r="C113" s="57" t="e">
        <v>#N/A</v>
      </c>
      <c r="D113" s="57" t="e">
        <v>#N/A</v>
      </c>
      <c r="E113" s="57" t="e">
        <v>#N/A</v>
      </c>
      <c r="F113" s="57" t="e">
        <v>#N/A</v>
      </c>
      <c r="G113" s="57" t="e">
        <v>#N/A</v>
      </c>
      <c r="H113" s="57" t="e">
        <v>#N/A</v>
      </c>
      <c r="I113" s="57" t="e">
        <v>#N/A</v>
      </c>
      <c r="J113" s="57" t="e">
        <v>#N/A</v>
      </c>
      <c r="K113" s="57" t="e">
        <v>#N/A</v>
      </c>
      <c r="L113" s="57" t="e">
        <v>#N/A</v>
      </c>
      <c r="M113" s="55" t="e">
        <v>#N/A</v>
      </c>
      <c r="O113" s="90"/>
      <c r="P113" s="84"/>
    </row>
    <row r="114" spans="1:16" s="53" customFormat="1" ht="14.25" hidden="1">
      <c r="A114" s="105" t="str">
        <f>'2.1 Population (under 18)'!A46</f>
        <v>2018/19*</v>
      </c>
      <c r="B114" s="56" t="e">
        <v>#N/A</v>
      </c>
      <c r="C114" s="57" t="e">
        <v>#N/A</v>
      </c>
      <c r="D114" s="57" t="e">
        <v>#N/A</v>
      </c>
      <c r="E114" s="57" t="e">
        <v>#N/A</v>
      </c>
      <c r="F114" s="57" t="e">
        <v>#N/A</v>
      </c>
      <c r="G114" s="57" t="e">
        <v>#N/A</v>
      </c>
      <c r="H114" s="57" t="e">
        <v>#N/A</v>
      </c>
      <c r="I114" s="57" t="e">
        <v>#N/A</v>
      </c>
      <c r="J114" s="57" t="e">
        <v>#N/A</v>
      </c>
      <c r="K114" s="57" t="e">
        <v>#N/A</v>
      </c>
      <c r="L114" s="57" t="e">
        <v>#N/A</v>
      </c>
      <c r="M114" s="55" t="e">
        <v>#N/A</v>
      </c>
      <c r="O114" s="90"/>
      <c r="P114" s="84"/>
    </row>
    <row r="115" spans="1:16" s="53" customFormat="1" ht="14.25" hidden="1">
      <c r="A115" s="105" t="str">
        <f>'2.1 Population (under 18)'!A47</f>
        <v>2019/20*</v>
      </c>
      <c r="B115" s="56" t="e">
        <v>#N/A</v>
      </c>
      <c r="C115" s="57" t="e">
        <v>#N/A</v>
      </c>
      <c r="D115" s="57" t="e">
        <v>#N/A</v>
      </c>
      <c r="E115" s="57" t="e">
        <v>#N/A</v>
      </c>
      <c r="F115" s="57" t="e">
        <v>#N/A</v>
      </c>
      <c r="G115" s="57" t="e">
        <v>#N/A</v>
      </c>
      <c r="H115" s="57" t="e">
        <v>#N/A</v>
      </c>
      <c r="I115" s="57" t="e">
        <v>#N/A</v>
      </c>
      <c r="J115" s="57" t="e">
        <v>#N/A</v>
      </c>
      <c r="K115" s="57" t="e">
        <v>#N/A</v>
      </c>
      <c r="L115" s="57" t="e">
        <v>#N/A</v>
      </c>
      <c r="M115" s="55" t="e">
        <v>#N/A</v>
      </c>
      <c r="O115" s="90"/>
      <c r="P115" s="84"/>
    </row>
    <row r="116" spans="1:16" s="53" customFormat="1" ht="14.25" hidden="1">
      <c r="A116" s="105" t="str">
        <f>'2.1 Population (under 18)'!A48</f>
        <v>2020/21*</v>
      </c>
      <c r="B116" s="56" t="e">
        <v>#N/A</v>
      </c>
      <c r="C116" s="57" t="e">
        <v>#N/A</v>
      </c>
      <c r="D116" s="57" t="e">
        <v>#N/A</v>
      </c>
      <c r="E116" s="57" t="e">
        <v>#N/A</v>
      </c>
      <c r="F116" s="57" t="e">
        <v>#N/A</v>
      </c>
      <c r="G116" s="57" t="e">
        <v>#N/A</v>
      </c>
      <c r="H116" s="57" t="e">
        <v>#N/A</v>
      </c>
      <c r="I116" s="57" t="e">
        <v>#N/A</v>
      </c>
      <c r="J116" s="57" t="e">
        <v>#N/A</v>
      </c>
      <c r="K116" s="57" t="e">
        <v>#N/A</v>
      </c>
      <c r="L116" s="57" t="e">
        <v>#N/A</v>
      </c>
      <c r="M116" s="55" t="e">
        <v>#N/A</v>
      </c>
      <c r="O116" s="90"/>
      <c r="P116" s="84"/>
    </row>
    <row r="117" spans="1:16" s="53" customFormat="1" ht="14.25" hidden="1">
      <c r="A117" s="105" t="str">
        <f>'2.1 Population (under 18)'!A49</f>
        <v>2021/22*</v>
      </c>
      <c r="B117" s="56" t="e">
        <v>#N/A</v>
      </c>
      <c r="C117" s="57" t="e">
        <v>#N/A</v>
      </c>
      <c r="D117" s="57" t="e">
        <v>#N/A</v>
      </c>
      <c r="E117" s="57" t="e">
        <v>#N/A</v>
      </c>
      <c r="F117" s="57" t="e">
        <v>#N/A</v>
      </c>
      <c r="G117" s="57" t="e">
        <v>#N/A</v>
      </c>
      <c r="H117" s="57" t="e">
        <v>#N/A</v>
      </c>
      <c r="I117" s="57" t="e">
        <v>#N/A</v>
      </c>
      <c r="J117" s="57" t="e">
        <v>#N/A</v>
      </c>
      <c r="K117" s="57" t="e">
        <v>#N/A</v>
      </c>
      <c r="L117" s="57" t="e">
        <v>#N/A</v>
      </c>
      <c r="M117" s="55" t="e">
        <v>#N/A</v>
      </c>
      <c r="O117" s="90"/>
      <c r="P117" s="84"/>
    </row>
    <row r="118" spans="1:16" s="53" customFormat="1" ht="14.25" hidden="1">
      <c r="A118" s="105" t="str">
        <f>'2.1 Population (under 18)'!A50</f>
        <v>2022/23*</v>
      </c>
      <c r="B118" s="56" t="e">
        <v>#N/A</v>
      </c>
      <c r="C118" s="57" t="e">
        <v>#N/A</v>
      </c>
      <c r="D118" s="57" t="e">
        <v>#N/A</v>
      </c>
      <c r="E118" s="57" t="e">
        <v>#N/A</v>
      </c>
      <c r="F118" s="57" t="e">
        <v>#N/A</v>
      </c>
      <c r="G118" s="57" t="e">
        <v>#N/A</v>
      </c>
      <c r="H118" s="57" t="e">
        <v>#N/A</v>
      </c>
      <c r="I118" s="57" t="e">
        <v>#N/A</v>
      </c>
      <c r="J118" s="57" t="e">
        <v>#N/A</v>
      </c>
      <c r="K118" s="57" t="e">
        <v>#N/A</v>
      </c>
      <c r="L118" s="57" t="e">
        <v>#N/A</v>
      </c>
      <c r="M118" s="55" t="e">
        <v>#N/A</v>
      </c>
      <c r="O118" s="90"/>
      <c r="P118" s="84"/>
    </row>
    <row r="119" spans="1:16" s="53" customFormat="1" ht="14.25" hidden="1">
      <c r="A119" s="105" t="str">
        <f>'2.1 Population (under 18)'!A51</f>
        <v>2023/24*</v>
      </c>
      <c r="B119" s="56" t="e">
        <v>#N/A</v>
      </c>
      <c r="C119" s="57" t="e">
        <v>#N/A</v>
      </c>
      <c r="D119" s="57" t="e">
        <v>#N/A</v>
      </c>
      <c r="E119" s="57" t="e">
        <v>#N/A</v>
      </c>
      <c r="F119" s="57" t="e">
        <v>#N/A</v>
      </c>
      <c r="G119" s="57" t="e">
        <v>#N/A</v>
      </c>
      <c r="H119" s="57" t="e">
        <v>#N/A</v>
      </c>
      <c r="I119" s="57" t="e">
        <v>#N/A</v>
      </c>
      <c r="J119" s="57" t="e">
        <v>#N/A</v>
      </c>
      <c r="K119" s="57" t="e">
        <v>#N/A</v>
      </c>
      <c r="L119" s="57" t="e">
        <v>#N/A</v>
      </c>
      <c r="M119" s="55" t="e">
        <v>#N/A</v>
      </c>
      <c r="O119" s="90"/>
      <c r="P119" s="84"/>
    </row>
    <row r="120" spans="1:16" s="53" customFormat="1" ht="14.25" hidden="1">
      <c r="A120" s="105" t="str">
        <f>'2.1 Population (under 18)'!A52</f>
        <v>2024/25*</v>
      </c>
      <c r="B120" s="56" t="e">
        <v>#N/A</v>
      </c>
      <c r="C120" s="57" t="e">
        <v>#N/A</v>
      </c>
      <c r="D120" s="57" t="e">
        <v>#N/A</v>
      </c>
      <c r="E120" s="57" t="e">
        <v>#N/A</v>
      </c>
      <c r="F120" s="57" t="e">
        <v>#N/A</v>
      </c>
      <c r="G120" s="57" t="e">
        <v>#N/A</v>
      </c>
      <c r="H120" s="57" t="e">
        <v>#N/A</v>
      </c>
      <c r="I120" s="57" t="e">
        <v>#N/A</v>
      </c>
      <c r="J120" s="57" t="e">
        <v>#N/A</v>
      </c>
      <c r="K120" s="57" t="e">
        <v>#N/A</v>
      </c>
      <c r="L120" s="57" t="e">
        <v>#N/A</v>
      </c>
      <c r="M120" s="55" t="e">
        <v>#N/A</v>
      </c>
      <c r="O120" s="90"/>
      <c r="P120" s="84"/>
    </row>
    <row r="121" spans="1:16" s="53" customFormat="1" ht="14.25" hidden="1">
      <c r="A121" s="105" t="str">
        <f>'2.1 Population (under 18)'!A53</f>
        <v>2025/26*</v>
      </c>
      <c r="B121" s="56" t="e">
        <v>#N/A</v>
      </c>
      <c r="C121" s="57" t="e">
        <v>#N/A</v>
      </c>
      <c r="D121" s="57" t="e">
        <v>#N/A</v>
      </c>
      <c r="E121" s="57" t="e">
        <v>#N/A</v>
      </c>
      <c r="F121" s="57" t="e">
        <v>#N/A</v>
      </c>
      <c r="G121" s="57" t="e">
        <v>#N/A</v>
      </c>
      <c r="H121" s="57" t="e">
        <v>#N/A</v>
      </c>
      <c r="I121" s="57" t="e">
        <v>#N/A</v>
      </c>
      <c r="J121" s="57" t="e">
        <v>#N/A</v>
      </c>
      <c r="K121" s="57" t="e">
        <v>#N/A</v>
      </c>
      <c r="L121" s="57" t="e">
        <v>#N/A</v>
      </c>
      <c r="M121" s="55" t="e">
        <v>#N/A</v>
      </c>
      <c r="O121" s="90"/>
      <c r="P121" s="84"/>
    </row>
    <row r="122" spans="1:16" s="53" customFormat="1" ht="14.25">
      <c r="A122" s="96"/>
      <c r="B122" s="57"/>
      <c r="C122" s="57"/>
      <c r="D122" s="57"/>
      <c r="E122" s="57"/>
      <c r="F122" s="57"/>
      <c r="G122" s="57"/>
      <c r="H122" s="57"/>
      <c r="I122" s="57"/>
      <c r="J122" s="57"/>
      <c r="K122" s="57"/>
      <c r="L122" s="57"/>
      <c r="M122" s="57"/>
      <c r="O122" s="90"/>
      <c r="P122" s="84"/>
    </row>
    <row r="123" spans="1:16" s="53" customFormat="1" ht="14.25" hidden="1">
      <c r="A123" s="54" t="s">
        <v>86</v>
      </c>
      <c r="B123" s="56" t="e">
        <v>#N/A</v>
      </c>
      <c r="C123" s="57" t="e">
        <v>#N/A</v>
      </c>
      <c r="D123" s="57" t="e">
        <v>#N/A</v>
      </c>
      <c r="E123" s="57" t="e">
        <v>#N/A</v>
      </c>
      <c r="F123" s="57" t="e">
        <v>#N/A</v>
      </c>
      <c r="G123" s="57" t="e">
        <v>#N/A</v>
      </c>
      <c r="H123" s="57" t="e">
        <v>#N/A</v>
      </c>
      <c r="I123" s="57" t="e">
        <v>#N/A</v>
      </c>
      <c r="J123" s="57" t="e">
        <v>#N/A</v>
      </c>
      <c r="K123" s="57" t="e">
        <v>#N/A</v>
      </c>
      <c r="L123" s="57" t="e">
        <v>#N/A</v>
      </c>
      <c r="M123" s="55" t="e">
        <v>#N/A</v>
      </c>
      <c r="O123" s="90"/>
      <c r="P123" s="84"/>
    </row>
    <row r="124" spans="1:16" s="53" customFormat="1" ht="14.25" hidden="1">
      <c r="A124" s="54" t="s">
        <v>87</v>
      </c>
      <c r="B124" s="56" t="e">
        <v>#N/A</v>
      </c>
      <c r="C124" s="57" t="e">
        <v>#N/A</v>
      </c>
      <c r="D124" s="57" t="e">
        <v>#N/A</v>
      </c>
      <c r="E124" s="57" t="e">
        <v>#N/A</v>
      </c>
      <c r="F124" s="57" t="e">
        <v>#N/A</v>
      </c>
      <c r="G124" s="57" t="e">
        <v>#N/A</v>
      </c>
      <c r="H124" s="57" t="e">
        <v>#N/A</v>
      </c>
      <c r="I124" s="57" t="e">
        <v>#N/A</v>
      </c>
      <c r="J124" s="57" t="e">
        <v>#N/A</v>
      </c>
      <c r="K124" s="57" t="e">
        <v>#N/A</v>
      </c>
      <c r="L124" s="57" t="e">
        <v>#N/A</v>
      </c>
      <c r="M124" s="55" t="e">
        <v>#N/A</v>
      </c>
      <c r="O124" s="90"/>
      <c r="P124" s="84"/>
    </row>
    <row r="125" spans="1:16" s="53" customFormat="1" ht="14.25" hidden="1">
      <c r="A125" s="54" t="s">
        <v>88</v>
      </c>
      <c r="B125" s="56" t="e">
        <v>#N/A</v>
      </c>
      <c r="C125" s="57" t="e">
        <v>#N/A</v>
      </c>
      <c r="D125" s="57" t="e">
        <v>#N/A</v>
      </c>
      <c r="E125" s="57" t="e">
        <v>#N/A</v>
      </c>
      <c r="F125" s="57" t="e">
        <v>#N/A</v>
      </c>
      <c r="G125" s="57" t="e">
        <v>#N/A</v>
      </c>
      <c r="H125" s="57" t="e">
        <v>#N/A</v>
      </c>
      <c r="I125" s="57" t="e">
        <v>#N/A</v>
      </c>
      <c r="J125" s="57" t="e">
        <v>#N/A</v>
      </c>
      <c r="K125" s="57" t="e">
        <v>#N/A</v>
      </c>
      <c r="L125" s="57" t="e">
        <v>#N/A</v>
      </c>
      <c r="M125" s="55" t="e">
        <v>#N/A</v>
      </c>
      <c r="O125" s="90"/>
      <c r="P125" s="84"/>
    </row>
    <row r="126" spans="1:16" s="53" customFormat="1" ht="14.25" hidden="1">
      <c r="A126" s="54" t="s">
        <v>89</v>
      </c>
      <c r="B126" s="56" t="e">
        <v>#N/A</v>
      </c>
      <c r="C126" s="57" t="e">
        <v>#N/A</v>
      </c>
      <c r="D126" s="57" t="e">
        <v>#N/A</v>
      </c>
      <c r="E126" s="57" t="e">
        <v>#N/A</v>
      </c>
      <c r="F126" s="57" t="e">
        <v>#N/A</v>
      </c>
      <c r="G126" s="57" t="e">
        <v>#N/A</v>
      </c>
      <c r="H126" s="57" t="e">
        <v>#N/A</v>
      </c>
      <c r="I126" s="57" t="e">
        <v>#N/A</v>
      </c>
      <c r="J126" s="57" t="e">
        <v>#N/A</v>
      </c>
      <c r="K126" s="57" t="e">
        <v>#N/A</v>
      </c>
      <c r="L126" s="57" t="e">
        <v>#N/A</v>
      </c>
      <c r="M126" s="55" t="e">
        <v>#N/A</v>
      </c>
      <c r="O126" s="90"/>
      <c r="P126" s="84"/>
    </row>
    <row r="127" spans="1:16" s="53" customFormat="1" ht="14.25" hidden="1">
      <c r="A127" s="54" t="s">
        <v>90</v>
      </c>
      <c r="B127" s="56" t="e">
        <v>#N/A</v>
      </c>
      <c r="C127" s="57" t="e">
        <v>#N/A</v>
      </c>
      <c r="D127" s="57" t="e">
        <v>#N/A</v>
      </c>
      <c r="E127" s="57" t="e">
        <v>#N/A</v>
      </c>
      <c r="F127" s="57" t="e">
        <v>#N/A</v>
      </c>
      <c r="G127" s="57" t="e">
        <v>#N/A</v>
      </c>
      <c r="H127" s="57" t="e">
        <v>#N/A</v>
      </c>
      <c r="I127" s="57" t="e">
        <v>#N/A</v>
      </c>
      <c r="J127" s="57" t="e">
        <v>#N/A</v>
      </c>
      <c r="K127" s="57" t="e">
        <v>#N/A</v>
      </c>
      <c r="L127" s="57" t="e">
        <v>#N/A</v>
      </c>
      <c r="M127" s="55" t="e">
        <v>#N/A</v>
      </c>
      <c r="O127" s="90"/>
      <c r="P127" s="84"/>
    </row>
    <row r="128" spans="1:16" s="53" customFormat="1" ht="14.25" hidden="1">
      <c r="A128" s="54" t="s">
        <v>91</v>
      </c>
      <c r="B128" s="56" t="e">
        <v>#N/A</v>
      </c>
      <c r="C128" s="57" t="e">
        <v>#N/A</v>
      </c>
      <c r="D128" s="57" t="e">
        <v>#N/A</v>
      </c>
      <c r="E128" s="57" t="e">
        <v>#N/A</v>
      </c>
      <c r="F128" s="57" t="e">
        <v>#N/A</v>
      </c>
      <c r="G128" s="57" t="e">
        <v>#N/A</v>
      </c>
      <c r="H128" s="57" t="e">
        <v>#N/A</v>
      </c>
      <c r="I128" s="57" t="e">
        <v>#N/A</v>
      </c>
      <c r="J128" s="57" t="e">
        <v>#N/A</v>
      </c>
      <c r="K128" s="57" t="e">
        <v>#N/A</v>
      </c>
      <c r="L128" s="57" t="e">
        <v>#N/A</v>
      </c>
      <c r="M128" s="55" t="e">
        <v>#N/A</v>
      </c>
      <c r="O128" s="90"/>
      <c r="P128" s="84"/>
    </row>
    <row r="129" spans="1:16" s="53" customFormat="1" ht="14.25" hidden="1">
      <c r="A129" s="54" t="s">
        <v>92</v>
      </c>
      <c r="B129" s="56" t="e">
        <v>#N/A</v>
      </c>
      <c r="C129" s="57" t="e">
        <v>#N/A</v>
      </c>
      <c r="D129" s="57" t="e">
        <v>#N/A</v>
      </c>
      <c r="E129" s="57" t="e">
        <v>#N/A</v>
      </c>
      <c r="F129" s="57" t="e">
        <v>#N/A</v>
      </c>
      <c r="G129" s="57" t="e">
        <v>#N/A</v>
      </c>
      <c r="H129" s="57" t="e">
        <v>#N/A</v>
      </c>
      <c r="I129" s="57" t="e">
        <v>#N/A</v>
      </c>
      <c r="J129" s="57" t="e">
        <v>#N/A</v>
      </c>
      <c r="K129" s="57" t="e">
        <v>#N/A</v>
      </c>
      <c r="L129" s="57" t="e">
        <v>#N/A</v>
      </c>
      <c r="M129" s="55" t="e">
        <v>#N/A</v>
      </c>
      <c r="O129" s="90"/>
      <c r="P129" s="84"/>
    </row>
    <row r="130" spans="1:16" s="53" customFormat="1" ht="14.25" hidden="1">
      <c r="A130" s="54" t="s">
        <v>93</v>
      </c>
      <c r="B130" s="56" t="e">
        <v>#N/A</v>
      </c>
      <c r="C130" s="57" t="e">
        <v>#N/A</v>
      </c>
      <c r="D130" s="57" t="e">
        <v>#N/A</v>
      </c>
      <c r="E130" s="57" t="e">
        <v>#N/A</v>
      </c>
      <c r="F130" s="57" t="e">
        <v>#N/A</v>
      </c>
      <c r="G130" s="57" t="e">
        <v>#N/A</v>
      </c>
      <c r="H130" s="57" t="e">
        <v>#N/A</v>
      </c>
      <c r="I130" s="57" t="e">
        <v>#N/A</v>
      </c>
      <c r="J130" s="57" t="e">
        <v>#N/A</v>
      </c>
      <c r="K130" s="57" t="e">
        <v>#N/A</v>
      </c>
      <c r="L130" s="57" t="e">
        <v>#N/A</v>
      </c>
      <c r="M130" s="55" t="e">
        <v>#N/A</v>
      </c>
      <c r="O130" s="90"/>
      <c r="P130" s="84"/>
    </row>
    <row r="131" spans="1:16" s="53" customFormat="1" ht="14.25" hidden="1">
      <c r="A131" s="54" t="s">
        <v>94</v>
      </c>
      <c r="B131" s="56" t="e">
        <v>#N/A</v>
      </c>
      <c r="C131" s="57" t="e">
        <v>#N/A</v>
      </c>
      <c r="D131" s="57" t="e">
        <v>#N/A</v>
      </c>
      <c r="E131" s="57" t="e">
        <v>#N/A</v>
      </c>
      <c r="F131" s="57" t="e">
        <v>#N/A</v>
      </c>
      <c r="G131" s="57" t="e">
        <v>#N/A</v>
      </c>
      <c r="H131" s="57" t="e">
        <v>#N/A</v>
      </c>
      <c r="I131" s="57" t="e">
        <v>#N/A</v>
      </c>
      <c r="J131" s="57" t="e">
        <v>#N/A</v>
      </c>
      <c r="K131" s="57" t="e">
        <v>#N/A</v>
      </c>
      <c r="L131" s="57" t="e">
        <v>#N/A</v>
      </c>
      <c r="M131" s="55" t="e">
        <v>#N/A</v>
      </c>
      <c r="O131" s="90"/>
      <c r="P131" s="84"/>
    </row>
    <row r="132" spans="1:16" s="53" customFormat="1" ht="14.25">
      <c r="A132" s="96"/>
      <c r="B132" s="57"/>
      <c r="C132" s="57"/>
      <c r="D132" s="57"/>
      <c r="E132" s="57"/>
      <c r="F132" s="57"/>
      <c r="G132" s="57"/>
      <c r="H132" s="57"/>
      <c r="I132" s="57"/>
      <c r="J132" s="57"/>
      <c r="K132" s="57"/>
      <c r="L132" s="57"/>
      <c r="M132" s="57"/>
      <c r="O132" s="90"/>
      <c r="P132" s="84"/>
    </row>
    <row r="133" spans="1:14" ht="14.25">
      <c r="A133" s="61" t="s">
        <v>98</v>
      </c>
      <c r="B133" s="7"/>
      <c r="C133" s="7"/>
      <c r="D133" s="7"/>
      <c r="E133" s="7"/>
      <c r="F133" s="7"/>
      <c r="G133" s="7"/>
      <c r="H133" s="7"/>
      <c r="I133" s="7"/>
      <c r="J133" s="7"/>
      <c r="K133" s="7"/>
      <c r="L133" s="7"/>
      <c r="M133" s="7"/>
      <c r="N133" s="91"/>
    </row>
    <row r="134" spans="1:14" ht="14.25" customHeight="1">
      <c r="A134" s="163" t="s">
        <v>126</v>
      </c>
      <c r="B134" s="162"/>
      <c r="C134" s="162"/>
      <c r="D134" s="162"/>
      <c r="E134" s="162"/>
      <c r="F134" s="162"/>
      <c r="G134" s="162"/>
      <c r="H134" s="162"/>
      <c r="I134" s="162"/>
      <c r="J134" s="162"/>
      <c r="K134" s="162"/>
      <c r="L134" s="162"/>
      <c r="M134" s="162"/>
      <c r="N134" s="91"/>
    </row>
    <row r="135" spans="1:14" ht="12.75">
      <c r="A135" s="162"/>
      <c r="B135" s="162"/>
      <c r="C135" s="162"/>
      <c r="D135" s="162"/>
      <c r="E135" s="162"/>
      <c r="F135" s="162"/>
      <c r="G135" s="162"/>
      <c r="H135" s="162"/>
      <c r="I135" s="162"/>
      <c r="J135" s="162"/>
      <c r="K135" s="162"/>
      <c r="L135" s="162"/>
      <c r="M135" s="162"/>
      <c r="N135" s="91"/>
    </row>
    <row r="136" spans="1:14" ht="12.75">
      <c r="A136" s="67" t="s">
        <v>79</v>
      </c>
      <c r="B136" s="91"/>
      <c r="C136" s="91"/>
      <c r="D136" s="91"/>
      <c r="E136" s="91"/>
      <c r="F136" s="91"/>
      <c r="G136" s="91"/>
      <c r="H136" s="91"/>
      <c r="I136" s="91"/>
      <c r="J136" s="91"/>
      <c r="K136" s="91"/>
      <c r="L136" s="91"/>
      <c r="M136" s="91"/>
      <c r="N136" s="91"/>
    </row>
    <row r="137" spans="1:14" ht="12.75">
      <c r="A137" s="91"/>
      <c r="B137" s="91"/>
      <c r="C137" s="91"/>
      <c r="D137" s="91"/>
      <c r="E137" s="91"/>
      <c r="F137" s="91"/>
      <c r="G137" s="91"/>
      <c r="H137" s="91"/>
      <c r="I137" s="91"/>
      <c r="J137" s="91"/>
      <c r="K137" s="91"/>
      <c r="L137" s="91"/>
      <c r="M137" s="91"/>
      <c r="N137" s="91"/>
    </row>
    <row r="138" spans="1:14" ht="14.25">
      <c r="A138" s="5"/>
      <c r="B138" s="91"/>
      <c r="C138" s="91"/>
      <c r="D138" s="91"/>
      <c r="E138" s="91"/>
      <c r="F138" s="91"/>
      <c r="G138" s="91"/>
      <c r="H138" s="91"/>
      <c r="I138" s="91"/>
      <c r="J138" s="91"/>
      <c r="K138" s="91"/>
      <c r="L138" s="91"/>
      <c r="M138" s="91"/>
      <c r="N138" s="91"/>
    </row>
    <row r="139" spans="1:14" ht="14.25">
      <c r="A139" s="5"/>
      <c r="B139" s="91"/>
      <c r="C139" s="91"/>
      <c r="D139" s="91"/>
      <c r="E139" s="91"/>
      <c r="F139" s="91"/>
      <c r="G139" s="91"/>
      <c r="H139" s="91"/>
      <c r="I139" s="91"/>
      <c r="J139" s="91"/>
      <c r="K139" s="91"/>
      <c r="L139" s="91"/>
      <c r="M139" s="91"/>
      <c r="N139" s="91"/>
    </row>
    <row r="140" spans="1:14" ht="14.25">
      <c r="A140" s="5"/>
      <c r="B140" s="91"/>
      <c r="C140" s="91"/>
      <c r="D140" s="91"/>
      <c r="E140" s="91"/>
      <c r="F140" s="91"/>
      <c r="G140" s="91"/>
      <c r="H140" s="91"/>
      <c r="I140" s="91"/>
      <c r="J140" s="91"/>
      <c r="K140" s="91"/>
      <c r="L140" s="91"/>
      <c r="M140" s="91"/>
      <c r="N140" s="91"/>
    </row>
    <row r="141" spans="1:14" ht="14.25">
      <c r="A141" s="5"/>
      <c r="B141" s="91"/>
      <c r="C141" s="91"/>
      <c r="D141" s="91"/>
      <c r="E141" s="91"/>
      <c r="F141" s="91"/>
      <c r="G141" s="91"/>
      <c r="H141" s="91"/>
      <c r="I141" s="91"/>
      <c r="J141" s="91"/>
      <c r="K141" s="91"/>
      <c r="L141" s="91"/>
      <c r="M141" s="91"/>
      <c r="N141" s="91"/>
    </row>
    <row r="142" ht="14.25">
      <c r="A142" s="5"/>
    </row>
    <row r="143" ht="14.25">
      <c r="A143" s="5"/>
    </row>
    <row r="144" ht="14.25">
      <c r="A144" s="5"/>
    </row>
    <row r="145" ht="12.75">
      <c r="A145" s="91"/>
    </row>
    <row r="146" ht="12.75">
      <c r="A146" s="91"/>
    </row>
    <row r="147" ht="12.75">
      <c r="A147" s="91"/>
    </row>
    <row r="148" ht="12.75">
      <c r="A148" s="91"/>
    </row>
    <row r="149" ht="12.75">
      <c r="A149" s="91"/>
    </row>
    <row r="150" ht="12.75">
      <c r="A150" s="91"/>
    </row>
    <row r="151" ht="12.75">
      <c r="A151" s="91"/>
    </row>
  </sheetData>
  <sheetProtection/>
  <mergeCells count="4">
    <mergeCell ref="B27:M27"/>
    <mergeCell ref="B51:M51"/>
    <mergeCell ref="B89:M89"/>
    <mergeCell ref="B75:M75"/>
  </mergeCells>
  <conditionalFormatting sqref="B38:M49">
    <cfRule type="containsErrors" priority="43" dxfId="68" stopIfTrue="1">
      <formula>ISERROR(B38)</formula>
    </cfRule>
  </conditionalFormatting>
  <conditionalFormatting sqref="B62:M62 B65:M73">
    <cfRule type="containsErrors" priority="42" dxfId="68" stopIfTrue="1">
      <formula>ISERROR(B62)</formula>
    </cfRule>
  </conditionalFormatting>
  <conditionalFormatting sqref="B103:M112">
    <cfRule type="containsErrors" priority="41" dxfId="68" stopIfTrue="1">
      <formula>ISERROR(B103)</formula>
    </cfRule>
  </conditionalFormatting>
  <conditionalFormatting sqref="B86:M86 B113:M121">
    <cfRule type="containsErrors" priority="40" dxfId="68" stopIfTrue="1">
      <formula>ISERROR(B86)</formula>
    </cfRule>
  </conditionalFormatting>
  <conditionalFormatting sqref="B123:M131">
    <cfRule type="containsErrors" priority="37" dxfId="68" stopIfTrue="1">
      <formula>ISERROR(B123)</formula>
    </cfRule>
  </conditionalFormatting>
  <conditionalFormatting sqref="B87:M87">
    <cfRule type="containsErrors" priority="26" dxfId="68" stopIfTrue="1">
      <formula>ISERROR(B87)</formula>
    </cfRule>
  </conditionalFormatting>
  <conditionalFormatting sqref="B63:M63">
    <cfRule type="containsErrors" priority="23" dxfId="68" stopIfTrue="1">
      <formula>ISERROR(B63)</formula>
    </cfRule>
  </conditionalFormatting>
  <conditionalFormatting sqref="B87:M87">
    <cfRule type="containsErrors" priority="19" dxfId="68" stopIfTrue="1">
      <formula>ISERROR(B87)</formula>
    </cfRule>
  </conditionalFormatting>
  <conditionalFormatting sqref="B64:M64">
    <cfRule type="containsErrors" priority="7" dxfId="68" stopIfTrue="1">
      <formula>ISERROR(B64)</formula>
    </cfRule>
  </conditionalFormatting>
  <conditionalFormatting sqref="B88:M88">
    <cfRule type="containsErrors" priority="4" dxfId="68" stopIfTrue="1">
      <formula>ISERROR(B88)</formula>
    </cfRule>
  </conditionalFormatting>
  <conditionalFormatting sqref="F102:M102">
    <cfRule type="containsErrors" priority="1" dxfId="68" stopIfTrue="1">
      <formula>ISERROR(F102)</formula>
    </cfRule>
  </conditionalFormatting>
  <printOptions/>
  <pageMargins left="0.75" right="0.75" top="1" bottom="1" header="0.5" footer="0.5"/>
  <pageSetup fitToHeight="1" fitToWidth="1" horizontalDpi="600" verticalDpi="600" orientation="portrait" paperSize="9" scale="39" r:id="rId2"/>
  <headerFooter alignWithMargins="0">
    <oddHeader>&amp;Rhttp://www.justice.gov.uk/statistics/youth-justice/custody-data</oddHeader>
    <oddFooter>&amp;L&amp;D&amp;C&amp;F&amp;R&amp;A</oddFooter>
  </headerFooter>
  <colBreaks count="1" manualBreakCount="1">
    <brk id="14" max="65535" man="1"/>
  </colBreaks>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P189"/>
  <sheetViews>
    <sheetView zoomScale="75" zoomScaleNormal="75" zoomScalePageLayoutView="0" workbookViewId="0" topLeftCell="A108">
      <selection activeCell="O127" sqref="O127"/>
    </sheetView>
  </sheetViews>
  <sheetFormatPr defaultColWidth="9.00390625" defaultRowHeight="14.25"/>
  <cols>
    <col min="1" max="1" width="15.625" style="49" customWidth="1"/>
    <col min="2" max="13" width="8.00390625" style="49" customWidth="1"/>
    <col min="14" max="14" width="4.125" style="49" customWidth="1"/>
    <col min="15" max="16" width="9.00390625" style="79" customWidth="1"/>
    <col min="17" max="16384" width="9.00390625" style="49" customWidth="1"/>
  </cols>
  <sheetData>
    <row r="1" ht="11.25" customHeight="1">
      <c r="A1" s="2"/>
    </row>
    <row r="24" ht="15">
      <c r="A24" s="132" t="s">
        <v>118</v>
      </c>
    </row>
    <row r="25" ht="17.25" customHeight="1">
      <c r="A25" s="132"/>
    </row>
    <row r="26" spans="1:13" ht="12.75">
      <c r="A26" s="153"/>
      <c r="B26" s="198" t="s">
        <v>122</v>
      </c>
      <c r="C26" s="198"/>
      <c r="D26" s="198"/>
      <c r="E26" s="198"/>
      <c r="F26" s="198"/>
      <c r="G26" s="198"/>
      <c r="H26" s="198"/>
      <c r="I26" s="198"/>
      <c r="J26" s="198"/>
      <c r="K26" s="198"/>
      <c r="L26" s="198"/>
      <c r="M26" s="198"/>
    </row>
    <row r="27" spans="1:13" ht="12.75">
      <c r="A27" s="152" t="s">
        <v>102</v>
      </c>
      <c r="B27" s="154" t="s">
        <v>5</v>
      </c>
      <c r="C27" s="154" t="s">
        <v>6</v>
      </c>
      <c r="D27" s="154" t="s">
        <v>7</v>
      </c>
      <c r="E27" s="154" t="s">
        <v>8</v>
      </c>
      <c r="F27" s="154" t="s">
        <v>9</v>
      </c>
      <c r="G27" s="154" t="s">
        <v>10</v>
      </c>
      <c r="H27" s="154" t="s">
        <v>11</v>
      </c>
      <c r="I27" s="154" t="s">
        <v>12</v>
      </c>
      <c r="J27" s="154" t="s">
        <v>13</v>
      </c>
      <c r="K27" s="154" t="s">
        <v>14</v>
      </c>
      <c r="L27" s="154" t="s">
        <v>15</v>
      </c>
      <c r="M27" s="154" t="s">
        <v>16</v>
      </c>
    </row>
    <row r="28" spans="1:16" ht="12.75">
      <c r="A28" s="96" t="str">
        <f>'2.1 Population (under 18)'!A33</f>
        <v>2005/06</v>
      </c>
      <c r="B28" s="57">
        <v>156</v>
      </c>
      <c r="C28" s="57">
        <v>161</v>
      </c>
      <c r="D28" s="57">
        <v>152</v>
      </c>
      <c r="E28" s="57">
        <v>140</v>
      </c>
      <c r="F28" s="57">
        <v>139</v>
      </c>
      <c r="G28" s="57">
        <v>149</v>
      </c>
      <c r="H28" s="57">
        <v>153</v>
      </c>
      <c r="I28" s="57">
        <v>159</v>
      </c>
      <c r="J28" s="57">
        <v>141</v>
      </c>
      <c r="K28" s="57">
        <v>138</v>
      </c>
      <c r="L28" s="57">
        <v>138</v>
      </c>
      <c r="M28" s="57">
        <v>142</v>
      </c>
      <c r="O28" s="80"/>
      <c r="P28" s="81"/>
    </row>
    <row r="29" spans="1:16" ht="12.75">
      <c r="A29" s="96" t="str">
        <f>'2.1 Population (under 18)'!A34</f>
        <v>2006/07</v>
      </c>
      <c r="B29" s="57">
        <v>141</v>
      </c>
      <c r="C29" s="57">
        <v>145</v>
      </c>
      <c r="D29" s="57">
        <v>166</v>
      </c>
      <c r="E29" s="57">
        <v>166</v>
      </c>
      <c r="F29" s="57">
        <v>177</v>
      </c>
      <c r="G29" s="57">
        <v>169</v>
      </c>
      <c r="H29" s="57">
        <v>168</v>
      </c>
      <c r="I29" s="57">
        <v>149</v>
      </c>
      <c r="J29" s="57">
        <v>133</v>
      </c>
      <c r="K29" s="57">
        <v>149</v>
      </c>
      <c r="L29" s="57">
        <v>143</v>
      </c>
      <c r="M29" s="57">
        <v>141</v>
      </c>
      <c r="O29" s="80"/>
      <c r="P29" s="81"/>
    </row>
    <row r="30" spans="1:16" ht="12.75">
      <c r="A30" s="96" t="str">
        <f>'2.1 Population (under 18)'!A35</f>
        <v>2007/08</v>
      </c>
      <c r="B30" s="57">
        <v>130</v>
      </c>
      <c r="C30" s="57">
        <v>116</v>
      </c>
      <c r="D30" s="57">
        <v>116</v>
      </c>
      <c r="E30" s="57">
        <v>110</v>
      </c>
      <c r="F30" s="57">
        <v>101</v>
      </c>
      <c r="G30" s="57">
        <v>105</v>
      </c>
      <c r="H30" s="57">
        <v>105</v>
      </c>
      <c r="I30" s="57">
        <v>106</v>
      </c>
      <c r="J30" s="57">
        <v>110</v>
      </c>
      <c r="K30" s="57">
        <v>133</v>
      </c>
      <c r="L30" s="57">
        <v>146</v>
      </c>
      <c r="M30" s="57">
        <v>148</v>
      </c>
      <c r="O30" s="80"/>
      <c r="P30" s="81"/>
    </row>
    <row r="31" spans="1:16" ht="12.75">
      <c r="A31" s="96" t="str">
        <f>'2.1 Population (under 18)'!A36</f>
        <v>2008/09</v>
      </c>
      <c r="B31" s="57">
        <v>142</v>
      </c>
      <c r="C31" s="57">
        <v>145</v>
      </c>
      <c r="D31" s="57">
        <v>158</v>
      </c>
      <c r="E31" s="57">
        <v>143</v>
      </c>
      <c r="F31" s="57">
        <v>155</v>
      </c>
      <c r="G31" s="57">
        <v>147</v>
      </c>
      <c r="H31" s="57">
        <v>139</v>
      </c>
      <c r="I31" s="57">
        <v>137</v>
      </c>
      <c r="J31" s="57">
        <v>124</v>
      </c>
      <c r="K31" s="57">
        <v>133</v>
      </c>
      <c r="L31" s="57">
        <v>137</v>
      </c>
      <c r="M31" s="57">
        <v>138</v>
      </c>
      <c r="O31" s="80"/>
      <c r="P31" s="81"/>
    </row>
    <row r="32" spans="1:16" ht="12.75">
      <c r="A32" s="96" t="str">
        <f>'2.1 Population (under 18)'!A37</f>
        <v>2009/10</v>
      </c>
      <c r="B32" s="57">
        <v>151</v>
      </c>
      <c r="C32" s="57">
        <v>154</v>
      </c>
      <c r="D32" s="57">
        <v>157</v>
      </c>
      <c r="E32" s="57">
        <v>145</v>
      </c>
      <c r="F32" s="57">
        <v>145</v>
      </c>
      <c r="G32" s="57">
        <v>136</v>
      </c>
      <c r="H32" s="57">
        <v>132</v>
      </c>
      <c r="I32" s="57">
        <v>144</v>
      </c>
      <c r="J32" s="57">
        <v>145</v>
      </c>
      <c r="K32" s="57">
        <v>152</v>
      </c>
      <c r="L32" s="57">
        <v>146</v>
      </c>
      <c r="M32" s="57">
        <v>145</v>
      </c>
      <c r="O32" s="80"/>
      <c r="P32" s="81"/>
    </row>
    <row r="33" spans="1:16" ht="12.75">
      <c r="A33" s="96" t="str">
        <f>'2.1 Population (under 18)'!A38</f>
        <v>2010/11</v>
      </c>
      <c r="B33" s="57">
        <v>146</v>
      </c>
      <c r="C33" s="57">
        <v>145</v>
      </c>
      <c r="D33" s="57">
        <v>146</v>
      </c>
      <c r="E33" s="57">
        <v>128</v>
      </c>
      <c r="F33" s="57">
        <v>135</v>
      </c>
      <c r="G33" s="57">
        <v>123</v>
      </c>
      <c r="H33" s="57">
        <v>126</v>
      </c>
      <c r="I33" s="57">
        <v>126</v>
      </c>
      <c r="J33" s="57">
        <v>127</v>
      </c>
      <c r="K33" s="57">
        <v>121</v>
      </c>
      <c r="L33" s="57">
        <v>127</v>
      </c>
      <c r="M33" s="57">
        <v>144</v>
      </c>
      <c r="O33" s="80"/>
      <c r="P33" s="81"/>
    </row>
    <row r="34" spans="1:16" s="53" customFormat="1" ht="14.25">
      <c r="A34" s="96" t="str">
        <f>'2.1 Population (under 18)'!A39</f>
        <v>2011/12</v>
      </c>
      <c r="B34" s="57">
        <v>137</v>
      </c>
      <c r="C34" s="57">
        <v>136</v>
      </c>
      <c r="D34" s="57">
        <v>145</v>
      </c>
      <c r="E34" s="57">
        <v>133</v>
      </c>
      <c r="F34" s="57">
        <v>138</v>
      </c>
      <c r="G34" s="57">
        <v>149</v>
      </c>
      <c r="H34" s="57">
        <v>137</v>
      </c>
      <c r="I34" s="57">
        <v>136</v>
      </c>
      <c r="J34" s="57">
        <v>134</v>
      </c>
      <c r="K34" s="57">
        <v>133</v>
      </c>
      <c r="L34" s="57">
        <v>122</v>
      </c>
      <c r="M34" s="57">
        <v>111</v>
      </c>
      <c r="O34" s="80"/>
      <c r="P34" s="81"/>
    </row>
    <row r="35" spans="1:16" s="53" customFormat="1" ht="14.25">
      <c r="A35" s="96" t="str">
        <f>'2.1 Population (under 18)'!A40</f>
        <v>2012/13</v>
      </c>
      <c r="B35" s="57">
        <v>129</v>
      </c>
      <c r="C35" s="57">
        <v>123</v>
      </c>
      <c r="D35" s="57">
        <v>118</v>
      </c>
      <c r="E35" s="57">
        <v>125</v>
      </c>
      <c r="F35" s="57">
        <v>129</v>
      </c>
      <c r="G35" s="57">
        <v>121</v>
      </c>
      <c r="H35" s="57">
        <v>126</v>
      </c>
      <c r="I35" s="57">
        <v>123</v>
      </c>
      <c r="J35" s="57">
        <v>112</v>
      </c>
      <c r="K35" s="57">
        <v>111</v>
      </c>
      <c r="L35" s="57">
        <v>106</v>
      </c>
      <c r="M35" s="57">
        <v>91</v>
      </c>
      <c r="O35" s="80"/>
      <c r="P35" s="81"/>
    </row>
    <row r="36" spans="1:16" s="53" customFormat="1" ht="14.25">
      <c r="A36" s="96" t="str">
        <f>'2.1 Population (under 18)'!A41</f>
        <v>2013/14</v>
      </c>
      <c r="B36" s="57">
        <v>90</v>
      </c>
      <c r="C36" s="57">
        <v>94</v>
      </c>
      <c r="D36" s="57">
        <v>86</v>
      </c>
      <c r="E36" s="57">
        <v>111</v>
      </c>
      <c r="F36" s="57">
        <v>93</v>
      </c>
      <c r="G36" s="57">
        <v>99</v>
      </c>
      <c r="H36" s="57">
        <v>105</v>
      </c>
      <c r="I36" s="57">
        <v>118</v>
      </c>
      <c r="J36" s="57">
        <v>105</v>
      </c>
      <c r="K36" s="57">
        <v>103</v>
      </c>
      <c r="L36" s="57">
        <v>98</v>
      </c>
      <c r="M36" s="57">
        <v>106</v>
      </c>
      <c r="O36" s="80"/>
      <c r="P36" s="81"/>
    </row>
    <row r="37" spans="1:16" s="53" customFormat="1" ht="14.25">
      <c r="A37" s="96" t="str">
        <f>'2.1 Population (under 18)'!A42</f>
        <v>2014/15</v>
      </c>
      <c r="B37" s="57">
        <v>90</v>
      </c>
      <c r="C37" s="57">
        <v>94</v>
      </c>
      <c r="D37" s="57">
        <v>86</v>
      </c>
      <c r="E37" s="57">
        <v>111</v>
      </c>
      <c r="F37" s="57">
        <v>93</v>
      </c>
      <c r="G37" s="57">
        <v>99</v>
      </c>
      <c r="H37" s="57">
        <v>105</v>
      </c>
      <c r="I37" s="57">
        <v>118</v>
      </c>
      <c r="J37" s="57">
        <v>105</v>
      </c>
      <c r="K37" s="57">
        <v>103</v>
      </c>
      <c r="L37" s="57">
        <v>98</v>
      </c>
      <c r="M37" s="57">
        <v>106</v>
      </c>
      <c r="O37" s="80"/>
      <c r="P37" s="81"/>
    </row>
    <row r="38" spans="1:16" s="53" customFormat="1" ht="14.25">
      <c r="A38" s="96" t="str">
        <f>'2.1 Population (under 18)'!A43</f>
        <v>2015/16*</v>
      </c>
      <c r="B38" s="57">
        <v>106</v>
      </c>
      <c r="C38" s="57">
        <v>101</v>
      </c>
      <c r="D38" s="57">
        <v>96</v>
      </c>
      <c r="E38" s="57">
        <v>98</v>
      </c>
      <c r="F38" s="57">
        <v>96</v>
      </c>
      <c r="G38" s="57">
        <v>97</v>
      </c>
      <c r="H38" s="57">
        <v>100</v>
      </c>
      <c r="I38" s="57">
        <v>98</v>
      </c>
      <c r="J38" s="57">
        <v>99</v>
      </c>
      <c r="K38" s="57">
        <v>99</v>
      </c>
      <c r="L38" s="57">
        <v>99</v>
      </c>
      <c r="M38" s="57">
        <v>102</v>
      </c>
      <c r="O38" s="80"/>
      <c r="P38" s="81"/>
    </row>
    <row r="39" spans="1:16" s="53" customFormat="1" ht="14.25">
      <c r="A39" s="145" t="str">
        <f>'2.1 Population (under 18)'!A44</f>
        <v>2016/17*</v>
      </c>
      <c r="B39" s="59">
        <v>104</v>
      </c>
      <c r="C39" s="59">
        <v>97</v>
      </c>
      <c r="D39" s="59">
        <v>90</v>
      </c>
      <c r="E39" s="59">
        <v>93</v>
      </c>
      <c r="F39" s="59" t="e">
        <v>#N/A</v>
      </c>
      <c r="G39" s="59" t="e">
        <v>#N/A</v>
      </c>
      <c r="H39" s="59" t="e">
        <v>#N/A</v>
      </c>
      <c r="I39" s="59" t="e">
        <v>#N/A</v>
      </c>
      <c r="J39" s="59" t="e">
        <v>#N/A</v>
      </c>
      <c r="K39" s="59" t="e">
        <v>#N/A</v>
      </c>
      <c r="L39" s="59" t="e">
        <v>#N/A</v>
      </c>
      <c r="M39" s="59" t="e">
        <v>#N/A</v>
      </c>
      <c r="O39" s="80"/>
      <c r="P39" s="81"/>
    </row>
    <row r="40" spans="1:16" s="53" customFormat="1" ht="14.25" hidden="1">
      <c r="A40" s="54" t="str">
        <f>'2.1 Population (under 18)'!A45</f>
        <v>2017/18*</v>
      </c>
      <c r="B40" s="56" t="e">
        <v>#N/A</v>
      </c>
      <c r="C40" s="57" t="e">
        <v>#N/A</v>
      </c>
      <c r="D40" s="57" t="e">
        <v>#N/A</v>
      </c>
      <c r="E40" s="57" t="e">
        <v>#N/A</v>
      </c>
      <c r="F40" s="57" t="e">
        <v>#N/A</v>
      </c>
      <c r="G40" s="57" t="e">
        <v>#N/A</v>
      </c>
      <c r="H40" s="57" t="e">
        <v>#N/A</v>
      </c>
      <c r="I40" s="57" t="e">
        <v>#N/A</v>
      </c>
      <c r="J40" s="57" t="e">
        <v>#N/A</v>
      </c>
      <c r="K40" s="57" t="e">
        <v>#N/A</v>
      </c>
      <c r="L40" s="57" t="e">
        <v>#N/A</v>
      </c>
      <c r="M40" s="55" t="e">
        <v>#N/A</v>
      </c>
      <c r="O40" s="80"/>
      <c r="P40" s="81"/>
    </row>
    <row r="41" spans="1:16" s="53" customFormat="1" ht="14.25" hidden="1">
      <c r="A41" s="54" t="str">
        <f>'2.1 Population (under 18)'!A46</f>
        <v>2018/19*</v>
      </c>
      <c r="B41" s="56" t="e">
        <v>#N/A</v>
      </c>
      <c r="C41" s="57" t="e">
        <v>#N/A</v>
      </c>
      <c r="D41" s="57" t="e">
        <v>#N/A</v>
      </c>
      <c r="E41" s="57" t="e">
        <v>#N/A</v>
      </c>
      <c r="F41" s="57" t="e">
        <v>#N/A</v>
      </c>
      <c r="G41" s="57" t="e">
        <v>#N/A</v>
      </c>
      <c r="H41" s="57" t="e">
        <v>#N/A</v>
      </c>
      <c r="I41" s="57" t="e">
        <v>#N/A</v>
      </c>
      <c r="J41" s="57" t="e">
        <v>#N/A</v>
      </c>
      <c r="K41" s="57" t="e">
        <v>#N/A</v>
      </c>
      <c r="L41" s="57" t="e">
        <v>#N/A</v>
      </c>
      <c r="M41" s="55" t="e">
        <v>#N/A</v>
      </c>
      <c r="O41" s="80"/>
      <c r="P41" s="81"/>
    </row>
    <row r="42" spans="1:16" s="53" customFormat="1" ht="14.25" hidden="1">
      <c r="A42" s="54" t="str">
        <f>'2.1 Population (under 18)'!A47</f>
        <v>2019/20*</v>
      </c>
      <c r="B42" s="56" t="e">
        <v>#N/A</v>
      </c>
      <c r="C42" s="57" t="e">
        <v>#N/A</v>
      </c>
      <c r="D42" s="57" t="e">
        <v>#N/A</v>
      </c>
      <c r="E42" s="57" t="e">
        <v>#N/A</v>
      </c>
      <c r="F42" s="57" t="e">
        <v>#N/A</v>
      </c>
      <c r="G42" s="57" t="e">
        <v>#N/A</v>
      </c>
      <c r="H42" s="57" t="e">
        <v>#N/A</v>
      </c>
      <c r="I42" s="57" t="e">
        <v>#N/A</v>
      </c>
      <c r="J42" s="57" t="e">
        <v>#N/A</v>
      </c>
      <c r="K42" s="57" t="e">
        <v>#N/A</v>
      </c>
      <c r="L42" s="57" t="e">
        <v>#N/A</v>
      </c>
      <c r="M42" s="55" t="e">
        <v>#N/A</v>
      </c>
      <c r="O42" s="80"/>
      <c r="P42" s="81"/>
    </row>
    <row r="43" spans="1:16" s="53" customFormat="1" ht="14.25" hidden="1">
      <c r="A43" s="54" t="str">
        <f>'2.1 Population (under 18)'!A48</f>
        <v>2020/21*</v>
      </c>
      <c r="B43" s="56" t="e">
        <v>#N/A</v>
      </c>
      <c r="C43" s="57" t="e">
        <v>#N/A</v>
      </c>
      <c r="D43" s="57" t="e">
        <v>#N/A</v>
      </c>
      <c r="E43" s="57" t="e">
        <v>#N/A</v>
      </c>
      <c r="F43" s="57" t="e">
        <v>#N/A</v>
      </c>
      <c r="G43" s="57" t="e">
        <v>#N/A</v>
      </c>
      <c r="H43" s="57" t="e">
        <v>#N/A</v>
      </c>
      <c r="I43" s="57" t="e">
        <v>#N/A</v>
      </c>
      <c r="J43" s="57" t="e">
        <v>#N/A</v>
      </c>
      <c r="K43" s="57" t="e">
        <v>#N/A</v>
      </c>
      <c r="L43" s="57" t="e">
        <v>#N/A</v>
      </c>
      <c r="M43" s="55" t="e">
        <v>#N/A</v>
      </c>
      <c r="O43" s="80"/>
      <c r="P43" s="81"/>
    </row>
    <row r="44" spans="1:16" s="53" customFormat="1" ht="14.25" hidden="1">
      <c r="A44" s="54" t="str">
        <f>'2.1 Population (under 18)'!A49</f>
        <v>2021/22*</v>
      </c>
      <c r="B44" s="56" t="e">
        <v>#N/A</v>
      </c>
      <c r="C44" s="57" t="e">
        <v>#N/A</v>
      </c>
      <c r="D44" s="57" t="e">
        <v>#N/A</v>
      </c>
      <c r="E44" s="57" t="e">
        <v>#N/A</v>
      </c>
      <c r="F44" s="57" t="e">
        <v>#N/A</v>
      </c>
      <c r="G44" s="57" t="e">
        <v>#N/A</v>
      </c>
      <c r="H44" s="57" t="e">
        <v>#N/A</v>
      </c>
      <c r="I44" s="57" t="e">
        <v>#N/A</v>
      </c>
      <c r="J44" s="57" t="e">
        <v>#N/A</v>
      </c>
      <c r="K44" s="57" t="e">
        <v>#N/A</v>
      </c>
      <c r="L44" s="57" t="e">
        <v>#N/A</v>
      </c>
      <c r="M44" s="55" t="e">
        <v>#N/A</v>
      </c>
      <c r="O44" s="80"/>
      <c r="P44" s="81"/>
    </row>
    <row r="45" spans="1:16" s="53" customFormat="1" ht="14.25" hidden="1">
      <c r="A45" s="54" t="str">
        <f>'2.1 Population (under 18)'!A50</f>
        <v>2022/23*</v>
      </c>
      <c r="B45" s="56" t="e">
        <v>#N/A</v>
      </c>
      <c r="C45" s="57" t="e">
        <v>#N/A</v>
      </c>
      <c r="D45" s="57" t="e">
        <v>#N/A</v>
      </c>
      <c r="E45" s="57" t="e">
        <v>#N/A</v>
      </c>
      <c r="F45" s="57" t="e">
        <v>#N/A</v>
      </c>
      <c r="G45" s="57" t="e">
        <v>#N/A</v>
      </c>
      <c r="H45" s="57" t="e">
        <v>#N/A</v>
      </c>
      <c r="I45" s="57" t="e">
        <v>#N/A</v>
      </c>
      <c r="J45" s="57" t="e">
        <v>#N/A</v>
      </c>
      <c r="K45" s="57" t="e">
        <v>#N/A</v>
      </c>
      <c r="L45" s="57" t="e">
        <v>#N/A</v>
      </c>
      <c r="M45" s="55" t="e">
        <v>#N/A</v>
      </c>
      <c r="O45" s="80"/>
      <c r="P45" s="81"/>
    </row>
    <row r="46" spans="1:16" s="53" customFormat="1" ht="14.25" hidden="1">
      <c r="A46" s="54" t="str">
        <f>'2.1 Population (under 18)'!A51</f>
        <v>2023/24*</v>
      </c>
      <c r="B46" s="56" t="e">
        <v>#N/A</v>
      </c>
      <c r="C46" s="57" t="e">
        <v>#N/A</v>
      </c>
      <c r="D46" s="57" t="e">
        <v>#N/A</v>
      </c>
      <c r="E46" s="57" t="e">
        <v>#N/A</v>
      </c>
      <c r="F46" s="57" t="e">
        <v>#N/A</v>
      </c>
      <c r="G46" s="57" t="e">
        <v>#N/A</v>
      </c>
      <c r="H46" s="57" t="e">
        <v>#N/A</v>
      </c>
      <c r="I46" s="57" t="e">
        <v>#N/A</v>
      </c>
      <c r="J46" s="57" t="e">
        <v>#N/A</v>
      </c>
      <c r="K46" s="57" t="e">
        <v>#N/A</v>
      </c>
      <c r="L46" s="57" t="e">
        <v>#N/A</v>
      </c>
      <c r="M46" s="55" t="e">
        <v>#N/A</v>
      </c>
      <c r="O46" s="80"/>
      <c r="P46" s="81"/>
    </row>
    <row r="47" spans="1:16" s="53" customFormat="1" ht="14.25" hidden="1">
      <c r="A47" s="54" t="str">
        <f>'2.1 Population (under 18)'!A52</f>
        <v>2024/25*</v>
      </c>
      <c r="B47" s="56" t="e">
        <v>#N/A</v>
      </c>
      <c r="C47" s="57" t="e">
        <v>#N/A</v>
      </c>
      <c r="D47" s="57" t="e">
        <v>#N/A</v>
      </c>
      <c r="E47" s="57" t="e">
        <v>#N/A</v>
      </c>
      <c r="F47" s="57" t="e">
        <v>#N/A</v>
      </c>
      <c r="G47" s="57" t="e">
        <v>#N/A</v>
      </c>
      <c r="H47" s="57" t="e">
        <v>#N/A</v>
      </c>
      <c r="I47" s="57" t="e">
        <v>#N/A</v>
      </c>
      <c r="J47" s="57" t="e">
        <v>#N/A</v>
      </c>
      <c r="K47" s="57" t="e">
        <v>#N/A</v>
      </c>
      <c r="L47" s="57" t="e">
        <v>#N/A</v>
      </c>
      <c r="M47" s="55" t="e">
        <v>#N/A</v>
      </c>
      <c r="O47" s="80"/>
      <c r="P47" s="81"/>
    </row>
    <row r="48" spans="1:16" s="53" customFormat="1" ht="14.25" hidden="1">
      <c r="A48" s="54" t="str">
        <f>'2.1 Population (under 18)'!A53</f>
        <v>2025/26*</v>
      </c>
      <c r="B48" s="56" t="e">
        <v>#N/A</v>
      </c>
      <c r="C48" s="57" t="e">
        <v>#N/A</v>
      </c>
      <c r="D48" s="57" t="e">
        <v>#N/A</v>
      </c>
      <c r="E48" s="57" t="e">
        <v>#N/A</v>
      </c>
      <c r="F48" s="57" t="e">
        <v>#N/A</v>
      </c>
      <c r="G48" s="57" t="e">
        <v>#N/A</v>
      </c>
      <c r="H48" s="57" t="e">
        <v>#N/A</v>
      </c>
      <c r="I48" s="57" t="e">
        <v>#N/A</v>
      </c>
      <c r="J48" s="57" t="e">
        <v>#N/A</v>
      </c>
      <c r="K48" s="57" t="e">
        <v>#N/A</v>
      </c>
      <c r="L48" s="57" t="e">
        <v>#N/A</v>
      </c>
      <c r="M48" s="55" t="e">
        <v>#N/A</v>
      </c>
      <c r="O48" s="80"/>
      <c r="P48" s="81"/>
    </row>
    <row r="49" spans="1:16" s="53" customFormat="1" ht="14.25">
      <c r="A49" s="96"/>
      <c r="B49" s="57"/>
      <c r="C49" s="57"/>
      <c r="D49" s="57"/>
      <c r="E49" s="57"/>
      <c r="F49" s="57"/>
      <c r="G49" s="57"/>
      <c r="H49" s="57"/>
      <c r="I49" s="57"/>
      <c r="J49" s="57"/>
      <c r="K49" s="57"/>
      <c r="L49" s="57"/>
      <c r="M49" s="57"/>
      <c r="O49" s="80"/>
      <c r="P49" s="81"/>
    </row>
    <row r="50" spans="1:13" ht="12.75">
      <c r="A50" s="153"/>
      <c r="B50" s="198" t="s">
        <v>31</v>
      </c>
      <c r="C50" s="198"/>
      <c r="D50" s="198"/>
      <c r="E50" s="198"/>
      <c r="F50" s="198"/>
      <c r="G50" s="198"/>
      <c r="H50" s="198"/>
      <c r="I50" s="198"/>
      <c r="J50" s="198"/>
      <c r="K50" s="198"/>
      <c r="L50" s="198"/>
      <c r="M50" s="198"/>
    </row>
    <row r="51" spans="1:13" ht="12.75">
      <c r="A51" s="152" t="s">
        <v>102</v>
      </c>
      <c r="B51" s="154" t="s">
        <v>5</v>
      </c>
      <c r="C51" s="154" t="s">
        <v>6</v>
      </c>
      <c r="D51" s="154" t="s">
        <v>7</v>
      </c>
      <c r="E51" s="154" t="s">
        <v>8</v>
      </c>
      <c r="F51" s="154" t="s">
        <v>9</v>
      </c>
      <c r="G51" s="154" t="s">
        <v>10</v>
      </c>
      <c r="H51" s="154" t="s">
        <v>11</v>
      </c>
      <c r="I51" s="154" t="s">
        <v>12</v>
      </c>
      <c r="J51" s="154" t="s">
        <v>13</v>
      </c>
      <c r="K51" s="154" t="s">
        <v>14</v>
      </c>
      <c r="L51" s="154" t="s">
        <v>15</v>
      </c>
      <c r="M51" s="154" t="s">
        <v>16</v>
      </c>
    </row>
    <row r="52" spans="1:16" ht="12.75">
      <c r="A52" s="142" t="str">
        <f>'2.1 Population (under 18)'!A33</f>
        <v>2005/06</v>
      </c>
      <c r="B52" s="77">
        <v>304</v>
      </c>
      <c r="C52" s="77">
        <v>302</v>
      </c>
      <c r="D52" s="77">
        <v>322</v>
      </c>
      <c r="E52" s="77">
        <v>340</v>
      </c>
      <c r="F52" s="77">
        <v>366</v>
      </c>
      <c r="G52" s="77">
        <v>373</v>
      </c>
      <c r="H52" s="77">
        <v>376</v>
      </c>
      <c r="I52" s="77">
        <v>368</v>
      </c>
      <c r="J52" s="77">
        <v>360</v>
      </c>
      <c r="K52" s="77">
        <v>387</v>
      </c>
      <c r="L52" s="77">
        <v>382</v>
      </c>
      <c r="M52" s="77">
        <v>382</v>
      </c>
      <c r="O52" s="80"/>
      <c r="P52" s="81"/>
    </row>
    <row r="53" spans="1:16" ht="12.75">
      <c r="A53" s="143" t="str">
        <f>'2.1 Population (under 18)'!A34</f>
        <v>2006/07</v>
      </c>
      <c r="B53" s="57">
        <v>369</v>
      </c>
      <c r="C53" s="57">
        <v>406</v>
      </c>
      <c r="D53" s="57">
        <v>400</v>
      </c>
      <c r="E53" s="57">
        <v>381</v>
      </c>
      <c r="F53" s="57">
        <v>401</v>
      </c>
      <c r="G53" s="57">
        <v>402</v>
      </c>
      <c r="H53" s="57">
        <v>401</v>
      </c>
      <c r="I53" s="57">
        <v>402</v>
      </c>
      <c r="J53" s="57">
        <v>385</v>
      </c>
      <c r="K53" s="57">
        <v>381</v>
      </c>
      <c r="L53" s="57">
        <v>379</v>
      </c>
      <c r="M53" s="57">
        <v>371</v>
      </c>
      <c r="O53" s="80"/>
      <c r="P53" s="81"/>
    </row>
    <row r="54" spans="1:16" ht="12.75">
      <c r="A54" s="143" t="str">
        <f>'2.1 Population (under 18)'!A35</f>
        <v>2007/08</v>
      </c>
      <c r="B54" s="57">
        <v>389</v>
      </c>
      <c r="C54" s="57">
        <v>381</v>
      </c>
      <c r="D54" s="57">
        <v>375</v>
      </c>
      <c r="E54" s="57">
        <v>376</v>
      </c>
      <c r="F54" s="57">
        <v>395</v>
      </c>
      <c r="G54" s="57">
        <v>408</v>
      </c>
      <c r="H54" s="57">
        <v>424</v>
      </c>
      <c r="I54" s="57">
        <v>430</v>
      </c>
      <c r="J54" s="57">
        <v>414</v>
      </c>
      <c r="K54" s="57">
        <v>398</v>
      </c>
      <c r="L54" s="57">
        <v>407</v>
      </c>
      <c r="M54" s="57">
        <v>395</v>
      </c>
      <c r="O54" s="80"/>
      <c r="P54" s="81"/>
    </row>
    <row r="55" spans="1:16" ht="12.75">
      <c r="A55" s="143" t="str">
        <f>'2.1 Population (under 18)'!A36</f>
        <v>2008/09</v>
      </c>
      <c r="B55" s="57">
        <v>388</v>
      </c>
      <c r="C55" s="57">
        <v>407</v>
      </c>
      <c r="D55" s="57">
        <v>409</v>
      </c>
      <c r="E55" s="57">
        <v>423</v>
      </c>
      <c r="F55" s="57">
        <v>435</v>
      </c>
      <c r="G55" s="57">
        <v>414</v>
      </c>
      <c r="H55" s="57">
        <v>393</v>
      </c>
      <c r="I55" s="57">
        <v>404</v>
      </c>
      <c r="J55" s="57">
        <v>397</v>
      </c>
      <c r="K55" s="57">
        <v>389</v>
      </c>
      <c r="L55" s="57">
        <v>390</v>
      </c>
      <c r="M55" s="57">
        <v>373</v>
      </c>
      <c r="O55" s="80"/>
      <c r="P55" s="81"/>
    </row>
    <row r="56" spans="1:16" ht="12.75">
      <c r="A56" s="143" t="str">
        <f>'2.1 Population (under 18)'!A37</f>
        <v>2009/10</v>
      </c>
      <c r="B56" s="57">
        <v>373</v>
      </c>
      <c r="C56" s="57">
        <v>354</v>
      </c>
      <c r="D56" s="57">
        <v>349</v>
      </c>
      <c r="E56" s="57">
        <v>321</v>
      </c>
      <c r="F56" s="57">
        <v>315</v>
      </c>
      <c r="G56" s="57">
        <v>331</v>
      </c>
      <c r="H56" s="57">
        <v>348</v>
      </c>
      <c r="I56" s="57">
        <v>359</v>
      </c>
      <c r="J56" s="57">
        <v>317</v>
      </c>
      <c r="K56" s="57">
        <v>331</v>
      </c>
      <c r="L56" s="57">
        <v>337</v>
      </c>
      <c r="M56" s="57">
        <v>347</v>
      </c>
      <c r="O56" s="80"/>
      <c r="P56" s="81"/>
    </row>
    <row r="57" spans="1:16" ht="12.75">
      <c r="A57" s="143" t="str">
        <f>'2.1 Population (under 18)'!A38</f>
        <v>2010/11</v>
      </c>
      <c r="B57" s="57">
        <v>363</v>
      </c>
      <c r="C57" s="57">
        <v>372</v>
      </c>
      <c r="D57" s="57">
        <v>353</v>
      </c>
      <c r="E57" s="57">
        <v>364</v>
      </c>
      <c r="F57" s="57">
        <v>378</v>
      </c>
      <c r="G57" s="57">
        <v>384</v>
      </c>
      <c r="H57" s="57">
        <v>355</v>
      </c>
      <c r="I57" s="57">
        <v>343</v>
      </c>
      <c r="J57" s="57">
        <v>323</v>
      </c>
      <c r="K57" s="57">
        <v>329</v>
      </c>
      <c r="L57" s="57">
        <v>321</v>
      </c>
      <c r="M57" s="57">
        <v>327</v>
      </c>
      <c r="O57" s="80"/>
      <c r="P57" s="81"/>
    </row>
    <row r="58" spans="1:16" s="53" customFormat="1" ht="14.25">
      <c r="A58" s="143" t="str">
        <f>'2.1 Population (under 18)'!A39</f>
        <v>2011/12</v>
      </c>
      <c r="B58" s="57">
        <v>309</v>
      </c>
      <c r="C58" s="57">
        <v>328</v>
      </c>
      <c r="D58" s="57">
        <v>325</v>
      </c>
      <c r="E58" s="57">
        <v>320</v>
      </c>
      <c r="F58" s="57">
        <v>331</v>
      </c>
      <c r="G58" s="57">
        <v>329</v>
      </c>
      <c r="H58" s="57">
        <v>315</v>
      </c>
      <c r="I58" s="57">
        <v>311</v>
      </c>
      <c r="J58" s="57">
        <v>289</v>
      </c>
      <c r="K58" s="57">
        <v>296</v>
      </c>
      <c r="L58" s="57">
        <v>286</v>
      </c>
      <c r="M58" s="57">
        <v>252</v>
      </c>
      <c r="O58" s="80"/>
      <c r="P58" s="81"/>
    </row>
    <row r="59" spans="1:16" s="53" customFormat="1" ht="14.25">
      <c r="A59" s="143" t="str">
        <f>'2.1 Population (under 18)'!A40</f>
        <v>2012/13</v>
      </c>
      <c r="B59" s="57">
        <v>367</v>
      </c>
      <c r="C59" s="57">
        <v>366</v>
      </c>
      <c r="D59" s="57">
        <v>365</v>
      </c>
      <c r="E59" s="57">
        <v>342</v>
      </c>
      <c r="F59" s="57">
        <v>327</v>
      </c>
      <c r="G59" s="57">
        <v>329</v>
      </c>
      <c r="H59" s="57">
        <v>337</v>
      </c>
      <c r="I59" s="57">
        <v>318</v>
      </c>
      <c r="J59" s="57">
        <v>301</v>
      </c>
      <c r="K59" s="57">
        <v>293</v>
      </c>
      <c r="L59" s="57">
        <v>279</v>
      </c>
      <c r="M59" s="57">
        <v>275</v>
      </c>
      <c r="O59" s="80"/>
      <c r="P59" s="81"/>
    </row>
    <row r="60" spans="1:16" s="53" customFormat="1" ht="14.25">
      <c r="A60" s="143" t="str">
        <f>'2.1 Population (under 18)'!A41</f>
        <v>2013/14</v>
      </c>
      <c r="B60" s="57">
        <v>299</v>
      </c>
      <c r="C60" s="57">
        <v>299</v>
      </c>
      <c r="D60" s="57">
        <v>286</v>
      </c>
      <c r="E60" s="57">
        <v>282</v>
      </c>
      <c r="F60" s="57">
        <v>279</v>
      </c>
      <c r="G60" s="57">
        <v>282</v>
      </c>
      <c r="H60" s="57">
        <v>270</v>
      </c>
      <c r="I60" s="57">
        <v>256</v>
      </c>
      <c r="J60" s="57">
        <v>238</v>
      </c>
      <c r="K60" s="57">
        <v>253</v>
      </c>
      <c r="L60" s="57">
        <v>264</v>
      </c>
      <c r="M60" s="57">
        <v>255</v>
      </c>
      <c r="O60" s="80"/>
      <c r="P60" s="81"/>
    </row>
    <row r="61" spans="1:16" s="53" customFormat="1" ht="14.25">
      <c r="A61" s="143" t="str">
        <f>'2.1 Population (under 18)'!A42</f>
        <v>2014/15</v>
      </c>
      <c r="B61" s="57">
        <v>238</v>
      </c>
      <c r="C61" s="57">
        <v>227</v>
      </c>
      <c r="D61" s="57">
        <v>249</v>
      </c>
      <c r="E61" s="57">
        <v>249</v>
      </c>
      <c r="F61" s="57">
        <v>228</v>
      </c>
      <c r="G61" s="57">
        <v>218</v>
      </c>
      <c r="H61" s="57">
        <v>222</v>
      </c>
      <c r="I61" s="57">
        <v>209</v>
      </c>
      <c r="J61" s="57">
        <v>191</v>
      </c>
      <c r="K61" s="57">
        <v>196</v>
      </c>
      <c r="L61" s="57">
        <v>197</v>
      </c>
      <c r="M61" s="57">
        <v>200</v>
      </c>
      <c r="O61" s="80"/>
      <c r="P61" s="81"/>
    </row>
    <row r="62" spans="1:16" s="53" customFormat="1" ht="14.25">
      <c r="A62" s="96" t="str">
        <f>'2.1 Population (under 18)'!A43</f>
        <v>2015/16*</v>
      </c>
      <c r="B62" s="57">
        <v>215</v>
      </c>
      <c r="C62" s="57">
        <v>215</v>
      </c>
      <c r="D62" s="57">
        <v>225</v>
      </c>
      <c r="E62" s="57">
        <v>217</v>
      </c>
      <c r="F62" s="57">
        <v>200</v>
      </c>
      <c r="G62" s="57">
        <v>200</v>
      </c>
      <c r="H62" s="57">
        <v>207</v>
      </c>
      <c r="I62" s="57">
        <v>207</v>
      </c>
      <c r="J62" s="57">
        <v>194</v>
      </c>
      <c r="K62" s="57">
        <v>196</v>
      </c>
      <c r="L62" s="57">
        <v>188</v>
      </c>
      <c r="M62" s="57">
        <v>190</v>
      </c>
      <c r="O62" s="80"/>
      <c r="P62" s="81"/>
    </row>
    <row r="63" spans="1:16" s="53" customFormat="1" ht="14.25">
      <c r="A63" s="145" t="str">
        <f>'2.1 Population (under 18)'!A44</f>
        <v>2016/17*</v>
      </c>
      <c r="B63" s="59">
        <v>193</v>
      </c>
      <c r="C63" s="59">
        <v>191</v>
      </c>
      <c r="D63" s="59">
        <v>209</v>
      </c>
      <c r="E63" s="59">
        <v>204</v>
      </c>
      <c r="F63" s="59" t="e">
        <v>#N/A</v>
      </c>
      <c r="G63" s="59" t="e">
        <v>#N/A</v>
      </c>
      <c r="H63" s="59" t="e">
        <v>#N/A</v>
      </c>
      <c r="I63" s="59" t="e">
        <v>#N/A</v>
      </c>
      <c r="J63" s="59" t="e">
        <v>#N/A</v>
      </c>
      <c r="K63" s="59" t="e">
        <v>#N/A</v>
      </c>
      <c r="L63" s="59" t="e">
        <v>#N/A</v>
      </c>
      <c r="M63" s="59" t="e">
        <v>#N/A</v>
      </c>
      <c r="O63" s="80"/>
      <c r="P63" s="81"/>
    </row>
    <row r="64" spans="1:16" s="53" customFormat="1" ht="14.25" hidden="1">
      <c r="A64" s="54" t="str">
        <f>'2.1 Population (under 18)'!A45</f>
        <v>2017/18*</v>
      </c>
      <c r="B64" s="56" t="e">
        <v>#N/A</v>
      </c>
      <c r="C64" s="57" t="e">
        <v>#N/A</v>
      </c>
      <c r="D64" s="57" t="e">
        <v>#N/A</v>
      </c>
      <c r="E64" s="57" t="e">
        <v>#N/A</v>
      </c>
      <c r="F64" s="57" t="e">
        <v>#N/A</v>
      </c>
      <c r="G64" s="57" t="e">
        <v>#N/A</v>
      </c>
      <c r="H64" s="57" t="e">
        <v>#N/A</v>
      </c>
      <c r="I64" s="57" t="e">
        <v>#N/A</v>
      </c>
      <c r="J64" s="57" t="e">
        <v>#N/A</v>
      </c>
      <c r="K64" s="57" t="e">
        <v>#N/A</v>
      </c>
      <c r="L64" s="57" t="e">
        <v>#N/A</v>
      </c>
      <c r="M64" s="55" t="e">
        <v>#N/A</v>
      </c>
      <c r="O64" s="80"/>
      <c r="P64" s="81"/>
    </row>
    <row r="65" spans="1:16" s="53" customFormat="1" ht="14.25" hidden="1">
      <c r="A65" s="54" t="str">
        <f>'2.1 Population (under 18)'!A46</f>
        <v>2018/19*</v>
      </c>
      <c r="B65" s="56" t="e">
        <v>#N/A</v>
      </c>
      <c r="C65" s="57" t="e">
        <v>#N/A</v>
      </c>
      <c r="D65" s="57" t="e">
        <v>#N/A</v>
      </c>
      <c r="E65" s="57" t="e">
        <v>#N/A</v>
      </c>
      <c r="F65" s="57" t="e">
        <v>#N/A</v>
      </c>
      <c r="G65" s="57" t="e">
        <v>#N/A</v>
      </c>
      <c r="H65" s="57" t="e">
        <v>#N/A</v>
      </c>
      <c r="I65" s="57" t="e">
        <v>#N/A</v>
      </c>
      <c r="J65" s="57" t="e">
        <v>#N/A</v>
      </c>
      <c r="K65" s="57" t="e">
        <v>#N/A</v>
      </c>
      <c r="L65" s="57" t="e">
        <v>#N/A</v>
      </c>
      <c r="M65" s="55" t="e">
        <v>#N/A</v>
      </c>
      <c r="O65" s="80"/>
      <c r="P65" s="81"/>
    </row>
    <row r="66" spans="1:16" s="53" customFormat="1" ht="14.25" hidden="1">
      <c r="A66" s="54" t="str">
        <f>'2.1 Population (under 18)'!A47</f>
        <v>2019/20*</v>
      </c>
      <c r="B66" s="56" t="e">
        <v>#N/A</v>
      </c>
      <c r="C66" s="57" t="e">
        <v>#N/A</v>
      </c>
      <c r="D66" s="57" t="e">
        <v>#N/A</v>
      </c>
      <c r="E66" s="57" t="e">
        <v>#N/A</v>
      </c>
      <c r="F66" s="57" t="e">
        <v>#N/A</v>
      </c>
      <c r="G66" s="57" t="e">
        <v>#N/A</v>
      </c>
      <c r="H66" s="57" t="e">
        <v>#N/A</v>
      </c>
      <c r="I66" s="57" t="e">
        <v>#N/A</v>
      </c>
      <c r="J66" s="57" t="e">
        <v>#N/A</v>
      </c>
      <c r="K66" s="57" t="e">
        <v>#N/A</v>
      </c>
      <c r="L66" s="57" t="e">
        <v>#N/A</v>
      </c>
      <c r="M66" s="55" t="e">
        <v>#N/A</v>
      </c>
      <c r="O66" s="80"/>
      <c r="P66" s="81"/>
    </row>
    <row r="67" spans="1:16" s="53" customFormat="1" ht="14.25" hidden="1">
      <c r="A67" s="54" t="str">
        <f>'2.1 Population (under 18)'!A48</f>
        <v>2020/21*</v>
      </c>
      <c r="B67" s="56" t="e">
        <v>#N/A</v>
      </c>
      <c r="C67" s="57" t="e">
        <v>#N/A</v>
      </c>
      <c r="D67" s="57" t="e">
        <v>#N/A</v>
      </c>
      <c r="E67" s="57" t="e">
        <v>#N/A</v>
      </c>
      <c r="F67" s="57" t="e">
        <v>#N/A</v>
      </c>
      <c r="G67" s="57" t="e">
        <v>#N/A</v>
      </c>
      <c r="H67" s="57" t="e">
        <v>#N/A</v>
      </c>
      <c r="I67" s="57" t="e">
        <v>#N/A</v>
      </c>
      <c r="J67" s="57" t="e">
        <v>#N/A</v>
      </c>
      <c r="K67" s="57" t="e">
        <v>#N/A</v>
      </c>
      <c r="L67" s="57" t="e">
        <v>#N/A</v>
      </c>
      <c r="M67" s="55" t="e">
        <v>#N/A</v>
      </c>
      <c r="O67" s="80"/>
      <c r="P67" s="81"/>
    </row>
    <row r="68" spans="1:16" s="53" customFormat="1" ht="14.25" hidden="1">
      <c r="A68" s="54" t="str">
        <f>'2.1 Population (under 18)'!A49</f>
        <v>2021/22*</v>
      </c>
      <c r="B68" s="56" t="e">
        <v>#N/A</v>
      </c>
      <c r="C68" s="57" t="e">
        <v>#N/A</v>
      </c>
      <c r="D68" s="57" t="e">
        <v>#N/A</v>
      </c>
      <c r="E68" s="57" t="e">
        <v>#N/A</v>
      </c>
      <c r="F68" s="57" t="e">
        <v>#N/A</v>
      </c>
      <c r="G68" s="57" t="e">
        <v>#N/A</v>
      </c>
      <c r="H68" s="57" t="e">
        <v>#N/A</v>
      </c>
      <c r="I68" s="57" t="e">
        <v>#N/A</v>
      </c>
      <c r="J68" s="57" t="e">
        <v>#N/A</v>
      </c>
      <c r="K68" s="57" t="e">
        <v>#N/A</v>
      </c>
      <c r="L68" s="57" t="e">
        <v>#N/A</v>
      </c>
      <c r="M68" s="55" t="e">
        <v>#N/A</v>
      </c>
      <c r="O68" s="80"/>
      <c r="P68" s="81"/>
    </row>
    <row r="69" spans="1:16" s="53" customFormat="1" ht="14.25" hidden="1">
      <c r="A69" s="54" t="str">
        <f>'2.1 Population (under 18)'!A50</f>
        <v>2022/23*</v>
      </c>
      <c r="B69" s="56" t="e">
        <v>#N/A</v>
      </c>
      <c r="C69" s="57" t="e">
        <v>#N/A</v>
      </c>
      <c r="D69" s="57" t="e">
        <v>#N/A</v>
      </c>
      <c r="E69" s="57" t="e">
        <v>#N/A</v>
      </c>
      <c r="F69" s="57" t="e">
        <v>#N/A</v>
      </c>
      <c r="G69" s="57" t="e">
        <v>#N/A</v>
      </c>
      <c r="H69" s="57" t="e">
        <v>#N/A</v>
      </c>
      <c r="I69" s="57" t="e">
        <v>#N/A</v>
      </c>
      <c r="J69" s="57" t="e">
        <v>#N/A</v>
      </c>
      <c r="K69" s="57" t="e">
        <v>#N/A</v>
      </c>
      <c r="L69" s="57" t="e">
        <v>#N/A</v>
      </c>
      <c r="M69" s="55" t="e">
        <v>#N/A</v>
      </c>
      <c r="O69" s="80"/>
      <c r="P69" s="81"/>
    </row>
    <row r="70" spans="1:16" s="53" customFormat="1" ht="14.25" hidden="1">
      <c r="A70" s="54" t="str">
        <f>'2.1 Population (under 18)'!A51</f>
        <v>2023/24*</v>
      </c>
      <c r="B70" s="56" t="e">
        <v>#N/A</v>
      </c>
      <c r="C70" s="57" t="e">
        <v>#N/A</v>
      </c>
      <c r="D70" s="57" t="e">
        <v>#N/A</v>
      </c>
      <c r="E70" s="57" t="e">
        <v>#N/A</v>
      </c>
      <c r="F70" s="57" t="e">
        <v>#N/A</v>
      </c>
      <c r="G70" s="57" t="e">
        <v>#N/A</v>
      </c>
      <c r="H70" s="57" t="e">
        <v>#N/A</v>
      </c>
      <c r="I70" s="57" t="e">
        <v>#N/A</v>
      </c>
      <c r="J70" s="57" t="e">
        <v>#N/A</v>
      </c>
      <c r="K70" s="57" t="e">
        <v>#N/A</v>
      </c>
      <c r="L70" s="57" t="e">
        <v>#N/A</v>
      </c>
      <c r="M70" s="55" t="e">
        <v>#N/A</v>
      </c>
      <c r="O70" s="80"/>
      <c r="P70" s="81"/>
    </row>
    <row r="71" spans="1:16" s="53" customFormat="1" ht="14.25" hidden="1">
      <c r="A71" s="54" t="str">
        <f>'2.1 Population (under 18)'!A52</f>
        <v>2024/25*</v>
      </c>
      <c r="B71" s="56" t="e">
        <v>#N/A</v>
      </c>
      <c r="C71" s="57" t="e">
        <v>#N/A</v>
      </c>
      <c r="D71" s="57" t="e">
        <v>#N/A</v>
      </c>
      <c r="E71" s="57" t="e">
        <v>#N/A</v>
      </c>
      <c r="F71" s="57" t="e">
        <v>#N/A</v>
      </c>
      <c r="G71" s="57" t="e">
        <v>#N/A</v>
      </c>
      <c r="H71" s="57" t="e">
        <v>#N/A</v>
      </c>
      <c r="I71" s="57" t="e">
        <v>#N/A</v>
      </c>
      <c r="J71" s="57" t="e">
        <v>#N/A</v>
      </c>
      <c r="K71" s="57" t="e">
        <v>#N/A</v>
      </c>
      <c r="L71" s="57" t="e">
        <v>#N/A</v>
      </c>
      <c r="M71" s="55" t="e">
        <v>#N/A</v>
      </c>
      <c r="O71" s="80"/>
      <c r="P71" s="81"/>
    </row>
    <row r="72" spans="1:16" s="53" customFormat="1" ht="14.25" hidden="1">
      <c r="A72" s="54" t="str">
        <f>'2.1 Population (under 18)'!A53</f>
        <v>2025/26*</v>
      </c>
      <c r="B72" s="56" t="e">
        <v>#N/A</v>
      </c>
      <c r="C72" s="57" t="e">
        <v>#N/A</v>
      </c>
      <c r="D72" s="57" t="e">
        <v>#N/A</v>
      </c>
      <c r="E72" s="57" t="e">
        <v>#N/A</v>
      </c>
      <c r="F72" s="57" t="e">
        <v>#N/A</v>
      </c>
      <c r="G72" s="57" t="e">
        <v>#N/A</v>
      </c>
      <c r="H72" s="57" t="e">
        <v>#N/A</v>
      </c>
      <c r="I72" s="57" t="e">
        <v>#N/A</v>
      </c>
      <c r="J72" s="57" t="e">
        <v>#N/A</v>
      </c>
      <c r="K72" s="57" t="e">
        <v>#N/A</v>
      </c>
      <c r="L72" s="57" t="e">
        <v>#N/A</v>
      </c>
      <c r="M72" s="55" t="e">
        <v>#N/A</v>
      </c>
      <c r="O72" s="80"/>
      <c r="P72" s="81"/>
    </row>
    <row r="73" spans="1:16" s="53" customFormat="1" ht="14.25">
      <c r="A73" s="96"/>
      <c r="B73" s="57"/>
      <c r="C73" s="57"/>
      <c r="D73" s="57"/>
      <c r="E73" s="57"/>
      <c r="F73" s="57"/>
      <c r="G73" s="57"/>
      <c r="H73" s="57"/>
      <c r="I73" s="57"/>
      <c r="J73" s="57"/>
      <c r="K73" s="57"/>
      <c r="L73" s="57"/>
      <c r="M73" s="57"/>
      <c r="O73" s="80"/>
      <c r="P73" s="81"/>
    </row>
    <row r="74" spans="1:13" ht="12.75">
      <c r="A74" s="153"/>
      <c r="B74" s="198" t="s">
        <v>21</v>
      </c>
      <c r="C74" s="198"/>
      <c r="D74" s="198"/>
      <c r="E74" s="198"/>
      <c r="F74" s="198"/>
      <c r="G74" s="198"/>
      <c r="H74" s="198"/>
      <c r="I74" s="198"/>
      <c r="J74" s="198"/>
      <c r="K74" s="198"/>
      <c r="L74" s="198"/>
      <c r="M74" s="198"/>
    </row>
    <row r="75" spans="1:13" ht="12.75">
      <c r="A75" s="152" t="s">
        <v>102</v>
      </c>
      <c r="B75" s="154" t="s">
        <v>5</v>
      </c>
      <c r="C75" s="154" t="s">
        <v>6</v>
      </c>
      <c r="D75" s="154" t="s">
        <v>7</v>
      </c>
      <c r="E75" s="154" t="s">
        <v>8</v>
      </c>
      <c r="F75" s="154" t="s">
        <v>9</v>
      </c>
      <c r="G75" s="154" t="s">
        <v>10</v>
      </c>
      <c r="H75" s="154" t="s">
        <v>11</v>
      </c>
      <c r="I75" s="154" t="s">
        <v>12</v>
      </c>
      <c r="J75" s="154" t="s">
        <v>13</v>
      </c>
      <c r="K75" s="154" t="s">
        <v>14</v>
      </c>
      <c r="L75" s="154" t="s">
        <v>15</v>
      </c>
      <c r="M75" s="154" t="s">
        <v>16</v>
      </c>
    </row>
    <row r="76" spans="1:16" ht="12.75">
      <c r="A76" s="142" t="str">
        <f>'2.1 Population (under 18)'!A33</f>
        <v>2005/06</v>
      </c>
      <c r="B76" s="77">
        <v>196</v>
      </c>
      <c r="C76" s="77">
        <v>203</v>
      </c>
      <c r="D76" s="77">
        <v>209</v>
      </c>
      <c r="E76" s="77">
        <v>202</v>
      </c>
      <c r="F76" s="77">
        <v>211</v>
      </c>
      <c r="G76" s="77">
        <v>214</v>
      </c>
      <c r="H76" s="77">
        <v>190</v>
      </c>
      <c r="I76" s="77">
        <v>201</v>
      </c>
      <c r="J76" s="77">
        <v>178</v>
      </c>
      <c r="K76" s="77">
        <v>183</v>
      </c>
      <c r="L76" s="77">
        <v>194</v>
      </c>
      <c r="M76" s="77">
        <v>200</v>
      </c>
      <c r="O76" s="80"/>
      <c r="P76" s="81"/>
    </row>
    <row r="77" spans="1:16" ht="12.75">
      <c r="A77" s="143" t="str">
        <f>'2.1 Population (under 18)'!A34</f>
        <v>2006/07</v>
      </c>
      <c r="B77" s="57">
        <v>182</v>
      </c>
      <c r="C77" s="57">
        <v>179</v>
      </c>
      <c r="D77" s="57">
        <v>204</v>
      </c>
      <c r="E77" s="57">
        <v>207</v>
      </c>
      <c r="F77" s="57">
        <v>212</v>
      </c>
      <c r="G77" s="57">
        <v>213</v>
      </c>
      <c r="H77" s="57">
        <v>204</v>
      </c>
      <c r="I77" s="57">
        <v>212</v>
      </c>
      <c r="J77" s="57">
        <v>217</v>
      </c>
      <c r="K77" s="57">
        <v>223</v>
      </c>
      <c r="L77" s="57">
        <v>219</v>
      </c>
      <c r="M77" s="57">
        <v>219</v>
      </c>
      <c r="O77" s="80"/>
      <c r="P77" s="81"/>
    </row>
    <row r="78" spans="1:16" ht="12.75">
      <c r="A78" s="143" t="str">
        <f>'2.1 Population (under 18)'!A35</f>
        <v>2007/08</v>
      </c>
      <c r="B78" s="57">
        <v>238</v>
      </c>
      <c r="C78" s="57">
        <v>226</v>
      </c>
      <c r="D78" s="57">
        <v>219</v>
      </c>
      <c r="E78" s="57">
        <v>208</v>
      </c>
      <c r="F78" s="57">
        <v>206</v>
      </c>
      <c r="G78" s="57">
        <v>200</v>
      </c>
      <c r="H78" s="57">
        <v>205</v>
      </c>
      <c r="I78" s="57">
        <v>196</v>
      </c>
      <c r="J78" s="57">
        <v>196</v>
      </c>
      <c r="K78" s="57">
        <v>192</v>
      </c>
      <c r="L78" s="57">
        <v>198</v>
      </c>
      <c r="M78" s="57">
        <v>193</v>
      </c>
      <c r="O78" s="80"/>
      <c r="P78" s="81"/>
    </row>
    <row r="79" spans="1:16" ht="12.75">
      <c r="A79" s="143" t="str">
        <f>'2.1 Population (under 18)'!A36</f>
        <v>2008/09</v>
      </c>
      <c r="B79" s="57">
        <v>204</v>
      </c>
      <c r="C79" s="57">
        <v>200</v>
      </c>
      <c r="D79" s="57">
        <v>209</v>
      </c>
      <c r="E79" s="57">
        <v>183</v>
      </c>
      <c r="F79" s="57">
        <v>188</v>
      </c>
      <c r="G79" s="57">
        <v>189</v>
      </c>
      <c r="H79" s="57">
        <v>190</v>
      </c>
      <c r="I79" s="57">
        <v>190</v>
      </c>
      <c r="J79" s="57">
        <v>175</v>
      </c>
      <c r="K79" s="57">
        <v>181</v>
      </c>
      <c r="L79" s="57">
        <v>174</v>
      </c>
      <c r="M79" s="57">
        <v>169</v>
      </c>
      <c r="O79" s="80"/>
      <c r="P79" s="81"/>
    </row>
    <row r="80" spans="1:16" ht="12.75">
      <c r="A80" s="143" t="str">
        <f>'2.1 Population (under 18)'!A37</f>
        <v>2009/10</v>
      </c>
      <c r="B80" s="57">
        <v>185</v>
      </c>
      <c r="C80" s="57">
        <v>188</v>
      </c>
      <c r="D80" s="57">
        <v>181</v>
      </c>
      <c r="E80" s="57">
        <v>165</v>
      </c>
      <c r="F80" s="57">
        <v>161</v>
      </c>
      <c r="G80" s="57">
        <v>177</v>
      </c>
      <c r="H80" s="57">
        <v>179</v>
      </c>
      <c r="I80" s="57">
        <v>172</v>
      </c>
      <c r="J80" s="57">
        <v>159</v>
      </c>
      <c r="K80" s="57">
        <v>154</v>
      </c>
      <c r="L80" s="57">
        <v>153</v>
      </c>
      <c r="M80" s="57">
        <v>145</v>
      </c>
      <c r="O80" s="80"/>
      <c r="P80" s="81"/>
    </row>
    <row r="81" spans="1:16" ht="12.75">
      <c r="A81" s="143" t="str">
        <f>'2.1 Population (under 18)'!A38</f>
        <v>2010/11</v>
      </c>
      <c r="B81" s="57">
        <v>131</v>
      </c>
      <c r="C81" s="57">
        <v>131</v>
      </c>
      <c r="D81" s="57">
        <v>129</v>
      </c>
      <c r="E81" s="57">
        <v>124</v>
      </c>
      <c r="F81" s="57">
        <v>122</v>
      </c>
      <c r="G81" s="57">
        <v>119</v>
      </c>
      <c r="H81" s="57">
        <v>119</v>
      </c>
      <c r="I81" s="57">
        <v>118</v>
      </c>
      <c r="J81" s="57">
        <v>111</v>
      </c>
      <c r="K81" s="57">
        <v>117</v>
      </c>
      <c r="L81" s="57">
        <v>118</v>
      </c>
      <c r="M81" s="57">
        <v>132</v>
      </c>
      <c r="O81" s="80"/>
      <c r="P81" s="81"/>
    </row>
    <row r="82" spans="1:16" s="53" customFormat="1" ht="14.25">
      <c r="A82" s="143" t="str">
        <f>'2.1 Population (under 18)'!A39</f>
        <v>2011/12</v>
      </c>
      <c r="B82" s="57">
        <v>121</v>
      </c>
      <c r="C82" s="57">
        <v>112</v>
      </c>
      <c r="D82" s="57">
        <v>113</v>
      </c>
      <c r="E82" s="57">
        <v>110</v>
      </c>
      <c r="F82" s="57">
        <v>124</v>
      </c>
      <c r="G82" s="57">
        <v>115</v>
      </c>
      <c r="H82" s="57">
        <v>121</v>
      </c>
      <c r="I82" s="57">
        <v>122</v>
      </c>
      <c r="J82" s="57">
        <v>121</v>
      </c>
      <c r="K82" s="57">
        <v>129</v>
      </c>
      <c r="L82" s="57">
        <v>122</v>
      </c>
      <c r="M82" s="57">
        <v>120</v>
      </c>
      <c r="O82" s="80"/>
      <c r="P82" s="81"/>
    </row>
    <row r="83" spans="1:16" s="53" customFormat="1" ht="14.25">
      <c r="A83" s="143" t="str">
        <f>'2.1 Population (under 18)'!A40</f>
        <v>2012/13</v>
      </c>
      <c r="B83" s="57">
        <v>160</v>
      </c>
      <c r="C83" s="57">
        <v>140</v>
      </c>
      <c r="D83" s="57">
        <v>145</v>
      </c>
      <c r="E83" s="57">
        <v>140</v>
      </c>
      <c r="F83" s="57">
        <v>136</v>
      </c>
      <c r="G83" s="57">
        <v>140</v>
      </c>
      <c r="H83" s="57">
        <v>142</v>
      </c>
      <c r="I83" s="57">
        <v>129</v>
      </c>
      <c r="J83" s="57">
        <v>117</v>
      </c>
      <c r="K83" s="57">
        <v>118</v>
      </c>
      <c r="L83" s="57">
        <v>126</v>
      </c>
      <c r="M83" s="57">
        <v>127</v>
      </c>
      <c r="O83" s="80"/>
      <c r="P83" s="81"/>
    </row>
    <row r="84" spans="1:16" s="53" customFormat="1" ht="14.25">
      <c r="A84" s="143" t="str">
        <f>'2.1 Population (under 18)'!A41</f>
        <v>2013/14</v>
      </c>
      <c r="B84" s="57">
        <v>118</v>
      </c>
      <c r="C84" s="57">
        <v>109</v>
      </c>
      <c r="D84" s="57">
        <v>114</v>
      </c>
      <c r="E84" s="57">
        <v>114</v>
      </c>
      <c r="F84" s="57">
        <v>115</v>
      </c>
      <c r="G84" s="57">
        <v>113</v>
      </c>
      <c r="H84" s="57">
        <v>118</v>
      </c>
      <c r="I84" s="57">
        <v>119</v>
      </c>
      <c r="J84" s="57">
        <v>114</v>
      </c>
      <c r="K84" s="57">
        <v>110</v>
      </c>
      <c r="L84" s="57">
        <v>102</v>
      </c>
      <c r="M84" s="57">
        <v>105</v>
      </c>
      <c r="O84" s="80"/>
      <c r="P84" s="81"/>
    </row>
    <row r="85" spans="1:16" s="53" customFormat="1" ht="14.25">
      <c r="A85" s="143" t="str">
        <f>'2.1 Population (under 18)'!A42</f>
        <v>2014/15</v>
      </c>
      <c r="B85" s="57">
        <v>99</v>
      </c>
      <c r="C85" s="57">
        <v>99</v>
      </c>
      <c r="D85" s="57">
        <v>94</v>
      </c>
      <c r="E85" s="57">
        <v>93</v>
      </c>
      <c r="F85" s="57">
        <v>102</v>
      </c>
      <c r="G85" s="57">
        <v>104</v>
      </c>
      <c r="H85" s="57">
        <v>102</v>
      </c>
      <c r="I85" s="57">
        <v>107</v>
      </c>
      <c r="J85" s="57">
        <v>106</v>
      </c>
      <c r="K85" s="57">
        <v>102</v>
      </c>
      <c r="L85" s="57">
        <v>98</v>
      </c>
      <c r="M85" s="57">
        <v>107</v>
      </c>
      <c r="O85" s="80"/>
      <c r="P85" s="81"/>
    </row>
    <row r="86" spans="1:16" s="53" customFormat="1" ht="14.25">
      <c r="A86" s="143" t="str">
        <f>'2.1 Population (under 18)'!A43</f>
        <v>2015/16*</v>
      </c>
      <c r="B86" s="57">
        <v>95</v>
      </c>
      <c r="C86" s="57">
        <v>98</v>
      </c>
      <c r="D86" s="57">
        <v>95</v>
      </c>
      <c r="E86" s="57">
        <v>105</v>
      </c>
      <c r="F86" s="57">
        <v>99</v>
      </c>
      <c r="G86" s="57">
        <v>98</v>
      </c>
      <c r="H86" s="57">
        <v>89</v>
      </c>
      <c r="I86" s="57">
        <v>100</v>
      </c>
      <c r="J86" s="57">
        <v>88</v>
      </c>
      <c r="K86" s="57">
        <v>87</v>
      </c>
      <c r="L86" s="57">
        <v>83</v>
      </c>
      <c r="M86" s="57">
        <v>96</v>
      </c>
      <c r="O86" s="80"/>
      <c r="P86" s="81"/>
    </row>
    <row r="87" spans="1:16" s="53" customFormat="1" ht="14.25">
      <c r="A87" s="145" t="str">
        <f>'2.1 Population (under 18)'!A44</f>
        <v>2016/17*</v>
      </c>
      <c r="B87" s="59">
        <v>108</v>
      </c>
      <c r="C87" s="59">
        <v>103</v>
      </c>
      <c r="D87" s="59">
        <v>112</v>
      </c>
      <c r="E87" s="59">
        <v>102</v>
      </c>
      <c r="F87" s="59" t="e">
        <v>#N/A</v>
      </c>
      <c r="G87" s="59" t="e">
        <v>#N/A</v>
      </c>
      <c r="H87" s="59" t="e">
        <v>#N/A</v>
      </c>
      <c r="I87" s="59" t="e">
        <v>#N/A</v>
      </c>
      <c r="J87" s="59" t="e">
        <v>#N/A</v>
      </c>
      <c r="K87" s="59" t="e">
        <v>#N/A</v>
      </c>
      <c r="L87" s="59" t="e">
        <v>#N/A</v>
      </c>
      <c r="M87" s="59" t="e">
        <v>#N/A</v>
      </c>
      <c r="O87" s="80"/>
      <c r="P87" s="81"/>
    </row>
    <row r="88" spans="1:16" s="53" customFormat="1" ht="14.25" hidden="1">
      <c r="A88" s="54" t="str">
        <f>'2.1 Population (under 18)'!A45</f>
        <v>2017/18*</v>
      </c>
      <c r="B88" s="56" t="e">
        <v>#N/A</v>
      </c>
      <c r="C88" s="57" t="e">
        <v>#N/A</v>
      </c>
      <c r="D88" s="57" t="e">
        <v>#N/A</v>
      </c>
      <c r="E88" s="57" t="e">
        <v>#N/A</v>
      </c>
      <c r="F88" s="57" t="e">
        <v>#N/A</v>
      </c>
      <c r="G88" s="57" t="e">
        <v>#N/A</v>
      </c>
      <c r="H88" s="57" t="e">
        <v>#N/A</v>
      </c>
      <c r="I88" s="57" t="e">
        <v>#N/A</v>
      </c>
      <c r="J88" s="57" t="e">
        <v>#N/A</v>
      </c>
      <c r="K88" s="57" t="e">
        <v>#N/A</v>
      </c>
      <c r="L88" s="57" t="e">
        <v>#N/A</v>
      </c>
      <c r="M88" s="55" t="e">
        <v>#N/A</v>
      </c>
      <c r="O88" s="80"/>
      <c r="P88" s="81"/>
    </row>
    <row r="89" spans="1:16" s="53" customFormat="1" ht="14.25" hidden="1">
      <c r="A89" s="54" t="str">
        <f>'2.1 Population (under 18)'!A46</f>
        <v>2018/19*</v>
      </c>
      <c r="B89" s="56" t="e">
        <v>#N/A</v>
      </c>
      <c r="C89" s="57" t="e">
        <v>#N/A</v>
      </c>
      <c r="D89" s="57" t="e">
        <v>#N/A</v>
      </c>
      <c r="E89" s="57" t="e">
        <v>#N/A</v>
      </c>
      <c r="F89" s="57" t="e">
        <v>#N/A</v>
      </c>
      <c r="G89" s="57" t="e">
        <v>#N/A</v>
      </c>
      <c r="H89" s="57" t="e">
        <v>#N/A</v>
      </c>
      <c r="I89" s="57" t="e">
        <v>#N/A</v>
      </c>
      <c r="J89" s="57" t="e">
        <v>#N/A</v>
      </c>
      <c r="K89" s="57" t="e">
        <v>#N/A</v>
      </c>
      <c r="L89" s="57" t="e">
        <v>#N/A</v>
      </c>
      <c r="M89" s="55" t="e">
        <v>#N/A</v>
      </c>
      <c r="O89" s="80"/>
      <c r="P89" s="81"/>
    </row>
    <row r="90" spans="1:16" s="53" customFormat="1" ht="14.25" hidden="1">
      <c r="A90" s="54" t="str">
        <f>'2.1 Population (under 18)'!A47</f>
        <v>2019/20*</v>
      </c>
      <c r="B90" s="56" t="e">
        <v>#N/A</v>
      </c>
      <c r="C90" s="57" t="e">
        <v>#N/A</v>
      </c>
      <c r="D90" s="57" t="e">
        <v>#N/A</v>
      </c>
      <c r="E90" s="57" t="e">
        <v>#N/A</v>
      </c>
      <c r="F90" s="57" t="e">
        <v>#N/A</v>
      </c>
      <c r="G90" s="57" t="e">
        <v>#N/A</v>
      </c>
      <c r="H90" s="57" t="e">
        <v>#N/A</v>
      </c>
      <c r="I90" s="57" t="e">
        <v>#N/A</v>
      </c>
      <c r="J90" s="57" t="e">
        <v>#N/A</v>
      </c>
      <c r="K90" s="57" t="e">
        <v>#N/A</v>
      </c>
      <c r="L90" s="57" t="e">
        <v>#N/A</v>
      </c>
      <c r="M90" s="55" t="e">
        <v>#N/A</v>
      </c>
      <c r="O90" s="80"/>
      <c r="P90" s="81"/>
    </row>
    <row r="91" spans="1:16" s="53" customFormat="1" ht="14.25" hidden="1">
      <c r="A91" s="54" t="str">
        <f>'2.1 Population (under 18)'!A48</f>
        <v>2020/21*</v>
      </c>
      <c r="B91" s="56" t="e">
        <v>#N/A</v>
      </c>
      <c r="C91" s="57" t="e">
        <v>#N/A</v>
      </c>
      <c r="D91" s="57" t="e">
        <v>#N/A</v>
      </c>
      <c r="E91" s="57" t="e">
        <v>#N/A</v>
      </c>
      <c r="F91" s="57" t="e">
        <v>#N/A</v>
      </c>
      <c r="G91" s="57" t="e">
        <v>#N/A</v>
      </c>
      <c r="H91" s="57" t="e">
        <v>#N/A</v>
      </c>
      <c r="I91" s="57" t="e">
        <v>#N/A</v>
      </c>
      <c r="J91" s="57" t="e">
        <v>#N/A</v>
      </c>
      <c r="K91" s="57" t="e">
        <v>#N/A</v>
      </c>
      <c r="L91" s="57" t="e">
        <v>#N/A</v>
      </c>
      <c r="M91" s="55" t="e">
        <v>#N/A</v>
      </c>
      <c r="O91" s="80"/>
      <c r="P91" s="81"/>
    </row>
    <row r="92" spans="1:16" s="53" customFormat="1" ht="14.25" hidden="1">
      <c r="A92" s="54" t="str">
        <f>'2.1 Population (under 18)'!A49</f>
        <v>2021/22*</v>
      </c>
      <c r="B92" s="56" t="e">
        <v>#N/A</v>
      </c>
      <c r="C92" s="57" t="e">
        <v>#N/A</v>
      </c>
      <c r="D92" s="57" t="e">
        <v>#N/A</v>
      </c>
      <c r="E92" s="57" t="e">
        <v>#N/A</v>
      </c>
      <c r="F92" s="57" t="e">
        <v>#N/A</v>
      </c>
      <c r="G92" s="57" t="e">
        <v>#N/A</v>
      </c>
      <c r="H92" s="57" t="e">
        <v>#N/A</v>
      </c>
      <c r="I92" s="57" t="e">
        <v>#N/A</v>
      </c>
      <c r="J92" s="57" t="e">
        <v>#N/A</v>
      </c>
      <c r="K92" s="57" t="e">
        <v>#N/A</v>
      </c>
      <c r="L92" s="57" t="e">
        <v>#N/A</v>
      </c>
      <c r="M92" s="55" t="e">
        <v>#N/A</v>
      </c>
      <c r="O92" s="80"/>
      <c r="P92" s="81"/>
    </row>
    <row r="93" spans="1:16" s="53" customFormat="1" ht="14.25" hidden="1">
      <c r="A93" s="54" t="str">
        <f>'2.1 Population (under 18)'!A50</f>
        <v>2022/23*</v>
      </c>
      <c r="B93" s="56" t="e">
        <v>#N/A</v>
      </c>
      <c r="C93" s="57" t="e">
        <v>#N/A</v>
      </c>
      <c r="D93" s="57" t="e">
        <v>#N/A</v>
      </c>
      <c r="E93" s="57" t="e">
        <v>#N/A</v>
      </c>
      <c r="F93" s="57" t="e">
        <v>#N/A</v>
      </c>
      <c r="G93" s="57" t="e">
        <v>#N/A</v>
      </c>
      <c r="H93" s="57" t="e">
        <v>#N/A</v>
      </c>
      <c r="I93" s="57" t="e">
        <v>#N/A</v>
      </c>
      <c r="J93" s="57" t="e">
        <v>#N/A</v>
      </c>
      <c r="K93" s="57" t="e">
        <v>#N/A</v>
      </c>
      <c r="L93" s="57" t="e">
        <v>#N/A</v>
      </c>
      <c r="M93" s="55" t="e">
        <v>#N/A</v>
      </c>
      <c r="O93" s="80"/>
      <c r="P93" s="81"/>
    </row>
    <row r="94" spans="1:16" s="53" customFormat="1" ht="14.25" hidden="1">
      <c r="A94" s="54" t="str">
        <f>'2.1 Population (under 18)'!A51</f>
        <v>2023/24*</v>
      </c>
      <c r="B94" s="56" t="e">
        <v>#N/A</v>
      </c>
      <c r="C94" s="57" t="e">
        <v>#N/A</v>
      </c>
      <c r="D94" s="57" t="e">
        <v>#N/A</v>
      </c>
      <c r="E94" s="57" t="e">
        <v>#N/A</v>
      </c>
      <c r="F94" s="57" t="e">
        <v>#N/A</v>
      </c>
      <c r="G94" s="57" t="e">
        <v>#N/A</v>
      </c>
      <c r="H94" s="57" t="e">
        <v>#N/A</v>
      </c>
      <c r="I94" s="57" t="e">
        <v>#N/A</v>
      </c>
      <c r="J94" s="57" t="e">
        <v>#N/A</v>
      </c>
      <c r="K94" s="57" t="e">
        <v>#N/A</v>
      </c>
      <c r="L94" s="57" t="e">
        <v>#N/A</v>
      </c>
      <c r="M94" s="55" t="e">
        <v>#N/A</v>
      </c>
      <c r="O94" s="80"/>
      <c r="P94" s="81"/>
    </row>
    <row r="95" spans="1:16" s="53" customFormat="1" ht="14.25" hidden="1">
      <c r="A95" s="54" t="str">
        <f>'2.1 Population (under 18)'!A52</f>
        <v>2024/25*</v>
      </c>
      <c r="B95" s="56" t="e">
        <v>#N/A</v>
      </c>
      <c r="C95" s="57" t="e">
        <v>#N/A</v>
      </c>
      <c r="D95" s="57" t="e">
        <v>#N/A</v>
      </c>
      <c r="E95" s="57" t="e">
        <v>#N/A</v>
      </c>
      <c r="F95" s="57" t="e">
        <v>#N/A</v>
      </c>
      <c r="G95" s="57" t="e">
        <v>#N/A</v>
      </c>
      <c r="H95" s="57" t="e">
        <v>#N/A</v>
      </c>
      <c r="I95" s="57" t="e">
        <v>#N/A</v>
      </c>
      <c r="J95" s="57" t="e">
        <v>#N/A</v>
      </c>
      <c r="K95" s="57" t="e">
        <v>#N/A</v>
      </c>
      <c r="L95" s="57" t="e">
        <v>#N/A</v>
      </c>
      <c r="M95" s="55" t="e">
        <v>#N/A</v>
      </c>
      <c r="O95" s="80"/>
      <c r="P95" s="81"/>
    </row>
    <row r="96" spans="1:16" s="53" customFormat="1" ht="14.25" hidden="1">
      <c r="A96" s="54" t="str">
        <f>'2.1 Population (under 18)'!A53</f>
        <v>2025/26*</v>
      </c>
      <c r="B96" s="56" t="e">
        <v>#N/A</v>
      </c>
      <c r="C96" s="57" t="e">
        <v>#N/A</v>
      </c>
      <c r="D96" s="57" t="e">
        <v>#N/A</v>
      </c>
      <c r="E96" s="57" t="e">
        <v>#N/A</v>
      </c>
      <c r="F96" s="57" t="e">
        <v>#N/A</v>
      </c>
      <c r="G96" s="57" t="e">
        <v>#N/A</v>
      </c>
      <c r="H96" s="57" t="e">
        <v>#N/A</v>
      </c>
      <c r="I96" s="57" t="e">
        <v>#N/A</v>
      </c>
      <c r="J96" s="57" t="e">
        <v>#N/A</v>
      </c>
      <c r="K96" s="57" t="e">
        <v>#N/A</v>
      </c>
      <c r="L96" s="57" t="e">
        <v>#N/A</v>
      </c>
      <c r="M96" s="55" t="e">
        <v>#N/A</v>
      </c>
      <c r="O96" s="80"/>
      <c r="P96" s="81"/>
    </row>
    <row r="97" spans="1:16" s="53" customFormat="1" ht="14.25">
      <c r="A97" s="96"/>
      <c r="B97" s="57"/>
      <c r="C97" s="57"/>
      <c r="D97" s="57"/>
      <c r="E97" s="57"/>
      <c r="F97" s="57"/>
      <c r="G97" s="57"/>
      <c r="H97" s="57"/>
      <c r="I97" s="57"/>
      <c r="J97" s="57"/>
      <c r="K97" s="57"/>
      <c r="L97" s="57"/>
      <c r="M97" s="57"/>
      <c r="O97" s="80"/>
      <c r="P97" s="81"/>
    </row>
    <row r="98" spans="1:13" ht="12.75">
      <c r="A98" s="153"/>
      <c r="B98" s="198" t="s">
        <v>33</v>
      </c>
      <c r="C98" s="198"/>
      <c r="D98" s="198"/>
      <c r="E98" s="198"/>
      <c r="F98" s="198"/>
      <c r="G98" s="198"/>
      <c r="H98" s="198"/>
      <c r="I98" s="198"/>
      <c r="J98" s="198"/>
      <c r="K98" s="198"/>
      <c r="L98" s="198"/>
      <c r="M98" s="198"/>
    </row>
    <row r="99" spans="1:13" ht="12.75">
      <c r="A99" s="152" t="s">
        <v>102</v>
      </c>
      <c r="B99" s="154" t="s">
        <v>5</v>
      </c>
      <c r="C99" s="154" t="s">
        <v>6</v>
      </c>
      <c r="D99" s="154" t="s">
        <v>7</v>
      </c>
      <c r="E99" s="154" t="s">
        <v>8</v>
      </c>
      <c r="F99" s="154" t="s">
        <v>9</v>
      </c>
      <c r="G99" s="154" t="s">
        <v>10</v>
      </c>
      <c r="H99" s="154" t="s">
        <v>11</v>
      </c>
      <c r="I99" s="154" t="s">
        <v>12</v>
      </c>
      <c r="J99" s="154" t="s">
        <v>13</v>
      </c>
      <c r="K99" s="154" t="s">
        <v>14</v>
      </c>
      <c r="L99" s="154" t="s">
        <v>15</v>
      </c>
      <c r="M99" s="154" t="s">
        <v>16</v>
      </c>
    </row>
    <row r="100" spans="1:16" ht="12.75">
      <c r="A100" s="142" t="str">
        <f>'2.1 Population (under 18)'!A33</f>
        <v>2005/06</v>
      </c>
      <c r="B100" s="77">
        <v>92</v>
      </c>
      <c r="C100" s="77">
        <v>88</v>
      </c>
      <c r="D100" s="77">
        <v>97</v>
      </c>
      <c r="E100" s="77">
        <v>100</v>
      </c>
      <c r="F100" s="77">
        <v>100</v>
      </c>
      <c r="G100" s="77">
        <v>106</v>
      </c>
      <c r="H100" s="77">
        <v>103</v>
      </c>
      <c r="I100" s="77">
        <v>98</v>
      </c>
      <c r="J100" s="77">
        <v>85</v>
      </c>
      <c r="K100" s="77">
        <v>100</v>
      </c>
      <c r="L100" s="77">
        <v>111</v>
      </c>
      <c r="M100" s="77">
        <v>115</v>
      </c>
      <c r="O100" s="80"/>
      <c r="P100" s="81"/>
    </row>
    <row r="101" spans="1:16" ht="12.75">
      <c r="A101" s="143" t="str">
        <f>'2.1 Population (under 18)'!A34</f>
        <v>2006/07</v>
      </c>
      <c r="B101" s="57">
        <v>102</v>
      </c>
      <c r="C101" s="57">
        <v>112</v>
      </c>
      <c r="D101" s="57">
        <v>111</v>
      </c>
      <c r="E101" s="57">
        <v>103</v>
      </c>
      <c r="F101" s="57">
        <v>107</v>
      </c>
      <c r="G101" s="57">
        <v>100</v>
      </c>
      <c r="H101" s="57">
        <v>101</v>
      </c>
      <c r="I101" s="57">
        <v>118</v>
      </c>
      <c r="J101" s="57">
        <v>110</v>
      </c>
      <c r="K101" s="57">
        <v>104</v>
      </c>
      <c r="L101" s="57">
        <v>114</v>
      </c>
      <c r="M101" s="57">
        <v>106</v>
      </c>
      <c r="O101" s="80"/>
      <c r="P101" s="81"/>
    </row>
    <row r="102" spans="1:16" ht="12.75">
      <c r="A102" s="143" t="str">
        <f>'2.1 Population (under 18)'!A35</f>
        <v>2007/08</v>
      </c>
      <c r="B102" s="57">
        <v>104</v>
      </c>
      <c r="C102" s="57">
        <v>94</v>
      </c>
      <c r="D102" s="57">
        <v>109</v>
      </c>
      <c r="E102" s="57">
        <v>113</v>
      </c>
      <c r="F102" s="57">
        <v>114</v>
      </c>
      <c r="G102" s="57">
        <v>116</v>
      </c>
      <c r="H102" s="57">
        <v>118</v>
      </c>
      <c r="I102" s="57">
        <v>135</v>
      </c>
      <c r="J102" s="57">
        <v>124</v>
      </c>
      <c r="K102" s="57">
        <v>127</v>
      </c>
      <c r="L102" s="57">
        <v>143</v>
      </c>
      <c r="M102" s="57">
        <v>150</v>
      </c>
      <c r="O102" s="80"/>
      <c r="P102" s="81"/>
    </row>
    <row r="103" spans="1:16" ht="12.75">
      <c r="A103" s="143" t="str">
        <f>'2.1 Population (under 18)'!A36</f>
        <v>2008/09</v>
      </c>
      <c r="B103" s="57">
        <v>184</v>
      </c>
      <c r="C103" s="57">
        <v>199</v>
      </c>
      <c r="D103" s="57">
        <v>235</v>
      </c>
      <c r="E103" s="57">
        <v>240</v>
      </c>
      <c r="F103" s="57">
        <v>263</v>
      </c>
      <c r="G103" s="57">
        <v>258</v>
      </c>
      <c r="H103" s="57">
        <v>253</v>
      </c>
      <c r="I103" s="57">
        <v>259</v>
      </c>
      <c r="J103" s="57">
        <v>253</v>
      </c>
      <c r="K103" s="57">
        <v>264</v>
      </c>
      <c r="L103" s="57">
        <v>253</v>
      </c>
      <c r="M103" s="57">
        <v>237</v>
      </c>
      <c r="O103" s="80"/>
      <c r="P103" s="81"/>
    </row>
    <row r="104" spans="1:16" ht="12.75">
      <c r="A104" s="143" t="str">
        <f>'2.1 Population (under 18)'!A37</f>
        <v>2009/10</v>
      </c>
      <c r="B104" s="57">
        <v>172</v>
      </c>
      <c r="C104" s="57">
        <v>148</v>
      </c>
      <c r="D104" s="57">
        <v>145</v>
      </c>
      <c r="E104" s="57">
        <v>130</v>
      </c>
      <c r="F104" s="57">
        <v>117</v>
      </c>
      <c r="G104" s="57">
        <v>111</v>
      </c>
      <c r="H104" s="57">
        <v>118</v>
      </c>
      <c r="I104" s="57">
        <v>114</v>
      </c>
      <c r="J104" s="57">
        <v>107</v>
      </c>
      <c r="K104" s="57">
        <v>105</v>
      </c>
      <c r="L104" s="57">
        <v>105</v>
      </c>
      <c r="M104" s="57">
        <v>104</v>
      </c>
      <c r="O104" s="80"/>
      <c r="P104" s="81"/>
    </row>
    <row r="105" spans="1:16" ht="12.75">
      <c r="A105" s="143" t="str">
        <f>'2.1 Population (under 18)'!A38</f>
        <v>2010/11</v>
      </c>
      <c r="B105" s="57">
        <v>110</v>
      </c>
      <c r="C105" s="57">
        <v>110</v>
      </c>
      <c r="D105" s="57">
        <v>120</v>
      </c>
      <c r="E105" s="57">
        <v>122</v>
      </c>
      <c r="F105" s="57">
        <v>122</v>
      </c>
      <c r="G105" s="57">
        <v>134</v>
      </c>
      <c r="H105" s="57">
        <v>127</v>
      </c>
      <c r="I105" s="57">
        <v>125</v>
      </c>
      <c r="J105" s="57">
        <v>125</v>
      </c>
      <c r="K105" s="57">
        <v>136</v>
      </c>
      <c r="L105" s="57">
        <v>171</v>
      </c>
      <c r="M105" s="57">
        <v>164</v>
      </c>
      <c r="O105" s="80"/>
      <c r="P105" s="81"/>
    </row>
    <row r="106" spans="1:16" s="53" customFormat="1" ht="14.25">
      <c r="A106" s="143" t="str">
        <f>'2.1 Population (under 18)'!A39</f>
        <v>2011/12</v>
      </c>
      <c r="B106" s="57">
        <v>157</v>
      </c>
      <c r="C106" s="57">
        <v>170</v>
      </c>
      <c r="D106" s="57">
        <v>172</v>
      </c>
      <c r="E106" s="57">
        <v>153</v>
      </c>
      <c r="F106" s="57">
        <v>192</v>
      </c>
      <c r="G106" s="57">
        <v>183</v>
      </c>
      <c r="H106" s="57">
        <v>188</v>
      </c>
      <c r="I106" s="57">
        <v>205</v>
      </c>
      <c r="J106" s="57">
        <v>187</v>
      </c>
      <c r="K106" s="57">
        <v>212</v>
      </c>
      <c r="L106" s="57">
        <v>210</v>
      </c>
      <c r="M106" s="57">
        <v>204</v>
      </c>
      <c r="O106" s="80"/>
      <c r="P106" s="81"/>
    </row>
    <row r="107" spans="1:16" s="53" customFormat="1" ht="14.25">
      <c r="A107" s="143" t="str">
        <f>'2.1 Population (under 18)'!A40</f>
        <v>2012/13</v>
      </c>
      <c r="B107" s="57">
        <v>73</v>
      </c>
      <c r="C107" s="57">
        <v>67</v>
      </c>
      <c r="D107" s="57">
        <v>64</v>
      </c>
      <c r="E107" s="57">
        <v>69</v>
      </c>
      <c r="F107" s="57">
        <v>67</v>
      </c>
      <c r="G107" s="57">
        <v>53</v>
      </c>
      <c r="H107" s="57">
        <v>55</v>
      </c>
      <c r="I107" s="57">
        <v>53</v>
      </c>
      <c r="J107" s="57">
        <v>38</v>
      </c>
      <c r="K107" s="57">
        <v>37</v>
      </c>
      <c r="L107" s="57">
        <v>37</v>
      </c>
      <c r="M107" s="57">
        <v>38</v>
      </c>
      <c r="O107" s="80"/>
      <c r="P107" s="81"/>
    </row>
    <row r="108" spans="1:16" s="53" customFormat="1" ht="14.25">
      <c r="A108" s="143" t="str">
        <f>'2.1 Population (under 18)'!A41</f>
        <v>2013/14</v>
      </c>
      <c r="B108" s="57">
        <v>1</v>
      </c>
      <c r="C108" s="57">
        <v>1</v>
      </c>
      <c r="D108" s="57">
        <v>1</v>
      </c>
      <c r="E108" s="57">
        <v>2</v>
      </c>
      <c r="F108" s="57">
        <v>0</v>
      </c>
      <c r="G108" s="57">
        <v>0</v>
      </c>
      <c r="H108" s="57">
        <v>0</v>
      </c>
      <c r="I108" s="57">
        <v>0</v>
      </c>
      <c r="J108" s="57">
        <v>1</v>
      </c>
      <c r="K108" s="57">
        <v>1</v>
      </c>
      <c r="L108" s="57">
        <v>1</v>
      </c>
      <c r="M108" s="57">
        <v>1</v>
      </c>
      <c r="O108" s="80"/>
      <c r="P108" s="81"/>
    </row>
    <row r="109" spans="1:16" s="53" customFormat="1" ht="14.25">
      <c r="A109" s="143" t="str">
        <f>'2.1 Population (under 18)'!A42</f>
        <v>2014/15</v>
      </c>
      <c r="B109" s="57">
        <v>1</v>
      </c>
      <c r="C109" s="57">
        <v>1</v>
      </c>
      <c r="D109" s="57">
        <v>1</v>
      </c>
      <c r="E109" s="57">
        <v>1</v>
      </c>
      <c r="F109" s="57">
        <v>0</v>
      </c>
      <c r="G109" s="57">
        <v>0</v>
      </c>
      <c r="H109" s="57">
        <v>0</v>
      </c>
      <c r="I109" s="57">
        <v>1</v>
      </c>
      <c r="J109" s="57">
        <v>2</v>
      </c>
      <c r="K109" s="57">
        <v>1</v>
      </c>
      <c r="L109" s="57">
        <v>1</v>
      </c>
      <c r="M109" s="57">
        <v>1</v>
      </c>
      <c r="O109" s="80"/>
      <c r="P109" s="81"/>
    </row>
    <row r="110" spans="1:16" s="53" customFormat="1" ht="14.25">
      <c r="A110" s="143" t="str">
        <f>'2.1 Population (under 18)'!A43</f>
        <v>2015/16*</v>
      </c>
      <c r="B110" s="57">
        <v>3</v>
      </c>
      <c r="C110" s="57">
        <v>2</v>
      </c>
      <c r="D110" s="57">
        <v>4</v>
      </c>
      <c r="E110" s="57">
        <v>5</v>
      </c>
      <c r="F110" s="57">
        <v>8</v>
      </c>
      <c r="G110" s="57">
        <v>11</v>
      </c>
      <c r="H110" s="57">
        <v>12</v>
      </c>
      <c r="I110" s="57">
        <v>16</v>
      </c>
      <c r="J110" s="57">
        <v>13</v>
      </c>
      <c r="K110" s="57">
        <v>11</v>
      </c>
      <c r="L110" s="57">
        <v>13</v>
      </c>
      <c r="M110" s="57">
        <v>8</v>
      </c>
      <c r="O110" s="80"/>
      <c r="P110" s="81"/>
    </row>
    <row r="111" spans="1:16" s="53" customFormat="1" ht="14.25">
      <c r="A111" s="145" t="str">
        <f>'2.1 Population (under 18)'!A44</f>
        <v>2016/17*</v>
      </c>
      <c r="B111" s="59">
        <v>8</v>
      </c>
      <c r="C111" s="59">
        <v>7</v>
      </c>
      <c r="D111" s="59">
        <v>8</v>
      </c>
      <c r="E111" s="59">
        <v>24</v>
      </c>
      <c r="F111" s="59" t="e">
        <v>#N/A</v>
      </c>
      <c r="G111" s="59" t="e">
        <v>#N/A</v>
      </c>
      <c r="H111" s="59" t="e">
        <v>#N/A</v>
      </c>
      <c r="I111" s="59" t="e">
        <v>#N/A</v>
      </c>
      <c r="J111" s="59" t="e">
        <v>#N/A</v>
      </c>
      <c r="K111" s="59" t="e">
        <v>#N/A</v>
      </c>
      <c r="L111" s="59" t="e">
        <v>#N/A</v>
      </c>
      <c r="M111" s="59" t="e">
        <v>#N/A</v>
      </c>
      <c r="O111" s="80"/>
      <c r="P111" s="81"/>
    </row>
    <row r="112" spans="1:16" s="53" customFormat="1" ht="14.25" hidden="1">
      <c r="A112" s="105" t="str">
        <f>'2.1 Population (under 18)'!A45</f>
        <v>2017/18*</v>
      </c>
      <c r="B112" s="56" t="e">
        <v>#N/A</v>
      </c>
      <c r="C112" s="57" t="e">
        <v>#N/A</v>
      </c>
      <c r="D112" s="57" t="e">
        <v>#N/A</v>
      </c>
      <c r="E112" s="57" t="e">
        <v>#N/A</v>
      </c>
      <c r="F112" s="57" t="e">
        <v>#N/A</v>
      </c>
      <c r="G112" s="57" t="e">
        <v>#N/A</v>
      </c>
      <c r="H112" s="57" t="e">
        <v>#N/A</v>
      </c>
      <c r="I112" s="57" t="e">
        <v>#N/A</v>
      </c>
      <c r="J112" s="57" t="e">
        <v>#N/A</v>
      </c>
      <c r="K112" s="57" t="e">
        <v>#N/A</v>
      </c>
      <c r="L112" s="57" t="e">
        <v>#N/A</v>
      </c>
      <c r="M112" s="55" t="e">
        <v>#N/A</v>
      </c>
      <c r="O112" s="80"/>
      <c r="P112" s="81"/>
    </row>
    <row r="113" spans="1:16" s="53" customFormat="1" ht="14.25" hidden="1">
      <c r="A113" s="105" t="str">
        <f>'2.1 Population (under 18)'!A46</f>
        <v>2018/19*</v>
      </c>
      <c r="B113" s="56" t="e">
        <v>#N/A</v>
      </c>
      <c r="C113" s="57" t="e">
        <v>#N/A</v>
      </c>
      <c r="D113" s="57" t="e">
        <v>#N/A</v>
      </c>
      <c r="E113" s="57" t="e">
        <v>#N/A</v>
      </c>
      <c r="F113" s="57" t="e">
        <v>#N/A</v>
      </c>
      <c r="G113" s="57" t="e">
        <v>#N/A</v>
      </c>
      <c r="H113" s="57" t="e">
        <v>#N/A</v>
      </c>
      <c r="I113" s="57" t="e">
        <v>#N/A</v>
      </c>
      <c r="J113" s="57" t="e">
        <v>#N/A</v>
      </c>
      <c r="K113" s="57" t="e">
        <v>#N/A</v>
      </c>
      <c r="L113" s="57" t="e">
        <v>#N/A</v>
      </c>
      <c r="M113" s="55" t="e">
        <v>#N/A</v>
      </c>
      <c r="O113" s="80"/>
      <c r="P113" s="81"/>
    </row>
    <row r="114" spans="1:16" s="53" customFormat="1" ht="14.25" hidden="1">
      <c r="A114" s="105" t="str">
        <f>'2.1 Population (under 18)'!A47</f>
        <v>2019/20*</v>
      </c>
      <c r="B114" s="56" t="e">
        <v>#N/A</v>
      </c>
      <c r="C114" s="57" t="e">
        <v>#N/A</v>
      </c>
      <c r="D114" s="57" t="e">
        <v>#N/A</v>
      </c>
      <c r="E114" s="57" t="e">
        <v>#N/A</v>
      </c>
      <c r="F114" s="57" t="e">
        <v>#N/A</v>
      </c>
      <c r="G114" s="57" t="e">
        <v>#N/A</v>
      </c>
      <c r="H114" s="57" t="e">
        <v>#N/A</v>
      </c>
      <c r="I114" s="57" t="e">
        <v>#N/A</v>
      </c>
      <c r="J114" s="57" t="e">
        <v>#N/A</v>
      </c>
      <c r="K114" s="57" t="e">
        <v>#N/A</v>
      </c>
      <c r="L114" s="57" t="e">
        <v>#N/A</v>
      </c>
      <c r="M114" s="55" t="e">
        <v>#N/A</v>
      </c>
      <c r="O114" s="80"/>
      <c r="P114" s="81"/>
    </row>
    <row r="115" spans="1:16" s="53" customFormat="1" ht="14.25" hidden="1">
      <c r="A115" s="105" t="str">
        <f>'2.1 Population (under 18)'!A48</f>
        <v>2020/21*</v>
      </c>
      <c r="B115" s="56" t="e">
        <v>#N/A</v>
      </c>
      <c r="C115" s="57" t="e">
        <v>#N/A</v>
      </c>
      <c r="D115" s="57" t="e">
        <v>#N/A</v>
      </c>
      <c r="E115" s="57" t="e">
        <v>#N/A</v>
      </c>
      <c r="F115" s="57" t="e">
        <v>#N/A</v>
      </c>
      <c r="G115" s="57" t="e">
        <v>#N/A</v>
      </c>
      <c r="H115" s="57" t="e">
        <v>#N/A</v>
      </c>
      <c r="I115" s="57" t="e">
        <v>#N/A</v>
      </c>
      <c r="J115" s="57" t="e">
        <v>#N/A</v>
      </c>
      <c r="K115" s="57" t="e">
        <v>#N/A</v>
      </c>
      <c r="L115" s="57" t="e">
        <v>#N/A</v>
      </c>
      <c r="M115" s="55" t="e">
        <v>#N/A</v>
      </c>
      <c r="O115" s="80"/>
      <c r="P115" s="81"/>
    </row>
    <row r="116" spans="1:16" s="53" customFormat="1" ht="14.25" hidden="1">
      <c r="A116" s="105" t="str">
        <f>'2.1 Population (under 18)'!A49</f>
        <v>2021/22*</v>
      </c>
      <c r="B116" s="56" t="e">
        <v>#N/A</v>
      </c>
      <c r="C116" s="57" t="e">
        <v>#N/A</v>
      </c>
      <c r="D116" s="57" t="e">
        <v>#N/A</v>
      </c>
      <c r="E116" s="57" t="e">
        <v>#N/A</v>
      </c>
      <c r="F116" s="57" t="e">
        <v>#N/A</v>
      </c>
      <c r="G116" s="57" t="e">
        <v>#N/A</v>
      </c>
      <c r="H116" s="57" t="e">
        <v>#N/A</v>
      </c>
      <c r="I116" s="57" t="e">
        <v>#N/A</v>
      </c>
      <c r="J116" s="57" t="e">
        <v>#N/A</v>
      </c>
      <c r="K116" s="57" t="e">
        <v>#N/A</v>
      </c>
      <c r="L116" s="57" t="e">
        <v>#N/A</v>
      </c>
      <c r="M116" s="55" t="e">
        <v>#N/A</v>
      </c>
      <c r="O116" s="80"/>
      <c r="P116" s="81"/>
    </row>
    <row r="117" spans="1:16" s="53" customFormat="1" ht="14.25" hidden="1">
      <c r="A117" s="105" t="str">
        <f>'2.1 Population (under 18)'!A50</f>
        <v>2022/23*</v>
      </c>
      <c r="B117" s="56" t="e">
        <v>#N/A</v>
      </c>
      <c r="C117" s="57" t="e">
        <v>#N/A</v>
      </c>
      <c r="D117" s="57" t="e">
        <v>#N/A</v>
      </c>
      <c r="E117" s="57" t="e">
        <v>#N/A</v>
      </c>
      <c r="F117" s="57" t="e">
        <v>#N/A</v>
      </c>
      <c r="G117" s="57" t="e">
        <v>#N/A</v>
      </c>
      <c r="H117" s="57" t="e">
        <v>#N/A</v>
      </c>
      <c r="I117" s="57" t="e">
        <v>#N/A</v>
      </c>
      <c r="J117" s="57" t="e">
        <v>#N/A</v>
      </c>
      <c r="K117" s="57" t="e">
        <v>#N/A</v>
      </c>
      <c r="L117" s="57" t="e">
        <v>#N/A</v>
      </c>
      <c r="M117" s="55" t="e">
        <v>#N/A</v>
      </c>
      <c r="O117" s="80"/>
      <c r="P117" s="81"/>
    </row>
    <row r="118" spans="1:16" s="53" customFormat="1" ht="14.25" hidden="1">
      <c r="A118" s="105" t="str">
        <f>'2.1 Population (under 18)'!A51</f>
        <v>2023/24*</v>
      </c>
      <c r="B118" s="56" t="e">
        <v>#N/A</v>
      </c>
      <c r="C118" s="57" t="e">
        <v>#N/A</v>
      </c>
      <c r="D118" s="57" t="e">
        <v>#N/A</v>
      </c>
      <c r="E118" s="57" t="e">
        <v>#N/A</v>
      </c>
      <c r="F118" s="57" t="e">
        <v>#N/A</v>
      </c>
      <c r="G118" s="57" t="e">
        <v>#N/A</v>
      </c>
      <c r="H118" s="57" t="e">
        <v>#N/A</v>
      </c>
      <c r="I118" s="57" t="e">
        <v>#N/A</v>
      </c>
      <c r="J118" s="57" t="e">
        <v>#N/A</v>
      </c>
      <c r="K118" s="57" t="e">
        <v>#N/A</v>
      </c>
      <c r="L118" s="57" t="e">
        <v>#N/A</v>
      </c>
      <c r="M118" s="55" t="e">
        <v>#N/A</v>
      </c>
      <c r="O118" s="80"/>
      <c r="P118" s="81"/>
    </row>
    <row r="119" spans="1:16" s="53" customFormat="1" ht="14.25" hidden="1">
      <c r="A119" s="105" t="str">
        <f>'2.1 Population (under 18)'!A52</f>
        <v>2024/25*</v>
      </c>
      <c r="B119" s="56" t="e">
        <v>#N/A</v>
      </c>
      <c r="C119" s="57" t="e">
        <v>#N/A</v>
      </c>
      <c r="D119" s="57" t="e">
        <v>#N/A</v>
      </c>
      <c r="E119" s="57" t="e">
        <v>#N/A</v>
      </c>
      <c r="F119" s="57" t="e">
        <v>#N/A</v>
      </c>
      <c r="G119" s="57" t="e">
        <v>#N/A</v>
      </c>
      <c r="H119" s="57" t="e">
        <v>#N/A</v>
      </c>
      <c r="I119" s="57" t="e">
        <v>#N/A</v>
      </c>
      <c r="J119" s="57" t="e">
        <v>#N/A</v>
      </c>
      <c r="K119" s="57" t="e">
        <v>#N/A</v>
      </c>
      <c r="L119" s="57" t="e">
        <v>#N/A</v>
      </c>
      <c r="M119" s="55" t="e">
        <v>#N/A</v>
      </c>
      <c r="O119" s="80"/>
      <c r="P119" s="81"/>
    </row>
    <row r="120" spans="1:16" s="53" customFormat="1" ht="14.25" hidden="1">
      <c r="A120" s="106" t="str">
        <f>'2.1 Population (under 18)'!A53</f>
        <v>2025/26*</v>
      </c>
      <c r="B120" s="56" t="e">
        <v>#N/A</v>
      </c>
      <c r="C120" s="57" t="e">
        <v>#N/A</v>
      </c>
      <c r="D120" s="57" t="e">
        <v>#N/A</v>
      </c>
      <c r="E120" s="57" t="e">
        <v>#N/A</v>
      </c>
      <c r="F120" s="57" t="e">
        <v>#N/A</v>
      </c>
      <c r="G120" s="57" t="e">
        <v>#N/A</v>
      </c>
      <c r="H120" s="57" t="e">
        <v>#N/A</v>
      </c>
      <c r="I120" s="57" t="e">
        <v>#N/A</v>
      </c>
      <c r="J120" s="57" t="e">
        <v>#N/A</v>
      </c>
      <c r="K120" s="57" t="e">
        <v>#N/A</v>
      </c>
      <c r="L120" s="57" t="e">
        <v>#N/A</v>
      </c>
      <c r="M120" s="55" t="e">
        <v>#N/A</v>
      </c>
      <c r="O120" s="80"/>
      <c r="P120" s="81"/>
    </row>
    <row r="121" spans="1:16" s="53" customFormat="1" ht="14.25">
      <c r="A121" s="143"/>
      <c r="B121" s="57"/>
      <c r="C121" s="57"/>
      <c r="D121" s="57"/>
      <c r="E121" s="57"/>
      <c r="F121" s="57"/>
      <c r="G121" s="57"/>
      <c r="H121" s="57"/>
      <c r="I121" s="57"/>
      <c r="J121" s="57"/>
      <c r="K121" s="57"/>
      <c r="L121" s="57"/>
      <c r="M121" s="57"/>
      <c r="O121" s="80"/>
      <c r="P121" s="81"/>
    </row>
    <row r="122" spans="1:14" ht="12.75">
      <c r="A122" s="153"/>
      <c r="B122" s="198" t="s">
        <v>32</v>
      </c>
      <c r="C122" s="198"/>
      <c r="D122" s="198"/>
      <c r="E122" s="198"/>
      <c r="F122" s="198"/>
      <c r="G122" s="198"/>
      <c r="H122" s="198"/>
      <c r="I122" s="198"/>
      <c r="J122" s="198"/>
      <c r="K122" s="198"/>
      <c r="L122" s="198"/>
      <c r="M122" s="198"/>
      <c r="N122" s="79"/>
    </row>
    <row r="123" spans="1:13" ht="12.75">
      <c r="A123" s="152" t="s">
        <v>102</v>
      </c>
      <c r="B123" s="154" t="s">
        <v>5</v>
      </c>
      <c r="C123" s="154" t="s">
        <v>6</v>
      </c>
      <c r="D123" s="154" t="s">
        <v>7</v>
      </c>
      <c r="E123" s="154" t="s">
        <v>8</v>
      </c>
      <c r="F123" s="154" t="s">
        <v>9</v>
      </c>
      <c r="G123" s="154" t="s">
        <v>10</v>
      </c>
      <c r="H123" s="154" t="s">
        <v>11</v>
      </c>
      <c r="I123" s="154" t="s">
        <v>12</v>
      </c>
      <c r="J123" s="154" t="s">
        <v>13</v>
      </c>
      <c r="K123" s="154" t="s">
        <v>14</v>
      </c>
      <c r="L123" s="154" t="s">
        <v>15</v>
      </c>
      <c r="M123" s="154" t="s">
        <v>16</v>
      </c>
    </row>
    <row r="124" spans="1:16" ht="12.75">
      <c r="A124" s="142" t="str">
        <f>'2.1 Population (under 18)'!A33</f>
        <v>2005/06</v>
      </c>
      <c r="B124" s="77">
        <v>1945</v>
      </c>
      <c r="C124" s="77">
        <v>2014</v>
      </c>
      <c r="D124" s="77">
        <v>2047</v>
      </c>
      <c r="E124" s="77">
        <v>2110</v>
      </c>
      <c r="F124" s="77">
        <v>2114</v>
      </c>
      <c r="G124" s="77">
        <v>2189</v>
      </c>
      <c r="H124" s="77">
        <v>2140</v>
      </c>
      <c r="I124" s="77">
        <v>2067</v>
      </c>
      <c r="J124" s="77">
        <v>1880</v>
      </c>
      <c r="K124" s="77">
        <v>1953</v>
      </c>
      <c r="L124" s="77">
        <v>1938</v>
      </c>
      <c r="M124" s="77">
        <v>1976</v>
      </c>
      <c r="O124" s="80"/>
      <c r="P124" s="81"/>
    </row>
    <row r="125" spans="1:16" ht="12.75">
      <c r="A125" s="143" t="str">
        <f>'2.1 Population (under 18)'!A34</f>
        <v>2006/07</v>
      </c>
      <c r="B125" s="57">
        <v>1991</v>
      </c>
      <c r="C125" s="57">
        <v>2026</v>
      </c>
      <c r="D125" s="57">
        <v>2041</v>
      </c>
      <c r="E125" s="57">
        <v>2106</v>
      </c>
      <c r="F125" s="57">
        <v>2170</v>
      </c>
      <c r="G125" s="57">
        <v>2168</v>
      </c>
      <c r="H125" s="57">
        <v>2125</v>
      </c>
      <c r="I125" s="57">
        <v>2119</v>
      </c>
      <c r="J125" s="57">
        <v>1951</v>
      </c>
      <c r="K125" s="57">
        <v>1975</v>
      </c>
      <c r="L125" s="57">
        <v>1996</v>
      </c>
      <c r="M125" s="57">
        <v>2002</v>
      </c>
      <c r="O125" s="80"/>
      <c r="P125" s="81"/>
    </row>
    <row r="126" spans="1:16" ht="12.75">
      <c r="A126" s="143" t="str">
        <f>'2.1 Population (under 18)'!A35</f>
        <v>2007/08</v>
      </c>
      <c r="B126" s="57">
        <v>1979</v>
      </c>
      <c r="C126" s="57">
        <v>2081</v>
      </c>
      <c r="D126" s="57">
        <v>2090</v>
      </c>
      <c r="E126" s="57">
        <v>2157</v>
      </c>
      <c r="F126" s="57">
        <v>2175</v>
      </c>
      <c r="G126" s="57">
        <v>2181</v>
      </c>
      <c r="H126" s="57">
        <v>2147</v>
      </c>
      <c r="I126" s="57">
        <v>2113</v>
      </c>
      <c r="J126" s="57">
        <v>1951</v>
      </c>
      <c r="K126" s="57">
        <v>1996</v>
      </c>
      <c r="L126" s="57">
        <v>2059</v>
      </c>
      <c r="M126" s="57">
        <v>2118</v>
      </c>
      <c r="O126" s="80"/>
      <c r="P126" s="81"/>
    </row>
    <row r="127" spans="1:16" ht="12.75">
      <c r="A127" s="143" t="str">
        <f>'2.1 Population (under 18)'!A36</f>
        <v>2008/09</v>
      </c>
      <c r="B127" s="57">
        <v>2094</v>
      </c>
      <c r="C127" s="57">
        <v>2055</v>
      </c>
      <c r="D127" s="57">
        <v>2061</v>
      </c>
      <c r="E127" s="57">
        <v>2017</v>
      </c>
      <c r="F127" s="57">
        <v>1978</v>
      </c>
      <c r="G127" s="57">
        <v>1926</v>
      </c>
      <c r="H127" s="57">
        <v>1930</v>
      </c>
      <c r="I127" s="57">
        <v>1915</v>
      </c>
      <c r="J127" s="57">
        <v>1766</v>
      </c>
      <c r="K127" s="57">
        <v>1759</v>
      </c>
      <c r="L127" s="57">
        <v>1694</v>
      </c>
      <c r="M127" s="57">
        <v>1708</v>
      </c>
      <c r="O127" s="80"/>
      <c r="P127" s="81"/>
    </row>
    <row r="128" spans="1:16" ht="12.75">
      <c r="A128" s="143" t="str">
        <f>'2.1 Population (under 18)'!A37</f>
        <v>2009/10</v>
      </c>
      <c r="B128" s="57">
        <v>1720</v>
      </c>
      <c r="C128" s="57">
        <v>1710</v>
      </c>
      <c r="D128" s="57">
        <v>1770</v>
      </c>
      <c r="E128" s="57">
        <v>1776</v>
      </c>
      <c r="F128" s="57">
        <v>1754</v>
      </c>
      <c r="G128" s="57">
        <v>1772</v>
      </c>
      <c r="H128" s="57">
        <v>1738</v>
      </c>
      <c r="I128" s="57">
        <v>1651</v>
      </c>
      <c r="J128" s="57">
        <v>1463</v>
      </c>
      <c r="K128" s="57">
        <v>1462</v>
      </c>
      <c r="L128" s="57">
        <v>1447</v>
      </c>
      <c r="M128" s="57">
        <v>1432</v>
      </c>
      <c r="O128" s="80"/>
      <c r="P128" s="81"/>
    </row>
    <row r="129" spans="1:16" ht="12.75">
      <c r="A129" s="143" t="str">
        <f>'2.1 Population (under 18)'!A38</f>
        <v>2010/11</v>
      </c>
      <c r="B129" s="57">
        <v>1399</v>
      </c>
      <c r="C129" s="57">
        <v>1378</v>
      </c>
      <c r="D129" s="57">
        <v>1365</v>
      </c>
      <c r="E129" s="57">
        <v>1345</v>
      </c>
      <c r="F129" s="57">
        <v>1342</v>
      </c>
      <c r="G129" s="57">
        <v>1326</v>
      </c>
      <c r="H129" s="57">
        <v>1319</v>
      </c>
      <c r="I129" s="57">
        <v>1274</v>
      </c>
      <c r="J129" s="57">
        <v>1176</v>
      </c>
      <c r="K129" s="57">
        <v>1189</v>
      </c>
      <c r="L129" s="57">
        <v>1259</v>
      </c>
      <c r="M129" s="57">
        <v>1260</v>
      </c>
      <c r="O129" s="80"/>
      <c r="P129" s="81"/>
    </row>
    <row r="130" spans="1:16" s="53" customFormat="1" ht="14.25">
      <c r="A130" s="143" t="str">
        <f>'2.1 Population (under 18)'!A39</f>
        <v>2011/12</v>
      </c>
      <c r="B130" s="57">
        <v>1231</v>
      </c>
      <c r="C130" s="57">
        <v>1268</v>
      </c>
      <c r="D130" s="57">
        <v>1286</v>
      </c>
      <c r="E130" s="57">
        <v>1243</v>
      </c>
      <c r="F130" s="57">
        <v>1281</v>
      </c>
      <c r="G130" s="57">
        <v>1268</v>
      </c>
      <c r="H130" s="57">
        <v>1230</v>
      </c>
      <c r="I130" s="57">
        <v>1248</v>
      </c>
      <c r="J130" s="57">
        <v>1140</v>
      </c>
      <c r="K130" s="57">
        <v>1149</v>
      </c>
      <c r="L130" s="57">
        <v>1133</v>
      </c>
      <c r="M130" s="57">
        <v>1116</v>
      </c>
      <c r="O130" s="80"/>
      <c r="P130" s="81"/>
    </row>
    <row r="131" spans="1:16" s="53" customFormat="1" ht="14.25">
      <c r="A131" s="143" t="str">
        <f>'2.1 Population (under 18)'!A40</f>
        <v>2012/13</v>
      </c>
      <c r="B131" s="57">
        <v>1100</v>
      </c>
      <c r="C131" s="57">
        <v>1045</v>
      </c>
      <c r="D131" s="57">
        <v>1015</v>
      </c>
      <c r="E131" s="57">
        <v>1002</v>
      </c>
      <c r="F131" s="57">
        <v>963</v>
      </c>
      <c r="G131" s="57">
        <v>935</v>
      </c>
      <c r="H131" s="57">
        <v>915</v>
      </c>
      <c r="I131" s="57">
        <v>906</v>
      </c>
      <c r="J131" s="57">
        <v>781</v>
      </c>
      <c r="K131" s="57">
        <v>790</v>
      </c>
      <c r="L131" s="57">
        <v>743</v>
      </c>
      <c r="M131" s="57">
        <v>748</v>
      </c>
      <c r="O131" s="80"/>
      <c r="P131" s="81"/>
    </row>
    <row r="132" spans="1:16" s="53" customFormat="1" ht="14.25">
      <c r="A132" s="143" t="str">
        <f>'2.1 Population (under 18)'!A41</f>
        <v>2013/14</v>
      </c>
      <c r="B132" s="57">
        <v>755</v>
      </c>
      <c r="C132" s="57">
        <v>751</v>
      </c>
      <c r="D132" s="57">
        <v>741</v>
      </c>
      <c r="E132" s="57">
        <v>752</v>
      </c>
      <c r="F132" s="57">
        <v>745</v>
      </c>
      <c r="G132" s="57">
        <v>751</v>
      </c>
      <c r="H132" s="57">
        <v>741</v>
      </c>
      <c r="I132" s="57">
        <v>724</v>
      </c>
      <c r="J132" s="57">
        <v>692</v>
      </c>
      <c r="K132" s="57">
        <v>717</v>
      </c>
      <c r="L132" s="57">
        <v>699</v>
      </c>
      <c r="M132" s="57">
        <v>690</v>
      </c>
      <c r="O132" s="80"/>
      <c r="P132" s="81"/>
    </row>
    <row r="133" spans="1:16" s="53" customFormat="1" ht="14.25">
      <c r="A133" s="143" t="str">
        <f>'2.1 Population (under 18)'!A42</f>
        <v>2014/15</v>
      </c>
      <c r="B133" s="57">
        <v>646</v>
      </c>
      <c r="C133" s="57">
        <v>649</v>
      </c>
      <c r="D133" s="57">
        <v>662</v>
      </c>
      <c r="E133" s="57">
        <v>668</v>
      </c>
      <c r="F133" s="57">
        <v>633</v>
      </c>
      <c r="G133" s="57">
        <v>630</v>
      </c>
      <c r="H133" s="57">
        <v>625</v>
      </c>
      <c r="I133" s="57">
        <v>641</v>
      </c>
      <c r="J133" s="57">
        <v>580</v>
      </c>
      <c r="K133" s="57">
        <v>600</v>
      </c>
      <c r="L133" s="57">
        <v>605</v>
      </c>
      <c r="M133" s="57">
        <v>588</v>
      </c>
      <c r="O133" s="80"/>
      <c r="P133" s="81"/>
    </row>
    <row r="134" spans="1:16" s="53" customFormat="1" ht="14.25">
      <c r="A134" s="143" t="str">
        <f>'2.1 Population (under 18)'!A43</f>
        <v>2015/16*</v>
      </c>
      <c r="B134" s="57">
        <v>589</v>
      </c>
      <c r="C134" s="57">
        <v>573</v>
      </c>
      <c r="D134" s="57">
        <v>566</v>
      </c>
      <c r="E134" s="57">
        <v>578</v>
      </c>
      <c r="F134" s="57">
        <v>568</v>
      </c>
      <c r="G134" s="57">
        <v>575</v>
      </c>
      <c r="H134" s="57">
        <v>592</v>
      </c>
      <c r="I134" s="57">
        <v>570</v>
      </c>
      <c r="J134" s="57">
        <v>535</v>
      </c>
      <c r="K134" s="57">
        <v>528</v>
      </c>
      <c r="L134" s="57">
        <v>494</v>
      </c>
      <c r="M134" s="57">
        <v>486</v>
      </c>
      <c r="O134" s="80"/>
      <c r="P134" s="81"/>
    </row>
    <row r="135" spans="1:16" s="53" customFormat="1" ht="14.25">
      <c r="A135" s="145" t="str">
        <f>'2.1 Population (under 18)'!A44</f>
        <v>2016/17*</v>
      </c>
      <c r="B135" s="59">
        <v>493</v>
      </c>
      <c r="C135" s="59">
        <v>472</v>
      </c>
      <c r="D135" s="59">
        <v>471</v>
      </c>
      <c r="E135" s="59">
        <v>438</v>
      </c>
      <c r="F135" s="59" t="e">
        <v>#N/A</v>
      </c>
      <c r="G135" s="59" t="e">
        <v>#N/A</v>
      </c>
      <c r="H135" s="59" t="e">
        <v>#N/A</v>
      </c>
      <c r="I135" s="59" t="e">
        <v>#N/A</v>
      </c>
      <c r="J135" s="59" t="e">
        <v>#N/A</v>
      </c>
      <c r="K135" s="59" t="e">
        <v>#N/A</v>
      </c>
      <c r="L135" s="59" t="e">
        <v>#N/A</v>
      </c>
      <c r="M135" s="59" t="e">
        <v>#N/A</v>
      </c>
      <c r="O135" s="80"/>
      <c r="P135" s="81"/>
    </row>
    <row r="136" spans="1:16" s="53" customFormat="1" ht="14.25" hidden="1">
      <c r="A136" s="105" t="str">
        <f>'2.1 Population (under 18)'!A45</f>
        <v>2017/18*</v>
      </c>
      <c r="B136" s="56" t="e">
        <v>#N/A</v>
      </c>
      <c r="C136" s="57" t="e">
        <v>#N/A</v>
      </c>
      <c r="D136" s="57" t="e">
        <v>#N/A</v>
      </c>
      <c r="E136" s="57" t="e">
        <v>#N/A</v>
      </c>
      <c r="F136" s="57" t="e">
        <v>#N/A</v>
      </c>
      <c r="G136" s="57" t="e">
        <v>#N/A</v>
      </c>
      <c r="H136" s="57" t="e">
        <v>#N/A</v>
      </c>
      <c r="I136" s="57" t="e">
        <v>#N/A</v>
      </c>
      <c r="J136" s="57" t="e">
        <v>#N/A</v>
      </c>
      <c r="K136" s="57" t="e">
        <v>#N/A</v>
      </c>
      <c r="L136" s="57" t="e">
        <v>#N/A</v>
      </c>
      <c r="M136" s="55" t="e">
        <v>#N/A</v>
      </c>
      <c r="O136" s="80"/>
      <c r="P136" s="81"/>
    </row>
    <row r="137" spans="1:16" s="53" customFormat="1" ht="14.25" hidden="1">
      <c r="A137" s="105" t="str">
        <f>'2.1 Population (under 18)'!A46</f>
        <v>2018/19*</v>
      </c>
      <c r="B137" s="56" t="e">
        <v>#N/A</v>
      </c>
      <c r="C137" s="57" t="e">
        <v>#N/A</v>
      </c>
      <c r="D137" s="57" t="e">
        <v>#N/A</v>
      </c>
      <c r="E137" s="57" t="e">
        <v>#N/A</v>
      </c>
      <c r="F137" s="57" t="e">
        <v>#N/A</v>
      </c>
      <c r="G137" s="57" t="e">
        <v>#N/A</v>
      </c>
      <c r="H137" s="57" t="e">
        <v>#N/A</v>
      </c>
      <c r="I137" s="57" t="e">
        <v>#N/A</v>
      </c>
      <c r="J137" s="57" t="e">
        <v>#N/A</v>
      </c>
      <c r="K137" s="57" t="e">
        <v>#N/A</v>
      </c>
      <c r="L137" s="57" t="e">
        <v>#N/A</v>
      </c>
      <c r="M137" s="55" t="e">
        <v>#N/A</v>
      </c>
      <c r="O137" s="80"/>
      <c r="P137" s="81"/>
    </row>
    <row r="138" spans="1:16" s="53" customFormat="1" ht="14.25" hidden="1">
      <c r="A138" s="105" t="str">
        <f>'2.1 Population (under 18)'!A47</f>
        <v>2019/20*</v>
      </c>
      <c r="B138" s="56" t="e">
        <v>#N/A</v>
      </c>
      <c r="C138" s="57" t="e">
        <v>#N/A</v>
      </c>
      <c r="D138" s="57" t="e">
        <v>#N/A</v>
      </c>
      <c r="E138" s="57" t="e">
        <v>#N/A</v>
      </c>
      <c r="F138" s="57" t="e">
        <v>#N/A</v>
      </c>
      <c r="G138" s="57" t="e">
        <v>#N/A</v>
      </c>
      <c r="H138" s="57" t="e">
        <v>#N/A</v>
      </c>
      <c r="I138" s="57" t="e">
        <v>#N/A</v>
      </c>
      <c r="J138" s="57" t="e">
        <v>#N/A</v>
      </c>
      <c r="K138" s="57" t="e">
        <v>#N/A</v>
      </c>
      <c r="L138" s="57" t="e">
        <v>#N/A</v>
      </c>
      <c r="M138" s="55" t="e">
        <v>#N/A</v>
      </c>
      <c r="O138" s="80"/>
      <c r="P138" s="81"/>
    </row>
    <row r="139" spans="1:16" s="53" customFormat="1" ht="14.25" hidden="1">
      <c r="A139" s="105" t="str">
        <f>'2.1 Population (under 18)'!A48</f>
        <v>2020/21*</v>
      </c>
      <c r="B139" s="56" t="e">
        <v>#N/A</v>
      </c>
      <c r="C139" s="57" t="e">
        <v>#N/A</v>
      </c>
      <c r="D139" s="57" t="e">
        <v>#N/A</v>
      </c>
      <c r="E139" s="57" t="e">
        <v>#N/A</v>
      </c>
      <c r="F139" s="57" t="e">
        <v>#N/A</v>
      </c>
      <c r="G139" s="57" t="e">
        <v>#N/A</v>
      </c>
      <c r="H139" s="57" t="e">
        <v>#N/A</v>
      </c>
      <c r="I139" s="57" t="e">
        <v>#N/A</v>
      </c>
      <c r="J139" s="57" t="e">
        <v>#N/A</v>
      </c>
      <c r="K139" s="57" t="e">
        <v>#N/A</v>
      </c>
      <c r="L139" s="57" t="e">
        <v>#N/A</v>
      </c>
      <c r="M139" s="55" t="e">
        <v>#N/A</v>
      </c>
      <c r="O139" s="80"/>
      <c r="P139" s="81"/>
    </row>
    <row r="140" spans="1:16" s="53" customFormat="1" ht="14.25" hidden="1">
      <c r="A140" s="105" t="str">
        <f>'2.1 Population (under 18)'!A49</f>
        <v>2021/22*</v>
      </c>
      <c r="B140" s="56" t="e">
        <v>#N/A</v>
      </c>
      <c r="C140" s="57" t="e">
        <v>#N/A</v>
      </c>
      <c r="D140" s="57" t="e">
        <v>#N/A</v>
      </c>
      <c r="E140" s="57" t="e">
        <v>#N/A</v>
      </c>
      <c r="F140" s="57" t="e">
        <v>#N/A</v>
      </c>
      <c r="G140" s="57" t="e">
        <v>#N/A</v>
      </c>
      <c r="H140" s="57" t="e">
        <v>#N/A</v>
      </c>
      <c r="I140" s="57" t="e">
        <v>#N/A</v>
      </c>
      <c r="J140" s="57" t="e">
        <v>#N/A</v>
      </c>
      <c r="K140" s="57" t="e">
        <v>#N/A</v>
      </c>
      <c r="L140" s="57" t="e">
        <v>#N/A</v>
      </c>
      <c r="M140" s="55" t="e">
        <v>#N/A</v>
      </c>
      <c r="O140" s="80"/>
      <c r="P140" s="81"/>
    </row>
    <row r="141" spans="1:16" s="53" customFormat="1" ht="14.25" hidden="1">
      <c r="A141" s="105" t="str">
        <f>'2.1 Population (under 18)'!A50</f>
        <v>2022/23*</v>
      </c>
      <c r="B141" s="56" t="e">
        <v>#N/A</v>
      </c>
      <c r="C141" s="57" t="e">
        <v>#N/A</v>
      </c>
      <c r="D141" s="57" t="e">
        <v>#N/A</v>
      </c>
      <c r="E141" s="57" t="e">
        <v>#N/A</v>
      </c>
      <c r="F141" s="57" t="e">
        <v>#N/A</v>
      </c>
      <c r="G141" s="57" t="e">
        <v>#N/A</v>
      </c>
      <c r="H141" s="57" t="e">
        <v>#N/A</v>
      </c>
      <c r="I141" s="57" t="e">
        <v>#N/A</v>
      </c>
      <c r="J141" s="57" t="e">
        <v>#N/A</v>
      </c>
      <c r="K141" s="57" t="e">
        <v>#N/A</v>
      </c>
      <c r="L141" s="57" t="e">
        <v>#N/A</v>
      </c>
      <c r="M141" s="55" t="e">
        <v>#N/A</v>
      </c>
      <c r="O141" s="80"/>
      <c r="P141" s="81"/>
    </row>
    <row r="142" spans="1:16" s="53" customFormat="1" ht="14.25" hidden="1">
      <c r="A142" s="105" t="str">
        <f>'2.1 Population (under 18)'!A51</f>
        <v>2023/24*</v>
      </c>
      <c r="B142" s="56" t="e">
        <v>#N/A</v>
      </c>
      <c r="C142" s="57" t="e">
        <v>#N/A</v>
      </c>
      <c r="D142" s="57" t="e">
        <v>#N/A</v>
      </c>
      <c r="E142" s="57" t="e">
        <v>#N/A</v>
      </c>
      <c r="F142" s="57" t="e">
        <v>#N/A</v>
      </c>
      <c r="G142" s="57" t="e">
        <v>#N/A</v>
      </c>
      <c r="H142" s="57" t="e">
        <v>#N/A</v>
      </c>
      <c r="I142" s="57" t="e">
        <v>#N/A</v>
      </c>
      <c r="J142" s="57" t="e">
        <v>#N/A</v>
      </c>
      <c r="K142" s="57" t="e">
        <v>#N/A</v>
      </c>
      <c r="L142" s="57" t="e">
        <v>#N/A</v>
      </c>
      <c r="M142" s="55" t="e">
        <v>#N/A</v>
      </c>
      <c r="O142" s="80"/>
      <c r="P142" s="81"/>
    </row>
    <row r="143" spans="1:16" s="53" customFormat="1" ht="14.25" hidden="1">
      <c r="A143" s="105" t="str">
        <f>'2.1 Population (under 18)'!A52</f>
        <v>2024/25*</v>
      </c>
      <c r="B143" s="56" t="e">
        <v>#N/A</v>
      </c>
      <c r="C143" s="57" t="e">
        <v>#N/A</v>
      </c>
      <c r="D143" s="57" t="e">
        <v>#N/A</v>
      </c>
      <c r="E143" s="57" t="e">
        <v>#N/A</v>
      </c>
      <c r="F143" s="57" t="e">
        <v>#N/A</v>
      </c>
      <c r="G143" s="57" t="e">
        <v>#N/A</v>
      </c>
      <c r="H143" s="57" t="e">
        <v>#N/A</v>
      </c>
      <c r="I143" s="57" t="e">
        <v>#N/A</v>
      </c>
      <c r="J143" s="57" t="e">
        <v>#N/A</v>
      </c>
      <c r="K143" s="57" t="e">
        <v>#N/A</v>
      </c>
      <c r="L143" s="57" t="e">
        <v>#N/A</v>
      </c>
      <c r="M143" s="55" t="e">
        <v>#N/A</v>
      </c>
      <c r="O143" s="80"/>
      <c r="P143" s="81"/>
    </row>
    <row r="144" spans="1:16" s="53" customFormat="1" ht="14.25" hidden="1">
      <c r="A144" s="106" t="str">
        <f>'2.1 Population (under 18)'!A53</f>
        <v>2025/26*</v>
      </c>
      <c r="B144" s="56" t="e">
        <v>#N/A</v>
      </c>
      <c r="C144" s="57" t="e">
        <v>#N/A</v>
      </c>
      <c r="D144" s="57" t="e">
        <v>#N/A</v>
      </c>
      <c r="E144" s="57" t="e">
        <v>#N/A</v>
      </c>
      <c r="F144" s="57" t="e">
        <v>#N/A</v>
      </c>
      <c r="G144" s="57" t="e">
        <v>#N/A</v>
      </c>
      <c r="H144" s="57" t="e">
        <v>#N/A</v>
      </c>
      <c r="I144" s="57" t="e">
        <v>#N/A</v>
      </c>
      <c r="J144" s="57" t="e">
        <v>#N/A</v>
      </c>
      <c r="K144" s="57" t="e">
        <v>#N/A</v>
      </c>
      <c r="L144" s="57" t="e">
        <v>#N/A</v>
      </c>
      <c r="M144" s="55" t="e">
        <v>#N/A</v>
      </c>
      <c r="O144" s="80"/>
      <c r="P144" s="81"/>
    </row>
    <row r="145" spans="1:16" s="53" customFormat="1" ht="14.25">
      <c r="A145" s="143"/>
      <c r="B145" s="57"/>
      <c r="C145" s="57"/>
      <c r="D145" s="57"/>
      <c r="E145" s="57"/>
      <c r="F145" s="57"/>
      <c r="G145" s="57"/>
      <c r="H145" s="57"/>
      <c r="I145" s="57"/>
      <c r="J145" s="57"/>
      <c r="K145" s="57"/>
      <c r="L145" s="57"/>
      <c r="M145" s="57"/>
      <c r="O145" s="80"/>
      <c r="P145" s="81"/>
    </row>
    <row r="146" spans="1:13" ht="12.75">
      <c r="A146" s="153"/>
      <c r="B146" s="198" t="s">
        <v>104</v>
      </c>
      <c r="C146" s="198"/>
      <c r="D146" s="198"/>
      <c r="E146" s="198"/>
      <c r="F146" s="198"/>
      <c r="G146" s="198"/>
      <c r="H146" s="198"/>
      <c r="I146" s="198"/>
      <c r="J146" s="198"/>
      <c r="K146" s="198"/>
      <c r="L146" s="198"/>
      <c r="M146" s="198"/>
    </row>
    <row r="147" spans="1:13" ht="12.75">
      <c r="A147" s="152" t="s">
        <v>102</v>
      </c>
      <c r="B147" s="154" t="s">
        <v>5</v>
      </c>
      <c r="C147" s="154" t="s">
        <v>6</v>
      </c>
      <c r="D147" s="154" t="s">
        <v>7</v>
      </c>
      <c r="E147" s="154" t="s">
        <v>8</v>
      </c>
      <c r="F147" s="154" t="s">
        <v>9</v>
      </c>
      <c r="G147" s="154" t="s">
        <v>10</v>
      </c>
      <c r="H147" s="154" t="s">
        <v>11</v>
      </c>
      <c r="I147" s="154" t="s">
        <v>12</v>
      </c>
      <c r="J147" s="154" t="s">
        <v>13</v>
      </c>
      <c r="K147" s="154" t="s">
        <v>14</v>
      </c>
      <c r="L147" s="154" t="s">
        <v>15</v>
      </c>
      <c r="M147" s="154" t="s">
        <v>16</v>
      </c>
    </row>
    <row r="148" spans="1:16" ht="12.75">
      <c r="A148" s="142" t="str">
        <f>'2.1 Population (under 18)'!A33</f>
        <v>2005/06</v>
      </c>
      <c r="B148" s="57">
        <v>656</v>
      </c>
      <c r="C148" s="57">
        <v>666</v>
      </c>
      <c r="D148" s="57">
        <v>683</v>
      </c>
      <c r="E148" s="57">
        <v>682</v>
      </c>
      <c r="F148" s="57">
        <v>716</v>
      </c>
      <c r="G148" s="57">
        <v>736</v>
      </c>
      <c r="H148" s="57">
        <v>719</v>
      </c>
      <c r="I148" s="57">
        <v>728</v>
      </c>
      <c r="J148" s="57">
        <v>679</v>
      </c>
      <c r="K148" s="57">
        <v>708</v>
      </c>
      <c r="L148" s="57">
        <v>714</v>
      </c>
      <c r="M148" s="57">
        <v>724</v>
      </c>
      <c r="O148" s="80"/>
      <c r="P148" s="81"/>
    </row>
    <row r="149" spans="1:16" ht="12.75">
      <c r="A149" s="143" t="str">
        <f>'2.1 Population (under 18)'!A34</f>
        <v>2006/07</v>
      </c>
      <c r="B149" s="57">
        <v>692</v>
      </c>
      <c r="C149" s="57">
        <v>730</v>
      </c>
      <c r="D149" s="57">
        <v>770</v>
      </c>
      <c r="E149" s="57">
        <v>754</v>
      </c>
      <c r="F149" s="57">
        <v>790</v>
      </c>
      <c r="G149" s="57">
        <v>784</v>
      </c>
      <c r="H149" s="57">
        <v>773</v>
      </c>
      <c r="I149" s="57">
        <v>763</v>
      </c>
      <c r="J149" s="57">
        <v>735</v>
      </c>
      <c r="K149" s="57">
        <v>753</v>
      </c>
      <c r="L149" s="57">
        <v>741</v>
      </c>
      <c r="M149" s="57">
        <v>731</v>
      </c>
      <c r="O149" s="80"/>
      <c r="P149" s="81"/>
    </row>
    <row r="150" spans="1:16" ht="12.75">
      <c r="A150" s="143" t="str">
        <f>'2.1 Population (under 18)'!A35</f>
        <v>2007/08</v>
      </c>
      <c r="B150" s="57">
        <v>757</v>
      </c>
      <c r="C150" s="57">
        <v>723</v>
      </c>
      <c r="D150" s="57">
        <v>710</v>
      </c>
      <c r="E150" s="57">
        <v>694</v>
      </c>
      <c r="F150" s="57">
        <v>702</v>
      </c>
      <c r="G150" s="57">
        <v>713</v>
      </c>
      <c r="H150" s="57">
        <v>734</v>
      </c>
      <c r="I150" s="57">
        <v>732</v>
      </c>
      <c r="J150" s="57">
        <v>720</v>
      </c>
      <c r="K150" s="57">
        <v>723</v>
      </c>
      <c r="L150" s="57">
        <v>751</v>
      </c>
      <c r="M150" s="57">
        <v>736</v>
      </c>
      <c r="O150" s="80"/>
      <c r="P150" s="81"/>
    </row>
    <row r="151" spans="1:16" ht="12.75">
      <c r="A151" s="143" t="str">
        <f>'2.1 Population (under 18)'!A36</f>
        <v>2008/09</v>
      </c>
      <c r="B151" s="57">
        <v>734</v>
      </c>
      <c r="C151" s="57">
        <v>752</v>
      </c>
      <c r="D151" s="57">
        <v>776</v>
      </c>
      <c r="E151" s="57">
        <v>749</v>
      </c>
      <c r="F151" s="57">
        <v>778</v>
      </c>
      <c r="G151" s="57">
        <v>750</v>
      </c>
      <c r="H151" s="57">
        <v>722</v>
      </c>
      <c r="I151" s="57">
        <v>731</v>
      </c>
      <c r="J151" s="57">
        <v>696</v>
      </c>
      <c r="K151" s="57">
        <v>703</v>
      </c>
      <c r="L151" s="57">
        <v>701</v>
      </c>
      <c r="M151" s="57">
        <v>680</v>
      </c>
      <c r="O151" s="80"/>
      <c r="P151" s="81"/>
    </row>
    <row r="152" spans="1:16" ht="12.75">
      <c r="A152" s="143" t="str">
        <f>'2.1 Population (under 18)'!A37</f>
        <v>2009/10</v>
      </c>
      <c r="B152" s="57">
        <v>703</v>
      </c>
      <c r="C152" s="57">
        <v>683</v>
      </c>
      <c r="D152" s="57">
        <v>681</v>
      </c>
      <c r="E152" s="57">
        <v>640</v>
      </c>
      <c r="F152" s="57">
        <v>633</v>
      </c>
      <c r="G152" s="57">
        <v>653</v>
      </c>
      <c r="H152" s="57">
        <v>672</v>
      </c>
      <c r="I152" s="57">
        <v>667</v>
      </c>
      <c r="J152" s="57">
        <v>608</v>
      </c>
      <c r="K152" s="57">
        <v>629</v>
      </c>
      <c r="L152" s="57">
        <v>635</v>
      </c>
      <c r="M152" s="57">
        <v>644</v>
      </c>
      <c r="O152" s="80"/>
      <c r="P152" s="81"/>
    </row>
    <row r="153" spans="1:16" ht="12.75">
      <c r="A153" s="143" t="str">
        <f>'2.1 Population (under 18)'!A38</f>
        <v>2010/11</v>
      </c>
      <c r="B153" s="57">
        <v>640</v>
      </c>
      <c r="C153" s="57">
        <v>648</v>
      </c>
      <c r="D153" s="57">
        <v>628</v>
      </c>
      <c r="E153" s="57">
        <v>616</v>
      </c>
      <c r="F153" s="57">
        <v>635</v>
      </c>
      <c r="G153" s="57">
        <v>626</v>
      </c>
      <c r="H153" s="57">
        <v>600</v>
      </c>
      <c r="I153" s="57">
        <v>587</v>
      </c>
      <c r="J153" s="57">
        <v>561</v>
      </c>
      <c r="K153" s="57">
        <v>567</v>
      </c>
      <c r="L153" s="57">
        <v>566</v>
      </c>
      <c r="M153" s="57">
        <v>603</v>
      </c>
      <c r="O153" s="80"/>
      <c r="P153" s="81"/>
    </row>
    <row r="154" spans="1:16" s="53" customFormat="1" ht="14.25">
      <c r="A154" s="143" t="str">
        <f>'2.1 Population (under 18)'!A39</f>
        <v>2011/12</v>
      </c>
      <c r="B154" s="57">
        <v>567</v>
      </c>
      <c r="C154" s="57">
        <v>576</v>
      </c>
      <c r="D154" s="57">
        <v>583</v>
      </c>
      <c r="E154" s="57">
        <v>563</v>
      </c>
      <c r="F154" s="57">
        <v>593</v>
      </c>
      <c r="G154" s="57">
        <v>593</v>
      </c>
      <c r="H154" s="57">
        <v>573</v>
      </c>
      <c r="I154" s="57">
        <v>569</v>
      </c>
      <c r="J154" s="57">
        <v>544</v>
      </c>
      <c r="K154" s="57">
        <v>558</v>
      </c>
      <c r="L154" s="57">
        <v>530</v>
      </c>
      <c r="M154" s="57">
        <v>483</v>
      </c>
      <c r="O154" s="80"/>
      <c r="P154" s="81"/>
    </row>
    <row r="155" spans="1:16" s="53" customFormat="1" ht="14.25">
      <c r="A155" s="143" t="str">
        <f>'2.1 Population (under 18)'!A40</f>
        <v>2012/13</v>
      </c>
      <c r="B155" s="57">
        <v>656</v>
      </c>
      <c r="C155" s="57">
        <v>629</v>
      </c>
      <c r="D155" s="57">
        <v>628</v>
      </c>
      <c r="E155" s="57">
        <v>607</v>
      </c>
      <c r="F155" s="57">
        <v>592</v>
      </c>
      <c r="G155" s="57">
        <v>590</v>
      </c>
      <c r="H155" s="57">
        <v>605</v>
      </c>
      <c r="I155" s="57">
        <v>570</v>
      </c>
      <c r="J155" s="57">
        <v>530</v>
      </c>
      <c r="K155" s="57">
        <v>522</v>
      </c>
      <c r="L155" s="57">
        <v>511</v>
      </c>
      <c r="M155" s="57">
        <v>493</v>
      </c>
      <c r="O155" s="80"/>
      <c r="P155" s="81"/>
    </row>
    <row r="156" spans="1:16" s="53" customFormat="1" ht="14.25">
      <c r="A156" s="143" t="str">
        <f>'2.1 Population (under 18)'!A41</f>
        <v>2013/14</v>
      </c>
      <c r="B156" s="57">
        <v>507</v>
      </c>
      <c r="C156" s="57">
        <v>502</v>
      </c>
      <c r="D156" s="57">
        <v>486</v>
      </c>
      <c r="E156" s="57">
        <v>507</v>
      </c>
      <c r="F156" s="57">
        <v>487</v>
      </c>
      <c r="G156" s="57">
        <v>494</v>
      </c>
      <c r="H156" s="57">
        <v>493</v>
      </c>
      <c r="I156" s="57">
        <v>493</v>
      </c>
      <c r="J156" s="57">
        <v>457</v>
      </c>
      <c r="K156" s="57">
        <v>466</v>
      </c>
      <c r="L156" s="57">
        <v>464</v>
      </c>
      <c r="M156" s="57">
        <v>466</v>
      </c>
      <c r="O156" s="80"/>
      <c r="P156" s="81"/>
    </row>
    <row r="157" spans="1:16" s="53" customFormat="1" ht="14.25">
      <c r="A157" s="143" t="str">
        <f>'2.1 Population (under 18)'!A42</f>
        <v>2014/15</v>
      </c>
      <c r="B157" s="57">
        <v>431</v>
      </c>
      <c r="C157" s="57">
        <v>419</v>
      </c>
      <c r="D157" s="57">
        <v>437</v>
      </c>
      <c r="E157" s="57">
        <v>442</v>
      </c>
      <c r="F157" s="57">
        <v>418</v>
      </c>
      <c r="G157" s="57">
        <v>414</v>
      </c>
      <c r="H157" s="57">
        <v>408</v>
      </c>
      <c r="I157" s="57">
        <v>398</v>
      </c>
      <c r="J157" s="57">
        <v>374</v>
      </c>
      <c r="K157" s="57">
        <v>375</v>
      </c>
      <c r="L157" s="57">
        <v>382</v>
      </c>
      <c r="M157" s="57">
        <v>413</v>
      </c>
      <c r="O157" s="80"/>
      <c r="P157" s="81"/>
    </row>
    <row r="158" spans="1:16" s="53" customFormat="1" ht="14.25">
      <c r="A158" s="143" t="str">
        <f>'2.1 Population (under 18)'!A43</f>
        <v>2015/16*</v>
      </c>
      <c r="B158" s="57">
        <v>416</v>
      </c>
      <c r="C158" s="57">
        <v>414</v>
      </c>
      <c r="D158" s="57">
        <v>416</v>
      </c>
      <c r="E158" s="57">
        <v>420</v>
      </c>
      <c r="F158" s="57">
        <v>395</v>
      </c>
      <c r="G158" s="57">
        <v>395</v>
      </c>
      <c r="H158" s="57">
        <v>396</v>
      </c>
      <c r="I158" s="57">
        <v>405</v>
      </c>
      <c r="J158" s="57">
        <v>381</v>
      </c>
      <c r="K158" s="57">
        <v>382</v>
      </c>
      <c r="L158" s="57">
        <v>370</v>
      </c>
      <c r="M158" s="57">
        <v>388</v>
      </c>
      <c r="O158" s="80"/>
      <c r="P158" s="81"/>
    </row>
    <row r="159" spans="1:16" s="53" customFormat="1" ht="15" thickBot="1">
      <c r="A159" s="130" t="str">
        <f>'2.1 Population (under 18)'!A44</f>
        <v>2016/17*</v>
      </c>
      <c r="B159" s="129">
        <v>405</v>
      </c>
      <c r="C159" s="129">
        <v>391</v>
      </c>
      <c r="D159" s="129">
        <v>411</v>
      </c>
      <c r="E159" s="129">
        <v>399</v>
      </c>
      <c r="F159" s="129" t="e">
        <v>#N/A</v>
      </c>
      <c r="G159" s="129" t="e">
        <v>#N/A</v>
      </c>
      <c r="H159" s="129" t="e">
        <v>#N/A</v>
      </c>
      <c r="I159" s="129" t="e">
        <v>#N/A</v>
      </c>
      <c r="J159" s="129" t="e">
        <v>#N/A</v>
      </c>
      <c r="K159" s="129" t="e">
        <v>#N/A</v>
      </c>
      <c r="L159" s="129" t="e">
        <v>#N/A</v>
      </c>
      <c r="M159" s="129" t="e">
        <v>#N/A</v>
      </c>
      <c r="O159" s="80"/>
      <c r="P159" s="81"/>
    </row>
    <row r="160" spans="1:16" s="53" customFormat="1" ht="15" hidden="1" thickTop="1">
      <c r="A160" s="105" t="str">
        <f>'2.1 Population (under 18)'!A45</f>
        <v>2017/18*</v>
      </c>
      <c r="B160" s="56" t="e">
        <v>#N/A</v>
      </c>
      <c r="C160" s="57" t="e">
        <v>#N/A</v>
      </c>
      <c r="D160" s="57" t="e">
        <v>#N/A</v>
      </c>
      <c r="E160" s="57" t="e">
        <v>#N/A</v>
      </c>
      <c r="F160" s="57" t="e">
        <v>#N/A</v>
      </c>
      <c r="G160" s="57" t="e">
        <v>#N/A</v>
      </c>
      <c r="H160" s="57" t="e">
        <v>#N/A</v>
      </c>
      <c r="I160" s="57" t="e">
        <v>#N/A</v>
      </c>
      <c r="J160" s="57" t="e">
        <v>#N/A</v>
      </c>
      <c r="K160" s="57" t="e">
        <v>#N/A</v>
      </c>
      <c r="L160" s="57" t="e">
        <v>#N/A</v>
      </c>
      <c r="M160" s="55" t="e">
        <v>#N/A</v>
      </c>
      <c r="O160" s="80"/>
      <c r="P160" s="81"/>
    </row>
    <row r="161" spans="1:16" s="53" customFormat="1" ht="14.25" hidden="1">
      <c r="A161" s="105" t="str">
        <f>'2.1 Population (under 18)'!A46</f>
        <v>2018/19*</v>
      </c>
      <c r="B161" s="56" t="e">
        <v>#N/A</v>
      </c>
      <c r="C161" s="57" t="e">
        <v>#N/A</v>
      </c>
      <c r="D161" s="57" t="e">
        <v>#N/A</v>
      </c>
      <c r="E161" s="57" t="e">
        <v>#N/A</v>
      </c>
      <c r="F161" s="57" t="e">
        <v>#N/A</v>
      </c>
      <c r="G161" s="57" t="e">
        <v>#N/A</v>
      </c>
      <c r="H161" s="57" t="e">
        <v>#N/A</v>
      </c>
      <c r="I161" s="57" t="e">
        <v>#N/A</v>
      </c>
      <c r="J161" s="57" t="e">
        <v>#N/A</v>
      </c>
      <c r="K161" s="57" t="e">
        <v>#N/A</v>
      </c>
      <c r="L161" s="57" t="e">
        <v>#N/A</v>
      </c>
      <c r="M161" s="55" t="e">
        <v>#N/A</v>
      </c>
      <c r="O161" s="80"/>
      <c r="P161" s="81"/>
    </row>
    <row r="162" spans="1:16" s="53" customFormat="1" ht="14.25" hidden="1">
      <c r="A162" s="105" t="str">
        <f>'2.1 Population (under 18)'!A47</f>
        <v>2019/20*</v>
      </c>
      <c r="B162" s="56" t="e">
        <v>#N/A</v>
      </c>
      <c r="C162" s="57" t="e">
        <v>#N/A</v>
      </c>
      <c r="D162" s="57" t="e">
        <v>#N/A</v>
      </c>
      <c r="E162" s="57" t="e">
        <v>#N/A</v>
      </c>
      <c r="F162" s="57" t="e">
        <v>#N/A</v>
      </c>
      <c r="G162" s="57" t="e">
        <v>#N/A</v>
      </c>
      <c r="H162" s="57" t="e">
        <v>#N/A</v>
      </c>
      <c r="I162" s="57" t="e">
        <v>#N/A</v>
      </c>
      <c r="J162" s="57" t="e">
        <v>#N/A</v>
      </c>
      <c r="K162" s="57" t="e">
        <v>#N/A</v>
      </c>
      <c r="L162" s="57" t="e">
        <v>#N/A</v>
      </c>
      <c r="M162" s="55" t="e">
        <v>#N/A</v>
      </c>
      <c r="O162" s="80"/>
      <c r="P162" s="81"/>
    </row>
    <row r="163" spans="1:16" s="53" customFormat="1" ht="14.25" hidden="1">
      <c r="A163" s="105" t="str">
        <f>'2.1 Population (under 18)'!A48</f>
        <v>2020/21*</v>
      </c>
      <c r="B163" s="56" t="e">
        <v>#N/A</v>
      </c>
      <c r="C163" s="57" t="e">
        <v>#N/A</v>
      </c>
      <c r="D163" s="57" t="e">
        <v>#N/A</v>
      </c>
      <c r="E163" s="57" t="e">
        <v>#N/A</v>
      </c>
      <c r="F163" s="57" t="e">
        <v>#N/A</v>
      </c>
      <c r="G163" s="57" t="e">
        <v>#N/A</v>
      </c>
      <c r="H163" s="57" t="e">
        <v>#N/A</v>
      </c>
      <c r="I163" s="57" t="e">
        <v>#N/A</v>
      </c>
      <c r="J163" s="57" t="e">
        <v>#N/A</v>
      </c>
      <c r="K163" s="57" t="e">
        <v>#N/A</v>
      </c>
      <c r="L163" s="57" t="e">
        <v>#N/A</v>
      </c>
      <c r="M163" s="55" t="e">
        <v>#N/A</v>
      </c>
      <c r="O163" s="80"/>
      <c r="P163" s="81"/>
    </row>
    <row r="164" spans="1:16" s="53" customFormat="1" ht="14.25" hidden="1">
      <c r="A164" s="105" t="str">
        <f>'2.1 Population (under 18)'!A49</f>
        <v>2021/22*</v>
      </c>
      <c r="B164" s="56" t="e">
        <v>#N/A</v>
      </c>
      <c r="C164" s="57" t="e">
        <v>#N/A</v>
      </c>
      <c r="D164" s="57" t="e">
        <v>#N/A</v>
      </c>
      <c r="E164" s="57" t="e">
        <v>#N/A</v>
      </c>
      <c r="F164" s="57" t="e">
        <v>#N/A</v>
      </c>
      <c r="G164" s="57" t="e">
        <v>#N/A</v>
      </c>
      <c r="H164" s="57" t="e">
        <v>#N/A</v>
      </c>
      <c r="I164" s="57" t="e">
        <v>#N/A</v>
      </c>
      <c r="J164" s="57" t="e">
        <v>#N/A</v>
      </c>
      <c r="K164" s="57" t="e">
        <v>#N/A</v>
      </c>
      <c r="L164" s="57" t="e">
        <v>#N/A</v>
      </c>
      <c r="M164" s="55" t="e">
        <v>#N/A</v>
      </c>
      <c r="O164" s="80"/>
      <c r="P164" s="81"/>
    </row>
    <row r="165" spans="1:16" s="53" customFormat="1" ht="14.25" hidden="1">
      <c r="A165" s="105" t="str">
        <f>'2.1 Population (under 18)'!A50</f>
        <v>2022/23*</v>
      </c>
      <c r="B165" s="56" t="e">
        <v>#N/A</v>
      </c>
      <c r="C165" s="57" t="e">
        <v>#N/A</v>
      </c>
      <c r="D165" s="57" t="e">
        <v>#N/A</v>
      </c>
      <c r="E165" s="57" t="e">
        <v>#N/A</v>
      </c>
      <c r="F165" s="57" t="e">
        <v>#N/A</v>
      </c>
      <c r="G165" s="57" t="e">
        <v>#N/A</v>
      </c>
      <c r="H165" s="57" t="e">
        <v>#N/A</v>
      </c>
      <c r="I165" s="57" t="e">
        <v>#N/A</v>
      </c>
      <c r="J165" s="57" t="e">
        <v>#N/A</v>
      </c>
      <c r="K165" s="57" t="e">
        <v>#N/A</v>
      </c>
      <c r="L165" s="57" t="e">
        <v>#N/A</v>
      </c>
      <c r="M165" s="55" t="e">
        <v>#N/A</v>
      </c>
      <c r="O165" s="80"/>
      <c r="P165" s="81"/>
    </row>
    <row r="166" spans="1:16" s="53" customFormat="1" ht="14.25" hidden="1">
      <c r="A166" s="105" t="str">
        <f>'2.1 Population (under 18)'!A51</f>
        <v>2023/24*</v>
      </c>
      <c r="B166" s="56" t="e">
        <v>#N/A</v>
      </c>
      <c r="C166" s="57" t="e">
        <v>#N/A</v>
      </c>
      <c r="D166" s="57" t="e">
        <v>#N/A</v>
      </c>
      <c r="E166" s="57" t="e">
        <v>#N/A</v>
      </c>
      <c r="F166" s="57" t="e">
        <v>#N/A</v>
      </c>
      <c r="G166" s="57" t="e">
        <v>#N/A</v>
      </c>
      <c r="H166" s="57" t="e">
        <v>#N/A</v>
      </c>
      <c r="I166" s="57" t="e">
        <v>#N/A</v>
      </c>
      <c r="J166" s="57" t="e">
        <v>#N/A</v>
      </c>
      <c r="K166" s="57" t="e">
        <v>#N/A</v>
      </c>
      <c r="L166" s="57" t="e">
        <v>#N/A</v>
      </c>
      <c r="M166" s="55" t="e">
        <v>#N/A</v>
      </c>
      <c r="O166" s="80"/>
      <c r="P166" s="81"/>
    </row>
    <row r="167" spans="1:16" s="53" customFormat="1" ht="14.25" hidden="1">
      <c r="A167" s="105" t="str">
        <f>'2.1 Population (under 18)'!A52</f>
        <v>2024/25*</v>
      </c>
      <c r="B167" s="56" t="e">
        <v>#N/A</v>
      </c>
      <c r="C167" s="57" t="e">
        <v>#N/A</v>
      </c>
      <c r="D167" s="57" t="e">
        <v>#N/A</v>
      </c>
      <c r="E167" s="57" t="e">
        <v>#N/A</v>
      </c>
      <c r="F167" s="57" t="e">
        <v>#N/A</v>
      </c>
      <c r="G167" s="57" t="e">
        <v>#N/A</v>
      </c>
      <c r="H167" s="57" t="e">
        <v>#N/A</v>
      </c>
      <c r="I167" s="57" t="e">
        <v>#N/A</v>
      </c>
      <c r="J167" s="57" t="e">
        <v>#N/A</v>
      </c>
      <c r="K167" s="57" t="e">
        <v>#N/A</v>
      </c>
      <c r="L167" s="57" t="e">
        <v>#N/A</v>
      </c>
      <c r="M167" s="55" t="e">
        <v>#N/A</v>
      </c>
      <c r="O167" s="80"/>
      <c r="P167" s="81"/>
    </row>
    <row r="168" spans="1:16" s="53" customFormat="1" ht="14.25" hidden="1">
      <c r="A168" s="106" t="str">
        <f>'2.1 Population (under 18)'!A53</f>
        <v>2025/26*</v>
      </c>
      <c r="B168" s="56" t="e">
        <v>#N/A</v>
      </c>
      <c r="C168" s="57" t="e">
        <v>#N/A</v>
      </c>
      <c r="D168" s="57" t="e">
        <v>#N/A</v>
      </c>
      <c r="E168" s="57" t="e">
        <v>#N/A</v>
      </c>
      <c r="F168" s="57" t="e">
        <v>#N/A</v>
      </c>
      <c r="G168" s="57" t="e">
        <v>#N/A</v>
      </c>
      <c r="H168" s="57" t="e">
        <v>#N/A</v>
      </c>
      <c r="I168" s="57" t="e">
        <v>#N/A</v>
      </c>
      <c r="J168" s="57" t="e">
        <v>#N/A</v>
      </c>
      <c r="K168" s="57" t="e">
        <v>#N/A</v>
      </c>
      <c r="L168" s="57" t="e">
        <v>#N/A</v>
      </c>
      <c r="M168" s="55" t="e">
        <v>#N/A</v>
      </c>
      <c r="O168" s="80"/>
      <c r="P168" s="81"/>
    </row>
    <row r="169" spans="1:14" ht="15" thickTop="1">
      <c r="A169" s="51" t="s">
        <v>62</v>
      </c>
      <c r="B169" s="52"/>
      <c r="C169" s="52"/>
      <c r="D169" s="52"/>
      <c r="E169" s="52"/>
      <c r="F169" s="52"/>
      <c r="G169" s="52"/>
      <c r="H169" s="52"/>
      <c r="I169" s="52"/>
      <c r="J169" s="52"/>
      <c r="K169" s="52"/>
      <c r="L169" s="52"/>
      <c r="M169" s="52"/>
      <c r="N169" s="53"/>
    </row>
    <row r="170" ht="14.25">
      <c r="N170" s="53"/>
    </row>
    <row r="171" ht="14.25">
      <c r="N171" s="53"/>
    </row>
    <row r="172" spans="1:14" ht="12.75">
      <c r="A172" s="50"/>
      <c r="B172" s="50"/>
      <c r="C172" s="50"/>
      <c r="D172" s="50"/>
      <c r="E172" s="50"/>
      <c r="F172" s="50"/>
      <c r="G172" s="50"/>
      <c r="H172" s="50"/>
      <c r="I172" s="50"/>
      <c r="J172" s="50"/>
      <c r="K172" s="50"/>
      <c r="L172" s="50"/>
      <c r="M172" s="50"/>
      <c r="N172" s="50"/>
    </row>
    <row r="173" spans="1:14" ht="14.25">
      <c r="A173" s="26"/>
      <c r="B173" s="93"/>
      <c r="C173" s="93"/>
      <c r="D173" s="93"/>
      <c r="E173" s="93"/>
      <c r="F173" s="93"/>
      <c r="G173" s="93"/>
      <c r="H173" s="93"/>
      <c r="I173" s="93"/>
      <c r="J173" s="93"/>
      <c r="K173" s="93"/>
      <c r="L173" s="93"/>
      <c r="M173" s="93"/>
      <c r="N173" s="50"/>
    </row>
    <row r="174" spans="1:14" ht="14.25">
      <c r="A174" s="26"/>
      <c r="B174" s="94"/>
      <c r="C174" s="94"/>
      <c r="D174" s="94"/>
      <c r="E174" s="94"/>
      <c r="F174" s="94"/>
      <c r="G174" s="94"/>
      <c r="H174" s="94"/>
      <c r="I174" s="94"/>
      <c r="J174" s="94"/>
      <c r="K174" s="94"/>
      <c r="L174" s="94"/>
      <c r="M174" s="94"/>
      <c r="N174" s="50"/>
    </row>
    <row r="175" spans="1:14" ht="14.25">
      <c r="A175" s="26"/>
      <c r="B175" s="94"/>
      <c r="C175" s="94"/>
      <c r="D175" s="94"/>
      <c r="E175" s="94"/>
      <c r="F175" s="94"/>
      <c r="G175" s="94"/>
      <c r="H175" s="94"/>
      <c r="I175" s="94"/>
      <c r="J175" s="94"/>
      <c r="K175" s="94"/>
      <c r="L175" s="94"/>
      <c r="M175" s="94"/>
      <c r="N175" s="50"/>
    </row>
    <row r="176" spans="1:14" ht="14.25">
      <c r="A176" s="26"/>
      <c r="B176" s="94"/>
      <c r="C176" s="94"/>
      <c r="D176" s="94"/>
      <c r="E176" s="94"/>
      <c r="F176" s="94"/>
      <c r="G176" s="94"/>
      <c r="H176" s="94"/>
      <c r="I176" s="94"/>
      <c r="J176" s="94"/>
      <c r="K176" s="94"/>
      <c r="L176" s="94"/>
      <c r="M176" s="94"/>
      <c r="N176" s="50"/>
    </row>
    <row r="177" spans="1:14" ht="14.25">
      <c r="A177" s="26"/>
      <c r="B177" s="94"/>
      <c r="C177" s="94"/>
      <c r="D177" s="94"/>
      <c r="E177" s="94"/>
      <c r="F177" s="94"/>
      <c r="G177" s="94"/>
      <c r="H177" s="94"/>
      <c r="I177" s="94"/>
      <c r="J177" s="94"/>
      <c r="K177" s="94"/>
      <c r="L177" s="94"/>
      <c r="M177" s="94"/>
      <c r="N177" s="50"/>
    </row>
    <row r="178" spans="1:14" ht="14.25">
      <c r="A178" s="26"/>
      <c r="B178" s="94"/>
      <c r="C178" s="94"/>
      <c r="D178" s="94"/>
      <c r="E178" s="94"/>
      <c r="F178" s="94"/>
      <c r="G178" s="94"/>
      <c r="H178" s="94"/>
      <c r="I178" s="94"/>
      <c r="J178" s="94"/>
      <c r="K178" s="94"/>
      <c r="L178" s="94"/>
      <c r="M178" s="94"/>
      <c r="N178" s="50"/>
    </row>
    <row r="179" spans="1:14" ht="14.25">
      <c r="A179" s="26"/>
      <c r="B179" s="94"/>
      <c r="C179" s="94"/>
      <c r="D179" s="94"/>
      <c r="E179" s="94"/>
      <c r="F179" s="94"/>
      <c r="G179" s="94"/>
      <c r="H179" s="94"/>
      <c r="I179" s="94"/>
      <c r="J179" s="94"/>
      <c r="K179" s="94"/>
      <c r="L179" s="94"/>
      <c r="M179" s="94"/>
      <c r="N179" s="50"/>
    </row>
    <row r="180" spans="1:14" ht="14.25">
      <c r="A180" s="26"/>
      <c r="B180" s="94"/>
      <c r="C180" s="94"/>
      <c r="D180" s="94"/>
      <c r="E180" s="94"/>
      <c r="F180" s="94"/>
      <c r="G180" s="94"/>
      <c r="H180" s="94"/>
      <c r="I180" s="94"/>
      <c r="J180" s="94"/>
      <c r="K180" s="94"/>
      <c r="L180" s="94"/>
      <c r="M180" s="94"/>
      <c r="N180" s="50"/>
    </row>
    <row r="181" spans="1:14" ht="12.75">
      <c r="A181" s="50"/>
      <c r="B181" s="50"/>
      <c r="C181" s="50"/>
      <c r="D181" s="50"/>
      <c r="E181" s="50"/>
      <c r="F181" s="50"/>
      <c r="G181" s="50"/>
      <c r="H181" s="50"/>
      <c r="I181" s="50"/>
      <c r="J181" s="50"/>
      <c r="K181" s="50"/>
      <c r="L181" s="50"/>
      <c r="M181" s="50"/>
      <c r="N181" s="50"/>
    </row>
    <row r="182" spans="1:14" ht="14.25">
      <c r="A182" s="26"/>
      <c r="B182" s="92"/>
      <c r="C182" s="92"/>
      <c r="D182" s="92"/>
      <c r="E182" s="92"/>
      <c r="F182" s="92"/>
      <c r="G182" s="92"/>
      <c r="H182" s="92"/>
      <c r="I182" s="92"/>
      <c r="J182" s="92"/>
      <c r="K182" s="92"/>
      <c r="L182" s="92"/>
      <c r="M182" s="92"/>
      <c r="N182" s="50"/>
    </row>
    <row r="183" spans="1:14" ht="14.25">
      <c r="A183" s="26"/>
      <c r="B183" s="92"/>
      <c r="C183" s="92"/>
      <c r="D183" s="92"/>
      <c r="E183" s="92"/>
      <c r="F183" s="92"/>
      <c r="G183" s="92"/>
      <c r="H183" s="92"/>
      <c r="I183" s="92"/>
      <c r="J183" s="92"/>
      <c r="K183" s="92"/>
      <c r="L183" s="92"/>
      <c r="M183" s="92"/>
      <c r="N183" s="50"/>
    </row>
    <row r="184" spans="1:14" ht="14.25">
      <c r="A184" s="26"/>
      <c r="B184" s="92"/>
      <c r="C184" s="92"/>
      <c r="D184" s="92"/>
      <c r="E184" s="92"/>
      <c r="F184" s="92"/>
      <c r="G184" s="92"/>
      <c r="H184" s="92"/>
      <c r="I184" s="92"/>
      <c r="J184" s="92"/>
      <c r="K184" s="92"/>
      <c r="L184" s="92"/>
      <c r="M184" s="92"/>
      <c r="N184" s="50"/>
    </row>
    <row r="185" spans="1:14" ht="14.25">
      <c r="A185" s="26"/>
      <c r="B185" s="92"/>
      <c r="C185" s="92"/>
      <c r="D185" s="92"/>
      <c r="E185" s="92"/>
      <c r="F185" s="92"/>
      <c r="G185" s="92"/>
      <c r="H185" s="92"/>
      <c r="I185" s="92"/>
      <c r="J185" s="92"/>
      <c r="K185" s="92"/>
      <c r="L185" s="92"/>
      <c r="M185" s="92"/>
      <c r="N185" s="50"/>
    </row>
    <row r="186" spans="1:14" ht="14.25">
      <c r="A186" s="26"/>
      <c r="B186" s="92"/>
      <c r="C186" s="92"/>
      <c r="D186" s="92"/>
      <c r="E186" s="92"/>
      <c r="F186" s="92"/>
      <c r="G186" s="92"/>
      <c r="H186" s="92"/>
      <c r="I186" s="92"/>
      <c r="J186" s="92"/>
      <c r="K186" s="92"/>
      <c r="L186" s="92"/>
      <c r="M186" s="92"/>
      <c r="N186" s="50"/>
    </row>
    <row r="187" spans="1:14" ht="14.25">
      <c r="A187" s="26"/>
      <c r="B187" s="92"/>
      <c r="C187" s="92"/>
      <c r="D187" s="92"/>
      <c r="E187" s="92"/>
      <c r="F187" s="92"/>
      <c r="G187" s="92"/>
      <c r="H187" s="92"/>
      <c r="I187" s="92"/>
      <c r="J187" s="92"/>
      <c r="K187" s="92"/>
      <c r="L187" s="92"/>
      <c r="M187" s="92"/>
      <c r="N187" s="50"/>
    </row>
    <row r="188" spans="1:14" ht="12.75">
      <c r="A188" s="50"/>
      <c r="B188" s="50"/>
      <c r="C188" s="50"/>
      <c r="D188" s="50"/>
      <c r="E188" s="50"/>
      <c r="F188" s="50"/>
      <c r="G188" s="50"/>
      <c r="H188" s="50"/>
      <c r="I188" s="50"/>
      <c r="J188" s="50"/>
      <c r="K188" s="50"/>
      <c r="L188" s="50"/>
      <c r="M188" s="50"/>
      <c r="N188" s="50"/>
    </row>
    <row r="189" spans="1:14" ht="12.75">
      <c r="A189" s="50"/>
      <c r="B189" s="50"/>
      <c r="C189" s="50"/>
      <c r="D189" s="50"/>
      <c r="E189" s="50"/>
      <c r="F189" s="50"/>
      <c r="G189" s="50"/>
      <c r="H189" s="50"/>
      <c r="I189" s="50"/>
      <c r="J189" s="50"/>
      <c r="K189" s="50"/>
      <c r="L189" s="50"/>
      <c r="M189" s="50"/>
      <c r="N189" s="50"/>
    </row>
  </sheetData>
  <sheetProtection/>
  <mergeCells count="6">
    <mergeCell ref="B122:M122"/>
    <mergeCell ref="B146:M146"/>
    <mergeCell ref="B26:M26"/>
    <mergeCell ref="B50:M50"/>
    <mergeCell ref="B74:M74"/>
    <mergeCell ref="B98:M98"/>
  </mergeCells>
  <conditionalFormatting sqref="B40:M49">
    <cfRule type="containsErrors" priority="55" dxfId="68" stopIfTrue="1">
      <formula>ISERROR(B40)</formula>
    </cfRule>
  </conditionalFormatting>
  <conditionalFormatting sqref="B64:M73">
    <cfRule type="containsErrors" priority="54" dxfId="68" stopIfTrue="1">
      <formula>ISERROR(B64)</formula>
    </cfRule>
  </conditionalFormatting>
  <conditionalFormatting sqref="B87:M97">
    <cfRule type="containsErrors" priority="53" dxfId="68" stopIfTrue="1">
      <formula>ISERROR(B87)</formula>
    </cfRule>
  </conditionalFormatting>
  <conditionalFormatting sqref="B136:M145">
    <cfRule type="containsErrors" priority="50" dxfId="68" stopIfTrue="1">
      <formula>ISERROR(B136)</formula>
    </cfRule>
  </conditionalFormatting>
  <conditionalFormatting sqref="B112:M121">
    <cfRule type="containsErrors" priority="52" dxfId="68" stopIfTrue="1">
      <formula>ISERROR(B112)</formula>
    </cfRule>
  </conditionalFormatting>
  <conditionalFormatting sqref="B133:M133">
    <cfRule type="containsErrors" priority="48" dxfId="68" stopIfTrue="1">
      <formula>ISERROR(B133)</formula>
    </cfRule>
  </conditionalFormatting>
  <conditionalFormatting sqref="B109:M109">
    <cfRule type="containsErrors" priority="46" dxfId="68" stopIfTrue="1">
      <formula>ISERROR(B109)</formula>
    </cfRule>
  </conditionalFormatting>
  <conditionalFormatting sqref="B85:M85">
    <cfRule type="containsErrors" priority="45" dxfId="68" stopIfTrue="1">
      <formula>ISERROR(B85)</formula>
    </cfRule>
  </conditionalFormatting>
  <conditionalFormatting sqref="B61:M61">
    <cfRule type="containsErrors" priority="44" dxfId="68" stopIfTrue="1">
      <formula>ISERROR(B61)</formula>
    </cfRule>
  </conditionalFormatting>
  <conditionalFormatting sqref="B86:M86">
    <cfRule type="containsErrors" priority="35" dxfId="68" stopIfTrue="1">
      <formula>ISERROR(B86)</formula>
    </cfRule>
  </conditionalFormatting>
  <conditionalFormatting sqref="B63:M63">
    <cfRule type="containsErrors" priority="30" dxfId="68" stopIfTrue="1">
      <formula>ISERROR(B63)</formula>
    </cfRule>
  </conditionalFormatting>
  <conditionalFormatting sqref="B62:M62">
    <cfRule type="containsErrors" priority="29" dxfId="68" stopIfTrue="1">
      <formula>ISERROR(B62)</formula>
    </cfRule>
  </conditionalFormatting>
  <conditionalFormatting sqref="B62:M62">
    <cfRule type="containsErrors" priority="28" dxfId="68" stopIfTrue="1">
      <formula>ISERROR(B62)</formula>
    </cfRule>
  </conditionalFormatting>
  <conditionalFormatting sqref="B63:M63">
    <cfRule type="containsErrors" priority="27" dxfId="68" stopIfTrue="1">
      <formula>ISERROR(B63)</formula>
    </cfRule>
  </conditionalFormatting>
  <conditionalFormatting sqref="B86:M86">
    <cfRule type="containsErrors" priority="26" dxfId="68" stopIfTrue="1">
      <formula>ISERROR(B86)</formula>
    </cfRule>
  </conditionalFormatting>
  <conditionalFormatting sqref="B87:M87">
    <cfRule type="containsErrors" priority="25" dxfId="68" stopIfTrue="1">
      <formula>ISERROR(B87)</formula>
    </cfRule>
  </conditionalFormatting>
  <conditionalFormatting sqref="B111:M111">
    <cfRule type="containsErrors" priority="24" dxfId="68" stopIfTrue="1">
      <formula>ISERROR(B111)</formula>
    </cfRule>
  </conditionalFormatting>
  <conditionalFormatting sqref="B110:M110">
    <cfRule type="containsErrors" priority="23" dxfId="68" stopIfTrue="1">
      <formula>ISERROR(B110)</formula>
    </cfRule>
  </conditionalFormatting>
  <conditionalFormatting sqref="B110:M110">
    <cfRule type="containsErrors" priority="22" dxfId="68" stopIfTrue="1">
      <formula>ISERROR(B110)</formula>
    </cfRule>
  </conditionalFormatting>
  <conditionalFormatting sqref="B111:M111">
    <cfRule type="containsErrors" priority="21" dxfId="68" stopIfTrue="1">
      <formula>ISERROR(B111)</formula>
    </cfRule>
  </conditionalFormatting>
  <conditionalFormatting sqref="B135:M135">
    <cfRule type="containsErrors" priority="14" dxfId="68" stopIfTrue="1">
      <formula>ISERROR(B135)</formula>
    </cfRule>
  </conditionalFormatting>
  <conditionalFormatting sqref="B134:M134">
    <cfRule type="containsErrors" priority="13" dxfId="68" stopIfTrue="1">
      <formula>ISERROR(B134)</formula>
    </cfRule>
  </conditionalFormatting>
  <conditionalFormatting sqref="B134:M134">
    <cfRule type="containsErrors" priority="12" dxfId="68" stopIfTrue="1">
      <formula>ISERROR(B134)</formula>
    </cfRule>
  </conditionalFormatting>
  <conditionalFormatting sqref="B135:M135">
    <cfRule type="containsErrors" priority="11" dxfId="68" stopIfTrue="1">
      <formula>ISERROR(B135)</formula>
    </cfRule>
  </conditionalFormatting>
  <conditionalFormatting sqref="B157:M157 B159:M159">
    <cfRule type="containsErrors" priority="6" dxfId="68" stopIfTrue="1">
      <formula>ISERROR(B157)</formula>
    </cfRule>
  </conditionalFormatting>
  <conditionalFormatting sqref="B158:M158">
    <cfRule type="containsErrors" priority="5" dxfId="68" stopIfTrue="1">
      <formula>ISERROR(B158)</formula>
    </cfRule>
  </conditionalFormatting>
  <conditionalFormatting sqref="B158:M158">
    <cfRule type="containsErrors" priority="4" dxfId="68" stopIfTrue="1">
      <formula>ISERROR(B158)</formula>
    </cfRule>
  </conditionalFormatting>
  <conditionalFormatting sqref="B159:M159">
    <cfRule type="containsErrors" priority="3" dxfId="68" stopIfTrue="1">
      <formula>ISERROR(B159)</formula>
    </cfRule>
  </conditionalFormatting>
  <conditionalFormatting sqref="B160:M168">
    <cfRule type="containsErrors" priority="2" dxfId="68" stopIfTrue="1">
      <formula>ISERROR(B160)</formula>
    </cfRule>
  </conditionalFormatting>
  <conditionalFormatting sqref="B28:M39">
    <cfRule type="containsErrors" priority="1" dxfId="68" stopIfTrue="1">
      <formula>ISERROR(B28)</formula>
    </cfRule>
  </conditionalFormatting>
  <printOptions/>
  <pageMargins left="0.75" right="0.75" top="1" bottom="1" header="0.5" footer="0.5"/>
  <pageSetup fitToHeight="1" fitToWidth="1" horizontalDpi="600" verticalDpi="600" orientation="portrait" paperSize="9" scale="42" r:id="rId2"/>
  <headerFooter alignWithMargins="0">
    <oddHeader>&amp;Rhttp://www.justice.gov.uk/statistics/youth-justice/custody-data</oddHeader>
    <oddFooter>&amp;L&amp;D&amp;C&amp;F&amp;R&amp;A</oddFooter>
  </headerFooter>
  <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36:P85"/>
  <sheetViews>
    <sheetView zoomScalePageLayoutView="0" workbookViewId="0" topLeftCell="A61">
      <selection activeCell="P91" sqref="P91"/>
    </sheetView>
  </sheetViews>
  <sheetFormatPr defaultColWidth="9.00390625" defaultRowHeight="14.25"/>
  <cols>
    <col min="1" max="1" width="9.00390625" style="49" customWidth="1"/>
    <col min="2" max="13" width="8.00390625" style="49" customWidth="1"/>
    <col min="14" max="14" width="3.625" style="49" customWidth="1"/>
    <col min="15" max="16" width="9.00390625" style="79" customWidth="1"/>
    <col min="17" max="16384" width="9.00390625" style="49" customWidth="1"/>
  </cols>
  <sheetData>
    <row r="36" ht="15">
      <c r="A36" s="132" t="s">
        <v>119</v>
      </c>
    </row>
    <row r="37" ht="15">
      <c r="A37" s="132"/>
    </row>
    <row r="38" spans="1:13" ht="12.75">
      <c r="A38" s="153"/>
      <c r="B38" s="198" t="s">
        <v>22</v>
      </c>
      <c r="C38" s="198"/>
      <c r="D38" s="198"/>
      <c r="E38" s="198"/>
      <c r="F38" s="198"/>
      <c r="G38" s="198"/>
      <c r="H38" s="198"/>
      <c r="I38" s="198"/>
      <c r="J38" s="198"/>
      <c r="K38" s="198"/>
      <c r="L38" s="198"/>
      <c r="M38" s="198"/>
    </row>
    <row r="39" spans="1:13" ht="12.75">
      <c r="A39" s="152" t="s">
        <v>102</v>
      </c>
      <c r="B39" s="154" t="s">
        <v>5</v>
      </c>
      <c r="C39" s="154" t="s">
        <v>6</v>
      </c>
      <c r="D39" s="154" t="s">
        <v>7</v>
      </c>
      <c r="E39" s="154" t="s">
        <v>8</v>
      </c>
      <c r="F39" s="154" t="s">
        <v>9</v>
      </c>
      <c r="G39" s="154" t="s">
        <v>10</v>
      </c>
      <c r="H39" s="154" t="s">
        <v>11</v>
      </c>
      <c r="I39" s="154" t="s">
        <v>12</v>
      </c>
      <c r="J39" s="154" t="s">
        <v>13</v>
      </c>
      <c r="K39" s="154" t="s">
        <v>14</v>
      </c>
      <c r="L39" s="154" t="s">
        <v>15</v>
      </c>
      <c r="M39" s="154" t="s">
        <v>16</v>
      </c>
    </row>
    <row r="40" spans="1:16" ht="12.75">
      <c r="A40" s="142" t="str">
        <f>'2.1 Population (under 18)'!A33</f>
        <v>2005/06</v>
      </c>
      <c r="B40" s="57">
        <v>2512</v>
      </c>
      <c r="C40" s="57">
        <v>2576</v>
      </c>
      <c r="D40" s="57">
        <v>2613</v>
      </c>
      <c r="E40" s="57">
        <v>2648</v>
      </c>
      <c r="F40" s="57">
        <v>2690</v>
      </c>
      <c r="G40" s="57">
        <v>2790</v>
      </c>
      <c r="H40" s="57">
        <v>2730</v>
      </c>
      <c r="I40" s="57">
        <v>2668</v>
      </c>
      <c r="J40" s="57">
        <v>2444</v>
      </c>
      <c r="K40" s="57">
        <v>2549</v>
      </c>
      <c r="L40" s="57">
        <v>2559</v>
      </c>
      <c r="M40" s="57">
        <v>2615</v>
      </c>
      <c r="O40" s="80"/>
      <c r="P40" s="81"/>
    </row>
    <row r="41" spans="1:16" ht="12.75">
      <c r="A41" s="143" t="str">
        <f>'2.1 Population (under 18)'!A34</f>
        <v>2006/07</v>
      </c>
      <c r="B41" s="57">
        <v>2583</v>
      </c>
      <c r="C41" s="57">
        <v>2661</v>
      </c>
      <c r="D41" s="57">
        <v>2711</v>
      </c>
      <c r="E41" s="57">
        <v>2768</v>
      </c>
      <c r="F41" s="57">
        <v>2842</v>
      </c>
      <c r="G41" s="57">
        <v>2830</v>
      </c>
      <c r="H41" s="57">
        <v>2783</v>
      </c>
      <c r="I41" s="57">
        <v>2774</v>
      </c>
      <c r="J41" s="57">
        <v>2593</v>
      </c>
      <c r="K41" s="57">
        <v>2627</v>
      </c>
      <c r="L41" s="57">
        <v>2640</v>
      </c>
      <c r="M41" s="57">
        <v>2634</v>
      </c>
      <c r="O41" s="80"/>
      <c r="P41" s="81"/>
    </row>
    <row r="42" spans="1:16" ht="12.75">
      <c r="A42" s="143" t="str">
        <f>'2.1 Population (under 18)'!A35</f>
        <v>2007/08</v>
      </c>
      <c r="B42" s="57">
        <v>2643</v>
      </c>
      <c r="C42" s="57">
        <v>2696</v>
      </c>
      <c r="D42" s="57">
        <v>2693</v>
      </c>
      <c r="E42" s="57">
        <v>2728</v>
      </c>
      <c r="F42" s="57">
        <v>2750</v>
      </c>
      <c r="G42" s="57">
        <v>2776</v>
      </c>
      <c r="H42" s="57">
        <v>2767</v>
      </c>
      <c r="I42" s="57">
        <v>2758</v>
      </c>
      <c r="J42" s="57">
        <v>2580</v>
      </c>
      <c r="K42" s="57">
        <v>2656</v>
      </c>
      <c r="L42" s="57">
        <v>2748</v>
      </c>
      <c r="M42" s="57">
        <v>2798</v>
      </c>
      <c r="O42" s="80"/>
      <c r="P42" s="81"/>
    </row>
    <row r="43" spans="1:16" ht="12.75">
      <c r="A43" s="143" t="str">
        <f>'2.1 Population (under 18)'!A36</f>
        <v>2008/09</v>
      </c>
      <c r="B43" s="57">
        <v>2791</v>
      </c>
      <c r="C43" s="57">
        <v>2793</v>
      </c>
      <c r="D43" s="57">
        <v>2848</v>
      </c>
      <c r="E43" s="57">
        <v>2799</v>
      </c>
      <c r="F43" s="57">
        <v>2818</v>
      </c>
      <c r="G43" s="57">
        <v>2745</v>
      </c>
      <c r="H43" s="57">
        <v>2704</v>
      </c>
      <c r="I43" s="57">
        <v>2707</v>
      </c>
      <c r="J43" s="57">
        <v>2557</v>
      </c>
      <c r="K43" s="57">
        <v>2552</v>
      </c>
      <c r="L43" s="57">
        <v>2491</v>
      </c>
      <c r="M43" s="57">
        <v>2459</v>
      </c>
      <c r="O43" s="80"/>
      <c r="P43" s="81"/>
    </row>
    <row r="44" spans="1:16" ht="12.75">
      <c r="A44" s="143" t="str">
        <f>'2.1 Population (under 18)'!A37</f>
        <v>2009/10</v>
      </c>
      <c r="B44" s="57">
        <v>2437</v>
      </c>
      <c r="C44" s="57">
        <v>2378</v>
      </c>
      <c r="D44" s="57">
        <v>2424</v>
      </c>
      <c r="E44" s="57">
        <v>2378</v>
      </c>
      <c r="F44" s="57">
        <v>2338</v>
      </c>
      <c r="G44" s="57">
        <v>2385</v>
      </c>
      <c r="H44" s="57">
        <v>2371</v>
      </c>
      <c r="I44" s="57">
        <v>2286</v>
      </c>
      <c r="J44" s="57">
        <v>2044</v>
      </c>
      <c r="K44" s="57">
        <v>2084</v>
      </c>
      <c r="L44" s="57">
        <v>2069</v>
      </c>
      <c r="M44" s="57">
        <v>2059</v>
      </c>
      <c r="O44" s="80"/>
      <c r="P44" s="81"/>
    </row>
    <row r="45" spans="1:16" ht="12.75">
      <c r="A45" s="143" t="str">
        <f>'2.1 Population (under 18)'!A38</f>
        <v>2010/11</v>
      </c>
      <c r="B45" s="57">
        <v>2041</v>
      </c>
      <c r="C45" s="57">
        <v>2027</v>
      </c>
      <c r="D45" s="57">
        <v>2009</v>
      </c>
      <c r="E45" s="57">
        <v>1977</v>
      </c>
      <c r="F45" s="57">
        <v>1993</v>
      </c>
      <c r="G45" s="57">
        <v>1975</v>
      </c>
      <c r="H45" s="57">
        <v>1944</v>
      </c>
      <c r="I45" s="57">
        <v>1877</v>
      </c>
      <c r="J45" s="57">
        <v>1755</v>
      </c>
      <c r="K45" s="57">
        <v>1799</v>
      </c>
      <c r="L45" s="57">
        <v>1886</v>
      </c>
      <c r="M45" s="57">
        <v>1915</v>
      </c>
      <c r="O45" s="80"/>
      <c r="P45" s="81"/>
    </row>
    <row r="46" spans="1:16" ht="12.75">
      <c r="A46" s="143" t="str">
        <f>'2.1 Population (under 18)'!A39</f>
        <v>2011/12</v>
      </c>
      <c r="B46" s="57">
        <v>1850</v>
      </c>
      <c r="C46" s="57">
        <v>1905</v>
      </c>
      <c r="D46" s="57">
        <v>1940</v>
      </c>
      <c r="E46" s="57">
        <v>1862</v>
      </c>
      <c r="F46" s="57">
        <v>1957</v>
      </c>
      <c r="G46" s="57">
        <v>1928</v>
      </c>
      <c r="H46" s="57">
        <v>1880</v>
      </c>
      <c r="I46" s="57">
        <v>1915</v>
      </c>
      <c r="J46" s="57">
        <v>1766</v>
      </c>
      <c r="K46" s="57">
        <v>1802</v>
      </c>
      <c r="L46" s="57">
        <v>1754</v>
      </c>
      <c r="M46" s="57">
        <v>1689</v>
      </c>
      <c r="O46" s="80"/>
      <c r="P46" s="81"/>
    </row>
    <row r="47" spans="1:16" ht="12.75">
      <c r="A47" s="143" t="str">
        <f>'2.1 Population (under 18)'!A40</f>
        <v>2012/13</v>
      </c>
      <c r="B47" s="57">
        <v>1714</v>
      </c>
      <c r="C47" s="57">
        <v>1647</v>
      </c>
      <c r="D47" s="57">
        <v>1625</v>
      </c>
      <c r="E47" s="57">
        <v>1598</v>
      </c>
      <c r="F47" s="57">
        <v>1544</v>
      </c>
      <c r="G47" s="57">
        <v>1502</v>
      </c>
      <c r="H47" s="57">
        <v>1506</v>
      </c>
      <c r="I47" s="57">
        <v>1469</v>
      </c>
      <c r="J47" s="57">
        <v>1291</v>
      </c>
      <c r="K47" s="57">
        <v>1299</v>
      </c>
      <c r="L47" s="57">
        <v>1239</v>
      </c>
      <c r="M47" s="57">
        <v>1225</v>
      </c>
      <c r="O47" s="80"/>
      <c r="P47" s="81"/>
    </row>
    <row r="48" spans="1:16" ht="12.75">
      <c r="A48" s="143" t="str">
        <f>'2.1 Population (under 18)'!A41</f>
        <v>2013/14</v>
      </c>
      <c r="B48" s="57">
        <v>1213</v>
      </c>
      <c r="C48" s="57">
        <v>1205</v>
      </c>
      <c r="D48" s="57">
        <v>1177</v>
      </c>
      <c r="E48" s="57">
        <v>1209</v>
      </c>
      <c r="F48" s="57">
        <v>1184</v>
      </c>
      <c r="G48" s="57">
        <v>1186</v>
      </c>
      <c r="H48" s="57">
        <v>1167</v>
      </c>
      <c r="I48" s="57">
        <v>1154</v>
      </c>
      <c r="J48" s="57">
        <v>1091</v>
      </c>
      <c r="K48" s="57">
        <v>1125</v>
      </c>
      <c r="L48" s="57">
        <v>1102</v>
      </c>
      <c r="M48" s="57">
        <v>1104</v>
      </c>
      <c r="O48" s="80"/>
      <c r="P48" s="81"/>
    </row>
    <row r="49" spans="1:16" ht="12.75">
      <c r="A49" s="143" t="str">
        <f>'2.1 Population (under 18)'!A42</f>
        <v>2014/15</v>
      </c>
      <c r="B49" s="57">
        <v>1030</v>
      </c>
      <c r="C49" s="57">
        <v>1020</v>
      </c>
      <c r="D49" s="57">
        <v>1047</v>
      </c>
      <c r="E49" s="57">
        <v>1066</v>
      </c>
      <c r="F49" s="57">
        <v>1007</v>
      </c>
      <c r="G49" s="57">
        <v>995</v>
      </c>
      <c r="H49" s="57">
        <v>989</v>
      </c>
      <c r="I49" s="57">
        <v>1001</v>
      </c>
      <c r="J49" s="57">
        <v>922</v>
      </c>
      <c r="K49" s="57">
        <v>943</v>
      </c>
      <c r="L49" s="57">
        <v>957</v>
      </c>
      <c r="M49" s="57">
        <v>964</v>
      </c>
      <c r="O49" s="80"/>
      <c r="P49" s="81"/>
    </row>
    <row r="50" spans="1:16" ht="12.75">
      <c r="A50" s="143" t="str">
        <f>'2.1 Population (under 18)'!A43</f>
        <v>2015/16*</v>
      </c>
      <c r="B50" s="57">
        <v>966</v>
      </c>
      <c r="C50" s="57">
        <v>947</v>
      </c>
      <c r="D50" s="57">
        <v>948</v>
      </c>
      <c r="E50" s="57">
        <v>966</v>
      </c>
      <c r="F50" s="57">
        <v>939</v>
      </c>
      <c r="G50" s="57">
        <v>949</v>
      </c>
      <c r="H50" s="57">
        <v>968</v>
      </c>
      <c r="I50" s="57">
        <v>954</v>
      </c>
      <c r="J50" s="57">
        <v>888</v>
      </c>
      <c r="K50" s="57">
        <v>881</v>
      </c>
      <c r="L50" s="57">
        <v>841</v>
      </c>
      <c r="M50" s="57">
        <v>857</v>
      </c>
      <c r="O50" s="80"/>
      <c r="P50" s="81"/>
    </row>
    <row r="51" spans="1:16" ht="12.75">
      <c r="A51" s="144" t="str">
        <f>'2.1 Population (under 18)'!A44</f>
        <v>2016/17*</v>
      </c>
      <c r="B51" s="59">
        <v>875</v>
      </c>
      <c r="C51" s="59">
        <v>843</v>
      </c>
      <c r="D51" s="59">
        <v>867</v>
      </c>
      <c r="E51" s="59">
        <v>838</v>
      </c>
      <c r="F51" s="59" t="e">
        <v>#N/A</v>
      </c>
      <c r="G51" s="59" t="e">
        <v>#N/A</v>
      </c>
      <c r="H51" s="59" t="e">
        <v>#N/A</v>
      </c>
      <c r="I51" s="59" t="e">
        <v>#N/A</v>
      </c>
      <c r="J51" s="59" t="e">
        <v>#N/A</v>
      </c>
      <c r="K51" s="59" t="e">
        <v>#N/A</v>
      </c>
      <c r="L51" s="59" t="e">
        <v>#N/A</v>
      </c>
      <c r="M51" s="59" t="e">
        <v>#N/A</v>
      </c>
      <c r="O51" s="80"/>
      <c r="P51" s="81"/>
    </row>
    <row r="52" spans="1:16" ht="12.75" hidden="1">
      <c r="A52" s="105" t="str">
        <f>'2.1 Population (under 18)'!A45</f>
        <v>2017/18*</v>
      </c>
      <c r="B52" s="56" t="e">
        <v>#N/A</v>
      </c>
      <c r="C52" s="57" t="e">
        <v>#N/A</v>
      </c>
      <c r="D52" s="57" t="e">
        <v>#N/A</v>
      </c>
      <c r="E52" s="57" t="e">
        <v>#N/A</v>
      </c>
      <c r="F52" s="57" t="e">
        <v>#N/A</v>
      </c>
      <c r="G52" s="57" t="e">
        <v>#N/A</v>
      </c>
      <c r="H52" s="57" t="e">
        <v>#N/A</v>
      </c>
      <c r="I52" s="57" t="e">
        <v>#N/A</v>
      </c>
      <c r="J52" s="57" t="e">
        <v>#N/A</v>
      </c>
      <c r="K52" s="57" t="e">
        <v>#N/A</v>
      </c>
      <c r="L52" s="57" t="e">
        <v>#N/A</v>
      </c>
      <c r="M52" s="55" t="e">
        <v>#N/A</v>
      </c>
      <c r="O52" s="80"/>
      <c r="P52" s="81"/>
    </row>
    <row r="53" spans="1:16" ht="12.75" hidden="1">
      <c r="A53" s="105" t="str">
        <f>'2.1 Population (under 18)'!A46</f>
        <v>2018/19*</v>
      </c>
      <c r="B53" s="56" t="e">
        <v>#N/A</v>
      </c>
      <c r="C53" s="57" t="e">
        <v>#N/A</v>
      </c>
      <c r="D53" s="57" t="e">
        <v>#N/A</v>
      </c>
      <c r="E53" s="57" t="e">
        <v>#N/A</v>
      </c>
      <c r="F53" s="57" t="e">
        <v>#N/A</v>
      </c>
      <c r="G53" s="57" t="e">
        <v>#N/A</v>
      </c>
      <c r="H53" s="57" t="e">
        <v>#N/A</v>
      </c>
      <c r="I53" s="57" t="e">
        <v>#N/A</v>
      </c>
      <c r="J53" s="57" t="e">
        <v>#N/A</v>
      </c>
      <c r="K53" s="57" t="e">
        <v>#N/A</v>
      </c>
      <c r="L53" s="57" t="e">
        <v>#N/A</v>
      </c>
      <c r="M53" s="55" t="e">
        <v>#N/A</v>
      </c>
      <c r="O53" s="80"/>
      <c r="P53" s="81"/>
    </row>
    <row r="54" spans="1:16" ht="12.75" hidden="1">
      <c r="A54" s="105" t="str">
        <f>'2.1 Population (under 18)'!A47</f>
        <v>2019/20*</v>
      </c>
      <c r="B54" s="56" t="e">
        <v>#N/A</v>
      </c>
      <c r="C54" s="57" t="e">
        <v>#N/A</v>
      </c>
      <c r="D54" s="57" t="e">
        <v>#N/A</v>
      </c>
      <c r="E54" s="57" t="e">
        <v>#N/A</v>
      </c>
      <c r="F54" s="57" t="e">
        <v>#N/A</v>
      </c>
      <c r="G54" s="57" t="e">
        <v>#N/A</v>
      </c>
      <c r="H54" s="57" t="e">
        <v>#N/A</v>
      </c>
      <c r="I54" s="57" t="e">
        <v>#N/A</v>
      </c>
      <c r="J54" s="57" t="e">
        <v>#N/A</v>
      </c>
      <c r="K54" s="57" t="e">
        <v>#N/A</v>
      </c>
      <c r="L54" s="57" t="e">
        <v>#N/A</v>
      </c>
      <c r="M54" s="55" t="e">
        <v>#N/A</v>
      </c>
      <c r="O54" s="80"/>
      <c r="P54" s="81"/>
    </row>
    <row r="55" spans="1:16" ht="12.75" hidden="1">
      <c r="A55" s="105" t="str">
        <f>'2.1 Population (under 18)'!A48</f>
        <v>2020/21*</v>
      </c>
      <c r="B55" s="56" t="e">
        <v>#N/A</v>
      </c>
      <c r="C55" s="57" t="e">
        <v>#N/A</v>
      </c>
      <c r="D55" s="57" t="e">
        <v>#N/A</v>
      </c>
      <c r="E55" s="57" t="e">
        <v>#N/A</v>
      </c>
      <c r="F55" s="57" t="e">
        <v>#N/A</v>
      </c>
      <c r="G55" s="57" t="e">
        <v>#N/A</v>
      </c>
      <c r="H55" s="57" t="e">
        <v>#N/A</v>
      </c>
      <c r="I55" s="57" t="e">
        <v>#N/A</v>
      </c>
      <c r="J55" s="57" t="e">
        <v>#N/A</v>
      </c>
      <c r="K55" s="57" t="e">
        <v>#N/A</v>
      </c>
      <c r="L55" s="57" t="e">
        <v>#N/A</v>
      </c>
      <c r="M55" s="55" t="e">
        <v>#N/A</v>
      </c>
      <c r="O55" s="80"/>
      <c r="P55" s="81"/>
    </row>
    <row r="56" spans="1:16" ht="12.75" hidden="1">
      <c r="A56" s="105" t="str">
        <f>'2.1 Population (under 18)'!A49</f>
        <v>2021/22*</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ht="12.75" hidden="1">
      <c r="A57" s="105" t="str">
        <f>'2.1 Population (under 18)'!A50</f>
        <v>2022/23*</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ht="12.75" hidden="1">
      <c r="A58" s="105" t="str">
        <f>'2.1 Population (under 18)'!A51</f>
        <v>2023/24*</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ht="12.75" hidden="1">
      <c r="A59" s="105" t="str">
        <f>'2.1 Population (under 18)'!A52</f>
        <v>2024/25*</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ht="12.75" hidden="1">
      <c r="A60" s="106" t="str">
        <f>'2.1 Population (under 18)'!A53</f>
        <v>2025/26*</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ht="12.75">
      <c r="A61" s="143"/>
      <c r="B61" s="57"/>
      <c r="C61" s="57"/>
      <c r="D61" s="57"/>
      <c r="E61" s="57"/>
      <c r="F61" s="57"/>
      <c r="G61" s="57"/>
      <c r="H61" s="57"/>
      <c r="I61" s="57"/>
      <c r="J61" s="57"/>
      <c r="K61" s="57"/>
      <c r="L61" s="57"/>
      <c r="M61" s="57"/>
      <c r="O61" s="80"/>
      <c r="P61" s="81"/>
    </row>
    <row r="62" spans="1:13" ht="12.75">
      <c r="A62" s="153"/>
      <c r="B62" s="198" t="s">
        <v>23</v>
      </c>
      <c r="C62" s="198"/>
      <c r="D62" s="198"/>
      <c r="E62" s="198"/>
      <c r="F62" s="198"/>
      <c r="G62" s="198"/>
      <c r="H62" s="198"/>
      <c r="I62" s="198"/>
      <c r="J62" s="198"/>
      <c r="K62" s="198"/>
      <c r="L62" s="198"/>
      <c r="M62" s="198"/>
    </row>
    <row r="63" spans="1:13" ht="12.75">
      <c r="A63" s="152" t="s">
        <v>102</v>
      </c>
      <c r="B63" s="154" t="s">
        <v>5</v>
      </c>
      <c r="C63" s="154" t="s">
        <v>6</v>
      </c>
      <c r="D63" s="154" t="s">
        <v>7</v>
      </c>
      <c r="E63" s="154" t="s">
        <v>8</v>
      </c>
      <c r="F63" s="154" t="s">
        <v>9</v>
      </c>
      <c r="G63" s="154" t="s">
        <v>10</v>
      </c>
      <c r="H63" s="154" t="s">
        <v>11</v>
      </c>
      <c r="I63" s="154" t="s">
        <v>12</v>
      </c>
      <c r="J63" s="154" t="s">
        <v>13</v>
      </c>
      <c r="K63" s="154" t="s">
        <v>14</v>
      </c>
      <c r="L63" s="154" t="s">
        <v>15</v>
      </c>
      <c r="M63" s="154" t="s">
        <v>16</v>
      </c>
    </row>
    <row r="64" spans="1:16" ht="12.75">
      <c r="A64" s="142" t="str">
        <f>'2.1 Population (under 18)'!A33</f>
        <v>2005/06</v>
      </c>
      <c r="B64" s="57">
        <v>181</v>
      </c>
      <c r="C64" s="57">
        <v>192</v>
      </c>
      <c r="D64" s="57">
        <v>214</v>
      </c>
      <c r="E64" s="57">
        <v>244</v>
      </c>
      <c r="F64" s="57">
        <v>240</v>
      </c>
      <c r="G64" s="57">
        <v>241</v>
      </c>
      <c r="H64" s="57">
        <v>232</v>
      </c>
      <c r="I64" s="57">
        <v>225</v>
      </c>
      <c r="J64" s="57">
        <v>200</v>
      </c>
      <c r="K64" s="57">
        <v>212</v>
      </c>
      <c r="L64" s="57">
        <v>204</v>
      </c>
      <c r="M64" s="57">
        <v>200</v>
      </c>
      <c r="O64" s="80"/>
      <c r="P64" s="81"/>
    </row>
    <row r="65" spans="1:16" ht="12.75">
      <c r="A65" s="143" t="str">
        <f>'2.1 Population (under 18)'!A34</f>
        <v>2006/07</v>
      </c>
      <c r="B65" s="57">
        <v>202</v>
      </c>
      <c r="C65" s="57">
        <v>207</v>
      </c>
      <c r="D65" s="57">
        <v>211</v>
      </c>
      <c r="E65" s="57">
        <v>195</v>
      </c>
      <c r="F65" s="57">
        <v>225</v>
      </c>
      <c r="G65" s="57">
        <v>222</v>
      </c>
      <c r="H65" s="57">
        <v>216</v>
      </c>
      <c r="I65" s="57">
        <v>226</v>
      </c>
      <c r="J65" s="57">
        <v>203</v>
      </c>
      <c r="K65" s="57">
        <v>205</v>
      </c>
      <c r="L65" s="57">
        <v>211</v>
      </c>
      <c r="M65" s="57">
        <v>205</v>
      </c>
      <c r="O65" s="80"/>
      <c r="P65" s="81"/>
    </row>
    <row r="66" spans="1:16" ht="12.75">
      <c r="A66" s="143" t="str">
        <f>'2.1 Population (under 18)'!A35</f>
        <v>2007/08</v>
      </c>
      <c r="B66" s="57">
        <v>197</v>
      </c>
      <c r="C66" s="57">
        <v>202</v>
      </c>
      <c r="D66" s="57">
        <v>216</v>
      </c>
      <c r="E66" s="57">
        <v>236</v>
      </c>
      <c r="F66" s="57">
        <v>241</v>
      </c>
      <c r="G66" s="57">
        <v>234</v>
      </c>
      <c r="H66" s="57">
        <v>232</v>
      </c>
      <c r="I66" s="57">
        <v>222</v>
      </c>
      <c r="J66" s="57">
        <v>215</v>
      </c>
      <c r="K66" s="57">
        <v>190</v>
      </c>
      <c r="L66" s="57">
        <v>205</v>
      </c>
      <c r="M66" s="57">
        <v>206</v>
      </c>
      <c r="O66" s="80"/>
      <c r="P66" s="81"/>
    </row>
    <row r="67" spans="1:16" ht="12.75">
      <c r="A67" s="143" t="str">
        <f>'2.1 Population (under 18)'!A36</f>
        <v>2008/09</v>
      </c>
      <c r="B67" s="57">
        <v>221</v>
      </c>
      <c r="C67" s="57">
        <v>213</v>
      </c>
      <c r="D67" s="57">
        <v>224</v>
      </c>
      <c r="E67" s="57">
        <v>207</v>
      </c>
      <c r="F67" s="57">
        <v>201</v>
      </c>
      <c r="G67" s="57">
        <v>189</v>
      </c>
      <c r="H67" s="57">
        <v>201</v>
      </c>
      <c r="I67" s="57">
        <v>198</v>
      </c>
      <c r="J67" s="57">
        <v>158</v>
      </c>
      <c r="K67" s="57">
        <v>174</v>
      </c>
      <c r="L67" s="57">
        <v>157</v>
      </c>
      <c r="M67" s="57">
        <v>166</v>
      </c>
      <c r="O67" s="80"/>
      <c r="P67" s="81"/>
    </row>
    <row r="68" spans="1:16" ht="12.75">
      <c r="A68" s="143" t="str">
        <f>'2.1 Population (under 18)'!A37</f>
        <v>2009/10</v>
      </c>
      <c r="B68" s="57">
        <v>158</v>
      </c>
      <c r="C68" s="57">
        <v>163</v>
      </c>
      <c r="D68" s="57">
        <v>172</v>
      </c>
      <c r="E68" s="57">
        <v>168</v>
      </c>
      <c r="F68" s="57">
        <v>166</v>
      </c>
      <c r="G68" s="57">
        <v>151</v>
      </c>
      <c r="H68" s="57">
        <v>157</v>
      </c>
      <c r="I68" s="57">
        <v>146</v>
      </c>
      <c r="J68" s="57">
        <v>134</v>
      </c>
      <c r="K68" s="57">
        <v>112</v>
      </c>
      <c r="L68" s="57">
        <v>118</v>
      </c>
      <c r="M68" s="57">
        <v>121</v>
      </c>
      <c r="O68" s="80"/>
      <c r="P68" s="81"/>
    </row>
    <row r="69" spans="1:16" ht="12.75">
      <c r="A69" s="143" t="str">
        <f>'2.1 Population (under 18)'!A38</f>
        <v>2010/11</v>
      </c>
      <c r="B69" s="57">
        <v>108</v>
      </c>
      <c r="C69" s="57">
        <v>109</v>
      </c>
      <c r="D69" s="57">
        <v>104</v>
      </c>
      <c r="E69" s="57">
        <v>106</v>
      </c>
      <c r="F69" s="57">
        <v>106</v>
      </c>
      <c r="G69" s="57">
        <v>111</v>
      </c>
      <c r="H69" s="57">
        <v>102</v>
      </c>
      <c r="I69" s="57">
        <v>109</v>
      </c>
      <c r="J69" s="57">
        <v>107</v>
      </c>
      <c r="K69" s="57">
        <v>93</v>
      </c>
      <c r="L69" s="57">
        <v>110</v>
      </c>
      <c r="M69" s="57">
        <v>112</v>
      </c>
      <c r="O69" s="80"/>
      <c r="P69" s="81"/>
    </row>
    <row r="70" spans="1:16" ht="12.75">
      <c r="A70" s="143" t="str">
        <f>'2.1 Population (under 18)'!A39</f>
        <v>2011/12</v>
      </c>
      <c r="B70" s="57">
        <v>105</v>
      </c>
      <c r="C70" s="57">
        <v>109</v>
      </c>
      <c r="D70" s="57">
        <v>101</v>
      </c>
      <c r="E70" s="57">
        <v>97</v>
      </c>
      <c r="F70" s="57">
        <v>109</v>
      </c>
      <c r="G70" s="57">
        <v>116</v>
      </c>
      <c r="H70" s="57">
        <v>111</v>
      </c>
      <c r="I70" s="57">
        <v>107</v>
      </c>
      <c r="J70" s="57">
        <v>105</v>
      </c>
      <c r="K70" s="57">
        <v>117</v>
      </c>
      <c r="L70" s="57">
        <v>119</v>
      </c>
      <c r="M70" s="57">
        <v>114</v>
      </c>
      <c r="O70" s="80"/>
      <c r="P70" s="81"/>
    </row>
    <row r="71" spans="1:16" ht="12.75">
      <c r="A71" s="143" t="str">
        <f>'2.1 Population (under 18)'!A40</f>
        <v>2012/13</v>
      </c>
      <c r="B71" s="57">
        <v>115</v>
      </c>
      <c r="C71" s="57">
        <v>94</v>
      </c>
      <c r="D71" s="57">
        <v>82</v>
      </c>
      <c r="E71" s="57">
        <v>80</v>
      </c>
      <c r="F71" s="57">
        <v>78</v>
      </c>
      <c r="G71" s="57">
        <v>76</v>
      </c>
      <c r="H71" s="57">
        <v>69</v>
      </c>
      <c r="I71" s="57">
        <v>60</v>
      </c>
      <c r="J71" s="57">
        <v>58</v>
      </c>
      <c r="K71" s="57">
        <v>50</v>
      </c>
      <c r="L71" s="57">
        <v>52</v>
      </c>
      <c r="M71" s="57">
        <v>54</v>
      </c>
      <c r="O71" s="80"/>
      <c r="P71" s="81"/>
    </row>
    <row r="72" spans="1:16" ht="12.75">
      <c r="A72" s="143" t="str">
        <f>'2.1 Population (under 18)'!A41</f>
        <v>2013/14</v>
      </c>
      <c r="B72" s="57">
        <v>50</v>
      </c>
      <c r="C72" s="57">
        <v>49</v>
      </c>
      <c r="D72" s="57">
        <v>51</v>
      </c>
      <c r="E72" s="57">
        <v>52</v>
      </c>
      <c r="F72" s="57">
        <v>48</v>
      </c>
      <c r="G72" s="57">
        <v>59</v>
      </c>
      <c r="H72" s="57">
        <v>67</v>
      </c>
      <c r="I72" s="57">
        <v>63</v>
      </c>
      <c r="J72" s="57">
        <v>59</v>
      </c>
      <c r="K72" s="57">
        <v>59</v>
      </c>
      <c r="L72" s="57">
        <v>62</v>
      </c>
      <c r="M72" s="57">
        <v>53</v>
      </c>
      <c r="O72" s="80"/>
      <c r="P72" s="81"/>
    </row>
    <row r="73" spans="1:16" ht="12.75">
      <c r="A73" s="143" t="str">
        <f>'2.1 Population (under 18)'!A42</f>
        <v>2014/15</v>
      </c>
      <c r="B73" s="57">
        <v>48</v>
      </c>
      <c r="C73" s="57">
        <v>49</v>
      </c>
      <c r="D73" s="57">
        <v>53</v>
      </c>
      <c r="E73" s="57">
        <v>45</v>
      </c>
      <c r="F73" s="57">
        <v>44</v>
      </c>
      <c r="G73" s="57">
        <v>49</v>
      </c>
      <c r="H73" s="57">
        <v>44</v>
      </c>
      <c r="I73" s="57">
        <v>39</v>
      </c>
      <c r="J73" s="57">
        <v>34</v>
      </c>
      <c r="K73" s="57">
        <v>33</v>
      </c>
      <c r="L73" s="57">
        <v>31</v>
      </c>
      <c r="M73" s="57">
        <v>38</v>
      </c>
      <c r="O73" s="80"/>
      <c r="P73" s="81"/>
    </row>
    <row r="74" spans="1:16" ht="12.75">
      <c r="A74" s="143" t="str">
        <f>'2.1 Population (under 18)'!A43</f>
        <v>2015/16*</v>
      </c>
      <c r="B74" s="57">
        <v>42</v>
      </c>
      <c r="C74" s="57">
        <v>42</v>
      </c>
      <c r="D74" s="57">
        <v>38</v>
      </c>
      <c r="E74" s="57">
        <v>37</v>
      </c>
      <c r="F74" s="57">
        <v>32</v>
      </c>
      <c r="G74" s="57">
        <v>32</v>
      </c>
      <c r="H74" s="57">
        <v>32</v>
      </c>
      <c r="I74" s="57">
        <v>37</v>
      </c>
      <c r="J74" s="57">
        <v>41</v>
      </c>
      <c r="K74" s="57">
        <v>40</v>
      </c>
      <c r="L74" s="57">
        <v>36</v>
      </c>
      <c r="M74" s="57">
        <v>25</v>
      </c>
      <c r="O74" s="80"/>
      <c r="P74" s="81"/>
    </row>
    <row r="75" spans="1:13" ht="13.5" thickBot="1">
      <c r="A75" s="155" t="str">
        <f>'2.1 Population (under 18)'!A44</f>
        <v>2016/17*</v>
      </c>
      <c r="B75" s="129">
        <v>31</v>
      </c>
      <c r="C75" s="129">
        <v>27</v>
      </c>
      <c r="D75" s="129">
        <v>23</v>
      </c>
      <c r="E75" s="129">
        <v>23</v>
      </c>
      <c r="F75" s="129" t="e">
        <v>#N/A</v>
      </c>
      <c r="G75" s="129" t="e">
        <v>#N/A</v>
      </c>
      <c r="H75" s="129" t="e">
        <v>#N/A</v>
      </c>
      <c r="I75" s="129" t="e">
        <v>#N/A</v>
      </c>
      <c r="J75" s="129" t="e">
        <v>#N/A</v>
      </c>
      <c r="K75" s="129" t="e">
        <v>#N/A</v>
      </c>
      <c r="L75" s="129" t="e">
        <v>#N/A</v>
      </c>
      <c r="M75" s="129" t="e">
        <v>#N/A</v>
      </c>
    </row>
    <row r="76" spans="1:13" ht="13.5" hidden="1" thickTop="1">
      <c r="A76" s="105" t="str">
        <f>'2.1 Population (under 18)'!A45</f>
        <v>2017/18*</v>
      </c>
      <c r="B76" s="56" t="e">
        <v>#N/A</v>
      </c>
      <c r="C76" s="57" t="e">
        <v>#N/A</v>
      </c>
      <c r="D76" s="57" t="e">
        <v>#N/A</v>
      </c>
      <c r="E76" s="57" t="e">
        <v>#N/A</v>
      </c>
      <c r="F76" s="57" t="e">
        <v>#N/A</v>
      </c>
      <c r="G76" s="57" t="e">
        <v>#N/A</v>
      </c>
      <c r="H76" s="57" t="e">
        <v>#N/A</v>
      </c>
      <c r="I76" s="57" t="e">
        <v>#N/A</v>
      </c>
      <c r="J76" s="57" t="e">
        <v>#N/A</v>
      </c>
      <c r="K76" s="57" t="e">
        <v>#N/A</v>
      </c>
      <c r="L76" s="57" t="e">
        <v>#N/A</v>
      </c>
      <c r="M76" s="55" t="e">
        <v>#N/A</v>
      </c>
    </row>
    <row r="77" spans="1:13" ht="12.75" hidden="1">
      <c r="A77" s="105" t="str">
        <f>'2.1 Population (under 18)'!A46</f>
        <v>2018/19*</v>
      </c>
      <c r="B77" s="56" t="e">
        <v>#N/A</v>
      </c>
      <c r="C77" s="57" t="e">
        <v>#N/A</v>
      </c>
      <c r="D77" s="57" t="e">
        <v>#N/A</v>
      </c>
      <c r="E77" s="57" t="e">
        <v>#N/A</v>
      </c>
      <c r="F77" s="57" t="e">
        <v>#N/A</v>
      </c>
      <c r="G77" s="57" t="e">
        <v>#N/A</v>
      </c>
      <c r="H77" s="57" t="e">
        <v>#N/A</v>
      </c>
      <c r="I77" s="57" t="e">
        <v>#N/A</v>
      </c>
      <c r="J77" s="57" t="e">
        <v>#N/A</v>
      </c>
      <c r="K77" s="57" t="e">
        <v>#N/A</v>
      </c>
      <c r="L77" s="57" t="e">
        <v>#N/A</v>
      </c>
      <c r="M77" s="55" t="e">
        <v>#N/A</v>
      </c>
    </row>
    <row r="78" spans="1:16" s="50" customFormat="1" ht="12.75" hidden="1">
      <c r="A78" s="105" t="str">
        <f>'2.1 Population (under 18)'!A47</f>
        <v>2019/20*</v>
      </c>
      <c r="B78" s="56" t="e">
        <v>#N/A</v>
      </c>
      <c r="C78" s="57" t="e">
        <v>#N/A</v>
      </c>
      <c r="D78" s="57" t="e">
        <v>#N/A</v>
      </c>
      <c r="E78" s="57" t="e">
        <v>#N/A</v>
      </c>
      <c r="F78" s="57" t="e">
        <v>#N/A</v>
      </c>
      <c r="G78" s="57" t="e">
        <v>#N/A</v>
      </c>
      <c r="H78" s="57" t="e">
        <v>#N/A</v>
      </c>
      <c r="I78" s="57" t="e">
        <v>#N/A</v>
      </c>
      <c r="J78" s="57" t="e">
        <v>#N/A</v>
      </c>
      <c r="K78" s="57" t="e">
        <v>#N/A</v>
      </c>
      <c r="L78" s="57" t="e">
        <v>#N/A</v>
      </c>
      <c r="M78" s="55" t="e">
        <v>#N/A</v>
      </c>
      <c r="O78" s="85"/>
      <c r="P78" s="85"/>
    </row>
    <row r="79" spans="1:13" ht="12.75" hidden="1">
      <c r="A79" s="105" t="str">
        <f>'2.1 Population (under 18)'!A48</f>
        <v>2020/21*</v>
      </c>
      <c r="B79" s="56" t="e">
        <v>#N/A</v>
      </c>
      <c r="C79" s="57" t="e">
        <v>#N/A</v>
      </c>
      <c r="D79" s="57" t="e">
        <v>#N/A</v>
      </c>
      <c r="E79" s="57" t="e">
        <v>#N/A</v>
      </c>
      <c r="F79" s="57" t="e">
        <v>#N/A</v>
      </c>
      <c r="G79" s="57" t="e">
        <v>#N/A</v>
      </c>
      <c r="H79" s="57" t="e">
        <v>#N/A</v>
      </c>
      <c r="I79" s="57" t="e">
        <v>#N/A</v>
      </c>
      <c r="J79" s="57" t="e">
        <v>#N/A</v>
      </c>
      <c r="K79" s="57" t="e">
        <v>#N/A</v>
      </c>
      <c r="L79" s="57" t="e">
        <v>#N/A</v>
      </c>
      <c r="M79" s="55" t="e">
        <v>#N/A</v>
      </c>
    </row>
    <row r="80" spans="1:13" ht="12.75" hidden="1">
      <c r="A80" s="105" t="str">
        <f>'2.1 Population (under 18)'!A49</f>
        <v>2021/22*</v>
      </c>
      <c r="B80" s="56" t="e">
        <v>#N/A</v>
      </c>
      <c r="C80" s="57" t="e">
        <v>#N/A</v>
      </c>
      <c r="D80" s="57" t="e">
        <v>#N/A</v>
      </c>
      <c r="E80" s="57" t="e">
        <v>#N/A</v>
      </c>
      <c r="F80" s="57" t="e">
        <v>#N/A</v>
      </c>
      <c r="G80" s="57" t="e">
        <v>#N/A</v>
      </c>
      <c r="H80" s="57" t="e">
        <v>#N/A</v>
      </c>
      <c r="I80" s="57" t="e">
        <v>#N/A</v>
      </c>
      <c r="J80" s="57" t="e">
        <v>#N/A</v>
      </c>
      <c r="K80" s="57" t="e">
        <v>#N/A</v>
      </c>
      <c r="L80" s="57" t="e">
        <v>#N/A</v>
      </c>
      <c r="M80" s="55" t="e">
        <v>#N/A</v>
      </c>
    </row>
    <row r="81" spans="1:13" ht="12.75" hidden="1">
      <c r="A81" s="105" t="str">
        <f>'2.1 Population (under 18)'!A50</f>
        <v>2022/23*</v>
      </c>
      <c r="B81" s="56" t="e">
        <v>#N/A</v>
      </c>
      <c r="C81" s="57" t="e">
        <v>#N/A</v>
      </c>
      <c r="D81" s="57" t="e">
        <v>#N/A</v>
      </c>
      <c r="E81" s="57" t="e">
        <v>#N/A</v>
      </c>
      <c r="F81" s="57" t="e">
        <v>#N/A</v>
      </c>
      <c r="G81" s="57" t="e">
        <v>#N/A</v>
      </c>
      <c r="H81" s="57" t="e">
        <v>#N/A</v>
      </c>
      <c r="I81" s="57" t="e">
        <v>#N/A</v>
      </c>
      <c r="J81" s="57" t="e">
        <v>#N/A</v>
      </c>
      <c r="K81" s="57" t="e">
        <v>#N/A</v>
      </c>
      <c r="L81" s="57" t="e">
        <v>#N/A</v>
      </c>
      <c r="M81" s="55" t="e">
        <v>#N/A</v>
      </c>
    </row>
    <row r="82" spans="1:13" ht="12.75" hidden="1">
      <c r="A82" s="105" t="str">
        <f>'2.1 Population (under 18)'!A51</f>
        <v>2023/24*</v>
      </c>
      <c r="B82" s="56" t="e">
        <v>#N/A</v>
      </c>
      <c r="C82" s="57" t="e">
        <v>#N/A</v>
      </c>
      <c r="D82" s="57" t="e">
        <v>#N/A</v>
      </c>
      <c r="E82" s="57" t="e">
        <v>#N/A</v>
      </c>
      <c r="F82" s="57" t="e">
        <v>#N/A</v>
      </c>
      <c r="G82" s="57" t="e">
        <v>#N/A</v>
      </c>
      <c r="H82" s="57" t="e">
        <v>#N/A</v>
      </c>
      <c r="I82" s="57" t="e">
        <v>#N/A</v>
      </c>
      <c r="J82" s="57" t="e">
        <v>#N/A</v>
      </c>
      <c r="K82" s="57" t="e">
        <v>#N/A</v>
      </c>
      <c r="L82" s="57" t="e">
        <v>#N/A</v>
      </c>
      <c r="M82" s="55" t="e">
        <v>#N/A</v>
      </c>
    </row>
    <row r="83" spans="1:13" ht="12.75" hidden="1">
      <c r="A83" s="105" t="str">
        <f>'2.1 Population (under 18)'!A52</f>
        <v>2024/25*</v>
      </c>
      <c r="B83" s="56" t="e">
        <v>#N/A</v>
      </c>
      <c r="C83" s="57" t="e">
        <v>#N/A</v>
      </c>
      <c r="D83" s="57" t="e">
        <v>#N/A</v>
      </c>
      <c r="E83" s="57" t="e">
        <v>#N/A</v>
      </c>
      <c r="F83" s="57" t="e">
        <v>#N/A</v>
      </c>
      <c r="G83" s="57" t="e">
        <v>#N/A</v>
      </c>
      <c r="H83" s="57" t="e">
        <v>#N/A</v>
      </c>
      <c r="I83" s="57" t="e">
        <v>#N/A</v>
      </c>
      <c r="J83" s="57" t="e">
        <v>#N/A</v>
      </c>
      <c r="K83" s="57" t="e">
        <v>#N/A</v>
      </c>
      <c r="L83" s="57" t="e">
        <v>#N/A</v>
      </c>
      <c r="M83" s="55" t="e">
        <v>#N/A</v>
      </c>
    </row>
    <row r="84" spans="1:13" ht="12.75" hidden="1">
      <c r="A84" s="106" t="str">
        <f>'2.1 Population (under 18)'!A53</f>
        <v>2025/26*</v>
      </c>
      <c r="B84" s="56" t="e">
        <v>#N/A</v>
      </c>
      <c r="C84" s="57" t="e">
        <v>#N/A</v>
      </c>
      <c r="D84" s="57" t="e">
        <v>#N/A</v>
      </c>
      <c r="E84" s="57" t="e">
        <v>#N/A</v>
      </c>
      <c r="F84" s="57" t="e">
        <v>#N/A</v>
      </c>
      <c r="G84" s="57" t="e">
        <v>#N/A</v>
      </c>
      <c r="H84" s="57" t="e">
        <v>#N/A</v>
      </c>
      <c r="I84" s="57" t="e">
        <v>#N/A</v>
      </c>
      <c r="J84" s="57" t="e">
        <v>#N/A</v>
      </c>
      <c r="K84" s="57" t="e">
        <v>#N/A</v>
      </c>
      <c r="L84" s="57" t="e">
        <v>#N/A</v>
      </c>
      <c r="M84" s="55" t="e">
        <v>#N/A</v>
      </c>
    </row>
    <row r="85" ht="13.5" thickTop="1">
      <c r="A85" s="51" t="s">
        <v>62</v>
      </c>
    </row>
  </sheetData>
  <sheetProtection/>
  <mergeCells count="2">
    <mergeCell ref="B38:M38"/>
    <mergeCell ref="B62:M62"/>
  </mergeCells>
  <conditionalFormatting sqref="B49:M61">
    <cfRule type="containsErrors" priority="6" dxfId="68" stopIfTrue="1">
      <formula>ISERROR(B49)</formula>
    </cfRule>
  </conditionalFormatting>
  <conditionalFormatting sqref="B75:M84">
    <cfRule type="containsErrors" priority="5" dxfId="68" stopIfTrue="1">
      <formula>ISERROR(B75)</formula>
    </cfRule>
  </conditionalFormatting>
  <conditionalFormatting sqref="B73:M73">
    <cfRule type="containsErrors" priority="4" dxfId="68" stopIfTrue="1">
      <formula>ISERROR(B73)</formula>
    </cfRule>
  </conditionalFormatting>
  <conditionalFormatting sqref="B74:M74">
    <cfRule type="containsErrors" priority="3" dxfId="68" stopIfTrue="1">
      <formula>ISERROR(B74)</formula>
    </cfRule>
  </conditionalFormatting>
  <conditionalFormatting sqref="B74:M74">
    <cfRule type="containsErrors" priority="2" dxfId="68" stopIfTrue="1">
      <formula>ISERROR(B74)</formula>
    </cfRule>
  </conditionalFormatting>
  <conditionalFormatting sqref="B75:M75">
    <cfRule type="containsErrors" priority="1" dxfId="68" stopIfTrue="1">
      <formula>ISERROR(B75)</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P89"/>
  <sheetViews>
    <sheetView zoomScalePageLayoutView="0" workbookViewId="0" topLeftCell="A38">
      <selection activeCell="O69" sqref="O69"/>
    </sheetView>
  </sheetViews>
  <sheetFormatPr defaultColWidth="9.00390625" defaultRowHeight="14.25"/>
  <cols>
    <col min="1" max="1" width="10.00390625" style="49" bestFit="1" customWidth="1"/>
    <col min="2" max="13" width="8.00390625" style="49" customWidth="1"/>
    <col min="14" max="14" width="5.125" style="49" customWidth="1"/>
    <col min="15" max="16" width="9.00390625" style="79" customWidth="1"/>
    <col min="17" max="16384" width="9.00390625" style="49" customWidth="1"/>
  </cols>
  <sheetData>
    <row r="1" ht="14.25">
      <c r="A1" s="2"/>
    </row>
    <row r="38" spans="1:13" ht="15">
      <c r="A38" s="132" t="s">
        <v>120</v>
      </c>
      <c r="B38" s="52"/>
      <c r="C38" s="52"/>
      <c r="D38" s="52"/>
      <c r="E38" s="52"/>
      <c r="F38" s="52"/>
      <c r="G38" s="52"/>
      <c r="H38" s="52"/>
      <c r="I38" s="52"/>
      <c r="J38" s="52"/>
      <c r="K38" s="52"/>
      <c r="L38" s="52"/>
      <c r="M38" s="52"/>
    </row>
    <row r="39" spans="1:13" ht="15">
      <c r="A39" s="132"/>
      <c r="B39" s="52"/>
      <c r="C39" s="52"/>
      <c r="D39" s="52"/>
      <c r="E39" s="52"/>
      <c r="F39" s="52"/>
      <c r="G39" s="52"/>
      <c r="H39" s="52"/>
      <c r="I39" s="52"/>
      <c r="J39" s="52"/>
      <c r="K39" s="52"/>
      <c r="L39" s="52"/>
      <c r="M39" s="52"/>
    </row>
    <row r="40" spans="1:13" ht="12.75">
      <c r="A40" s="153"/>
      <c r="B40" s="198" t="s">
        <v>46</v>
      </c>
      <c r="C40" s="198"/>
      <c r="D40" s="198"/>
      <c r="E40" s="198"/>
      <c r="F40" s="198"/>
      <c r="G40" s="198"/>
      <c r="H40" s="198"/>
      <c r="I40" s="198"/>
      <c r="J40" s="198"/>
      <c r="K40" s="198"/>
      <c r="L40" s="198"/>
      <c r="M40" s="198"/>
    </row>
    <row r="41" spans="1:13" ht="12.75">
      <c r="A41" s="152" t="s">
        <v>102</v>
      </c>
      <c r="B41" s="154" t="s">
        <v>5</v>
      </c>
      <c r="C41" s="154" t="s">
        <v>6</v>
      </c>
      <c r="D41" s="154" t="s">
        <v>7</v>
      </c>
      <c r="E41" s="154" t="s">
        <v>8</v>
      </c>
      <c r="F41" s="154" t="s">
        <v>9</v>
      </c>
      <c r="G41" s="154" t="s">
        <v>10</v>
      </c>
      <c r="H41" s="154" t="s">
        <v>11</v>
      </c>
      <c r="I41" s="154" t="s">
        <v>12</v>
      </c>
      <c r="J41" s="154" t="s">
        <v>13</v>
      </c>
      <c r="K41" s="154" t="s">
        <v>14</v>
      </c>
      <c r="L41" s="154" t="s">
        <v>15</v>
      </c>
      <c r="M41" s="154" t="s">
        <v>16</v>
      </c>
    </row>
    <row r="42" spans="1:16" ht="12.75">
      <c r="A42" s="96" t="str">
        <f>'2.1 Population (under 18)'!A33</f>
        <v>2005/06</v>
      </c>
      <c r="B42" s="57">
        <v>188</v>
      </c>
      <c r="C42" s="57">
        <v>197</v>
      </c>
      <c r="D42" s="57">
        <v>204</v>
      </c>
      <c r="E42" s="57">
        <v>236</v>
      </c>
      <c r="F42" s="57">
        <v>231</v>
      </c>
      <c r="G42" s="57">
        <v>231</v>
      </c>
      <c r="H42" s="57">
        <v>229</v>
      </c>
      <c r="I42" s="57">
        <v>203</v>
      </c>
      <c r="J42" s="57">
        <v>175</v>
      </c>
      <c r="K42" s="57">
        <v>208</v>
      </c>
      <c r="L42" s="57">
        <v>196</v>
      </c>
      <c r="M42" s="57">
        <v>199</v>
      </c>
      <c r="O42" s="80"/>
      <c r="P42" s="81"/>
    </row>
    <row r="43" spans="1:16" ht="12.75">
      <c r="A43" s="96" t="str">
        <f>'2.1 Population (under 18)'!A34</f>
        <v>2006/07</v>
      </c>
      <c r="B43" s="57">
        <v>203</v>
      </c>
      <c r="C43" s="57">
        <v>211</v>
      </c>
      <c r="D43" s="57">
        <v>209</v>
      </c>
      <c r="E43" s="57">
        <v>200</v>
      </c>
      <c r="F43" s="57">
        <v>220</v>
      </c>
      <c r="G43" s="57">
        <v>217</v>
      </c>
      <c r="H43" s="57">
        <v>194</v>
      </c>
      <c r="I43" s="57">
        <v>196</v>
      </c>
      <c r="J43" s="57">
        <v>175</v>
      </c>
      <c r="K43" s="57">
        <v>196</v>
      </c>
      <c r="L43" s="57">
        <v>172</v>
      </c>
      <c r="M43" s="57">
        <v>162</v>
      </c>
      <c r="N43" s="76"/>
      <c r="O43" s="80"/>
      <c r="P43" s="81"/>
    </row>
    <row r="44" spans="1:16" ht="12.75">
      <c r="A44" s="96" t="str">
        <f>'2.1 Population (under 18)'!A35</f>
        <v>2007/08</v>
      </c>
      <c r="B44" s="57">
        <v>189</v>
      </c>
      <c r="C44" s="57">
        <v>202</v>
      </c>
      <c r="D44" s="57">
        <v>194</v>
      </c>
      <c r="E44" s="57">
        <v>200</v>
      </c>
      <c r="F44" s="57">
        <v>185</v>
      </c>
      <c r="G44" s="57">
        <v>192</v>
      </c>
      <c r="H44" s="57">
        <v>183</v>
      </c>
      <c r="I44" s="57">
        <v>199</v>
      </c>
      <c r="J44" s="57">
        <v>177</v>
      </c>
      <c r="K44" s="57">
        <v>184</v>
      </c>
      <c r="L44" s="57">
        <v>187</v>
      </c>
      <c r="M44" s="57">
        <v>191</v>
      </c>
      <c r="N44" s="76"/>
      <c r="O44" s="80"/>
      <c r="P44" s="81"/>
    </row>
    <row r="45" spans="1:16" ht="12.75">
      <c r="A45" s="96" t="str">
        <f>'2.1 Population (under 18)'!A36</f>
        <v>2008/09</v>
      </c>
      <c r="B45" s="57">
        <v>201</v>
      </c>
      <c r="C45" s="57">
        <v>183</v>
      </c>
      <c r="D45" s="57">
        <v>187</v>
      </c>
      <c r="E45" s="57">
        <v>175</v>
      </c>
      <c r="F45" s="57">
        <v>171</v>
      </c>
      <c r="G45" s="57">
        <v>156</v>
      </c>
      <c r="H45" s="57">
        <v>173</v>
      </c>
      <c r="I45" s="57">
        <v>170</v>
      </c>
      <c r="J45" s="57">
        <v>143</v>
      </c>
      <c r="K45" s="57">
        <v>156</v>
      </c>
      <c r="L45" s="57">
        <v>147</v>
      </c>
      <c r="M45" s="57">
        <v>170</v>
      </c>
      <c r="N45" s="76"/>
      <c r="O45" s="80"/>
      <c r="P45" s="81"/>
    </row>
    <row r="46" spans="1:16" ht="12.75">
      <c r="A46" s="96" t="str">
        <f>'2.1 Population (under 18)'!A37</f>
        <v>2009/10</v>
      </c>
      <c r="B46" s="57">
        <v>168</v>
      </c>
      <c r="C46" s="57">
        <v>156</v>
      </c>
      <c r="D46" s="57">
        <v>153</v>
      </c>
      <c r="E46" s="57">
        <v>154</v>
      </c>
      <c r="F46" s="57">
        <v>131</v>
      </c>
      <c r="G46" s="57">
        <v>137</v>
      </c>
      <c r="H46" s="57">
        <v>128</v>
      </c>
      <c r="I46" s="57">
        <v>134</v>
      </c>
      <c r="J46" s="57">
        <v>107</v>
      </c>
      <c r="K46" s="57">
        <v>107</v>
      </c>
      <c r="L46" s="57">
        <v>108</v>
      </c>
      <c r="M46" s="57">
        <v>109</v>
      </c>
      <c r="N46" s="76"/>
      <c r="O46" s="80"/>
      <c r="P46" s="81"/>
    </row>
    <row r="47" spans="1:16" ht="12.75">
      <c r="A47" s="96" t="str">
        <f>'2.1 Population (under 18)'!A38</f>
        <v>2010/11</v>
      </c>
      <c r="B47" s="57">
        <v>107</v>
      </c>
      <c r="C47" s="57">
        <v>112</v>
      </c>
      <c r="D47" s="57">
        <v>111</v>
      </c>
      <c r="E47" s="57">
        <v>113</v>
      </c>
      <c r="F47" s="57">
        <v>107</v>
      </c>
      <c r="G47" s="57">
        <v>100</v>
      </c>
      <c r="H47" s="57">
        <v>95</v>
      </c>
      <c r="I47" s="57">
        <v>89</v>
      </c>
      <c r="J47" s="57">
        <v>80</v>
      </c>
      <c r="K47" s="57">
        <v>90</v>
      </c>
      <c r="L47" s="57">
        <v>85</v>
      </c>
      <c r="M47" s="57">
        <v>92</v>
      </c>
      <c r="O47" s="80"/>
      <c r="P47" s="81"/>
    </row>
    <row r="48" spans="1:16" ht="12.75">
      <c r="A48" s="96" t="str">
        <f>'2.1 Population (under 18)'!A39</f>
        <v>2011/12</v>
      </c>
      <c r="B48" s="57">
        <v>87</v>
      </c>
      <c r="C48" s="57">
        <v>97</v>
      </c>
      <c r="D48" s="57">
        <v>93</v>
      </c>
      <c r="E48" s="57">
        <v>87</v>
      </c>
      <c r="F48" s="57">
        <v>91</v>
      </c>
      <c r="G48" s="57">
        <v>95</v>
      </c>
      <c r="H48" s="57">
        <v>86</v>
      </c>
      <c r="I48" s="57">
        <v>87</v>
      </c>
      <c r="J48" s="57">
        <v>81</v>
      </c>
      <c r="K48" s="57">
        <v>91</v>
      </c>
      <c r="L48" s="57">
        <v>86</v>
      </c>
      <c r="M48" s="57">
        <v>78</v>
      </c>
      <c r="O48" s="80"/>
      <c r="P48" s="81"/>
    </row>
    <row r="49" spans="1:16" ht="12.75">
      <c r="A49" s="96" t="str">
        <f>'2.1 Population (under 18)'!A40</f>
        <v>2012/13</v>
      </c>
      <c r="B49" s="57">
        <v>85</v>
      </c>
      <c r="C49" s="57">
        <v>77</v>
      </c>
      <c r="D49" s="57">
        <v>62</v>
      </c>
      <c r="E49" s="57">
        <v>71</v>
      </c>
      <c r="F49" s="57">
        <v>64</v>
      </c>
      <c r="G49" s="57">
        <v>68</v>
      </c>
      <c r="H49" s="57">
        <v>72</v>
      </c>
      <c r="I49" s="57">
        <v>66</v>
      </c>
      <c r="J49" s="57">
        <v>62</v>
      </c>
      <c r="K49" s="57">
        <v>62</v>
      </c>
      <c r="L49" s="57">
        <v>54</v>
      </c>
      <c r="M49" s="57">
        <v>51</v>
      </c>
      <c r="O49" s="80"/>
      <c r="P49" s="81"/>
    </row>
    <row r="50" spans="1:16" ht="12.75">
      <c r="A50" s="96" t="str">
        <f>'2.1 Population (under 18)'!A41</f>
        <v>2013/14</v>
      </c>
      <c r="B50" s="57">
        <v>45</v>
      </c>
      <c r="C50" s="57">
        <v>48</v>
      </c>
      <c r="D50" s="57">
        <v>47</v>
      </c>
      <c r="E50" s="57">
        <v>49</v>
      </c>
      <c r="F50" s="57">
        <v>43</v>
      </c>
      <c r="G50" s="57">
        <v>53</v>
      </c>
      <c r="H50" s="57">
        <v>57</v>
      </c>
      <c r="I50" s="57">
        <v>51</v>
      </c>
      <c r="J50" s="57">
        <v>52</v>
      </c>
      <c r="K50" s="57">
        <v>59</v>
      </c>
      <c r="L50" s="57">
        <v>54</v>
      </c>
      <c r="M50" s="57">
        <v>49</v>
      </c>
      <c r="O50" s="80"/>
      <c r="P50" s="81"/>
    </row>
    <row r="51" spans="1:16" ht="12.75">
      <c r="A51" s="96" t="str">
        <f>'2.1 Population (under 18)'!A42</f>
        <v>2014/15</v>
      </c>
      <c r="B51" s="57">
        <v>51</v>
      </c>
      <c r="C51" s="57">
        <v>51</v>
      </c>
      <c r="D51" s="57">
        <v>51</v>
      </c>
      <c r="E51" s="57">
        <v>47</v>
      </c>
      <c r="F51" s="57">
        <v>37</v>
      </c>
      <c r="G51" s="57">
        <v>39</v>
      </c>
      <c r="H51" s="57">
        <v>44</v>
      </c>
      <c r="I51" s="57">
        <v>45</v>
      </c>
      <c r="J51" s="57">
        <v>46</v>
      </c>
      <c r="K51" s="57">
        <v>45</v>
      </c>
      <c r="L51" s="57">
        <v>34</v>
      </c>
      <c r="M51" s="57">
        <v>44</v>
      </c>
      <c r="O51" s="80"/>
      <c r="P51" s="81"/>
    </row>
    <row r="52" spans="1:16" ht="12.75">
      <c r="A52" s="96" t="str">
        <f>'2.1 Population (under 18)'!A43</f>
        <v>2015/16*</v>
      </c>
      <c r="B52" s="57">
        <v>50</v>
      </c>
      <c r="C52" s="57">
        <v>49</v>
      </c>
      <c r="D52" s="57">
        <v>47</v>
      </c>
      <c r="E52" s="57">
        <v>42</v>
      </c>
      <c r="F52" s="57">
        <v>34</v>
      </c>
      <c r="G52" s="57">
        <v>40</v>
      </c>
      <c r="H52" s="57">
        <v>46</v>
      </c>
      <c r="I52" s="57">
        <v>43</v>
      </c>
      <c r="J52" s="57">
        <v>33</v>
      </c>
      <c r="K52" s="57">
        <v>31</v>
      </c>
      <c r="L52" s="57">
        <v>26</v>
      </c>
      <c r="M52" s="57">
        <v>33</v>
      </c>
      <c r="O52" s="80"/>
      <c r="P52" s="81"/>
    </row>
    <row r="53" spans="1:16" ht="12.75">
      <c r="A53" s="144" t="str">
        <f>'2.1 Population (under 18)'!A44</f>
        <v>2016/17*</v>
      </c>
      <c r="B53" s="59">
        <v>38</v>
      </c>
      <c r="C53" s="59">
        <v>34</v>
      </c>
      <c r="D53" s="59">
        <v>33</v>
      </c>
      <c r="E53" s="59">
        <v>38</v>
      </c>
      <c r="F53" s="59" t="e">
        <v>#N/A</v>
      </c>
      <c r="G53" s="59" t="e">
        <v>#N/A</v>
      </c>
      <c r="H53" s="59" t="e">
        <v>#N/A</v>
      </c>
      <c r="I53" s="59" t="e">
        <v>#N/A</v>
      </c>
      <c r="J53" s="59" t="e">
        <v>#N/A</v>
      </c>
      <c r="K53" s="59" t="e">
        <v>#N/A</v>
      </c>
      <c r="L53" s="59" t="e">
        <v>#N/A</v>
      </c>
      <c r="M53" s="59" t="e">
        <v>#N/A</v>
      </c>
      <c r="O53" s="80"/>
      <c r="P53" s="81"/>
    </row>
    <row r="54" spans="1:16" ht="12.75" hidden="1">
      <c r="A54" s="54" t="str">
        <f>'2.1 Population (under 18)'!A45</f>
        <v>2017/18*</v>
      </c>
      <c r="B54" s="56" t="e">
        <v>#N/A</v>
      </c>
      <c r="C54" s="57" t="e">
        <v>#N/A</v>
      </c>
      <c r="D54" s="57" t="e">
        <v>#N/A</v>
      </c>
      <c r="E54" s="57" t="e">
        <v>#N/A</v>
      </c>
      <c r="F54" s="57" t="e">
        <v>#N/A</v>
      </c>
      <c r="G54" s="57" t="e">
        <v>#N/A</v>
      </c>
      <c r="H54" s="57" t="e">
        <v>#N/A</v>
      </c>
      <c r="I54" s="57" t="e">
        <v>#N/A</v>
      </c>
      <c r="J54" s="57" t="e">
        <v>#N/A</v>
      </c>
      <c r="K54" s="57" t="e">
        <v>#N/A</v>
      </c>
      <c r="L54" s="57" t="e">
        <v>#N/A</v>
      </c>
      <c r="M54" s="55" t="e">
        <v>#N/A</v>
      </c>
      <c r="O54" s="80"/>
      <c r="P54" s="81"/>
    </row>
    <row r="55" spans="1:16" ht="12.75" hidden="1">
      <c r="A55" s="54" t="str">
        <f>'2.1 Population (under 18)'!A46</f>
        <v>2018/19*</v>
      </c>
      <c r="B55" s="56" t="e">
        <v>#N/A</v>
      </c>
      <c r="C55" s="57" t="e">
        <v>#N/A</v>
      </c>
      <c r="D55" s="57" t="e">
        <v>#N/A</v>
      </c>
      <c r="E55" s="57" t="e">
        <v>#N/A</v>
      </c>
      <c r="F55" s="57" t="e">
        <v>#N/A</v>
      </c>
      <c r="G55" s="57" t="e">
        <v>#N/A</v>
      </c>
      <c r="H55" s="57" t="e">
        <v>#N/A</v>
      </c>
      <c r="I55" s="57" t="e">
        <v>#N/A</v>
      </c>
      <c r="J55" s="57" t="e">
        <v>#N/A</v>
      </c>
      <c r="K55" s="57" t="e">
        <v>#N/A</v>
      </c>
      <c r="L55" s="57" t="e">
        <v>#N/A</v>
      </c>
      <c r="M55" s="55" t="e">
        <v>#N/A</v>
      </c>
      <c r="O55" s="80"/>
      <c r="P55" s="81"/>
    </row>
    <row r="56" spans="1:16" ht="12.75" hidden="1">
      <c r="A56" s="54" t="str">
        <f>'2.1 Population (under 18)'!A47</f>
        <v>2019/20*</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ht="12.75" hidden="1">
      <c r="A57" s="54" t="str">
        <f>'2.1 Population (under 18)'!A48</f>
        <v>2020/21*</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ht="12.75" hidden="1">
      <c r="A58" s="54" t="str">
        <f>'2.1 Population (under 18)'!A49</f>
        <v>2021/22*</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ht="12.75" hidden="1">
      <c r="A59" s="54" t="str">
        <f>'2.1 Population (under 18)'!A50</f>
        <v>2022/23*</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ht="12.75" hidden="1">
      <c r="A60" s="54" t="str">
        <f>'2.1 Population (under 18)'!A51</f>
        <v>2023/24*</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ht="12.75" hidden="1">
      <c r="A61" s="54" t="str">
        <f>'2.1 Population (under 18)'!A52</f>
        <v>2024/25*</v>
      </c>
      <c r="B61" s="56" t="e">
        <v>#N/A</v>
      </c>
      <c r="C61" s="57" t="e">
        <v>#N/A</v>
      </c>
      <c r="D61" s="57" t="e">
        <v>#N/A</v>
      </c>
      <c r="E61" s="57" t="e">
        <v>#N/A</v>
      </c>
      <c r="F61" s="57" t="e">
        <v>#N/A</v>
      </c>
      <c r="G61" s="57" t="e">
        <v>#N/A</v>
      </c>
      <c r="H61" s="57" t="e">
        <v>#N/A</v>
      </c>
      <c r="I61" s="57" t="e">
        <v>#N/A</v>
      </c>
      <c r="J61" s="57" t="e">
        <v>#N/A</v>
      </c>
      <c r="K61" s="57" t="e">
        <v>#N/A</v>
      </c>
      <c r="L61" s="57" t="e">
        <v>#N/A</v>
      </c>
      <c r="M61" s="55" t="e">
        <v>#N/A</v>
      </c>
      <c r="O61" s="80"/>
      <c r="P61" s="81"/>
    </row>
    <row r="62" spans="1:16" ht="12.75" hidden="1">
      <c r="A62" s="58" t="str">
        <f>'2.1 Population (under 18)'!A53</f>
        <v>2025/26*</v>
      </c>
      <c r="B62" s="101" t="e">
        <v>#N/A</v>
      </c>
      <c r="C62" s="59" t="e">
        <v>#N/A</v>
      </c>
      <c r="D62" s="59" t="e">
        <v>#N/A</v>
      </c>
      <c r="E62" s="59" t="e">
        <v>#N/A</v>
      </c>
      <c r="F62" s="59" t="e">
        <v>#N/A</v>
      </c>
      <c r="G62" s="59" t="e">
        <v>#N/A</v>
      </c>
      <c r="H62" s="59" t="e">
        <v>#N/A</v>
      </c>
      <c r="I62" s="59" t="e">
        <v>#N/A</v>
      </c>
      <c r="J62" s="59" t="e">
        <v>#N/A</v>
      </c>
      <c r="K62" s="59" t="e">
        <v>#N/A</v>
      </c>
      <c r="L62" s="59" t="e">
        <v>#N/A</v>
      </c>
      <c r="M62" s="60" t="e">
        <v>#N/A</v>
      </c>
      <c r="O62" s="80"/>
      <c r="P62" s="81"/>
    </row>
    <row r="63" spans="1:16" ht="12.75">
      <c r="A63" s="96"/>
      <c r="B63" s="59"/>
      <c r="C63" s="59"/>
      <c r="D63" s="59"/>
      <c r="E63" s="59"/>
      <c r="F63" s="59"/>
      <c r="G63" s="59"/>
      <c r="H63" s="59"/>
      <c r="I63" s="59"/>
      <c r="J63" s="59"/>
      <c r="K63" s="59"/>
      <c r="L63" s="59"/>
      <c r="M63" s="59"/>
      <c r="O63" s="80"/>
      <c r="P63" s="81"/>
    </row>
    <row r="64" spans="1:13" ht="12.75">
      <c r="A64" s="153"/>
      <c r="B64" s="198" t="s">
        <v>47</v>
      </c>
      <c r="C64" s="198"/>
      <c r="D64" s="198"/>
      <c r="E64" s="198"/>
      <c r="F64" s="198"/>
      <c r="G64" s="198"/>
      <c r="H64" s="198"/>
      <c r="I64" s="198"/>
      <c r="J64" s="198"/>
      <c r="K64" s="198"/>
      <c r="L64" s="198"/>
      <c r="M64" s="198"/>
    </row>
    <row r="65" spans="1:13" ht="12.75">
      <c r="A65" s="152" t="s">
        <v>102</v>
      </c>
      <c r="B65" s="154" t="s">
        <v>5</v>
      </c>
      <c r="C65" s="154" t="s">
        <v>6</v>
      </c>
      <c r="D65" s="154" t="s">
        <v>7</v>
      </c>
      <c r="E65" s="154" t="s">
        <v>8</v>
      </c>
      <c r="F65" s="154" t="s">
        <v>9</v>
      </c>
      <c r="G65" s="154" t="s">
        <v>10</v>
      </c>
      <c r="H65" s="154" t="s">
        <v>11</v>
      </c>
      <c r="I65" s="154" t="s">
        <v>12</v>
      </c>
      <c r="J65" s="154" t="s">
        <v>13</v>
      </c>
      <c r="K65" s="154" t="s">
        <v>14</v>
      </c>
      <c r="L65" s="154" t="s">
        <v>15</v>
      </c>
      <c r="M65" s="154" t="s">
        <v>16</v>
      </c>
    </row>
    <row r="66" spans="1:16" ht="12.75">
      <c r="A66" s="96" t="str">
        <f>'2.1 Population (under 18)'!A33</f>
        <v>2005/06</v>
      </c>
      <c r="B66" s="57">
        <v>2505</v>
      </c>
      <c r="C66" s="57">
        <v>2571</v>
      </c>
      <c r="D66" s="57">
        <v>2623</v>
      </c>
      <c r="E66" s="57">
        <v>2656</v>
      </c>
      <c r="F66" s="57">
        <v>2699</v>
      </c>
      <c r="G66" s="57">
        <v>2800</v>
      </c>
      <c r="H66" s="57">
        <v>2733</v>
      </c>
      <c r="I66" s="57">
        <v>2690</v>
      </c>
      <c r="J66" s="57">
        <v>2469</v>
      </c>
      <c r="K66" s="57">
        <v>2553</v>
      </c>
      <c r="L66" s="57">
        <v>2567</v>
      </c>
      <c r="M66" s="57">
        <v>2616</v>
      </c>
      <c r="O66" s="80"/>
      <c r="P66" s="81"/>
    </row>
    <row r="67" spans="1:16" ht="12.75">
      <c r="A67" s="96" t="str">
        <f>'2.1 Population (under 18)'!A34</f>
        <v>2006/07</v>
      </c>
      <c r="B67" s="57">
        <v>2582</v>
      </c>
      <c r="C67" s="57">
        <v>2657</v>
      </c>
      <c r="D67" s="57">
        <v>2713</v>
      </c>
      <c r="E67" s="57">
        <v>2763</v>
      </c>
      <c r="F67" s="57">
        <v>2847</v>
      </c>
      <c r="G67" s="57">
        <v>2835</v>
      </c>
      <c r="H67" s="57">
        <v>2805</v>
      </c>
      <c r="I67" s="57">
        <v>2804</v>
      </c>
      <c r="J67" s="57">
        <v>2621</v>
      </c>
      <c r="K67" s="57">
        <v>2636</v>
      </c>
      <c r="L67" s="57">
        <v>2679</v>
      </c>
      <c r="M67" s="57">
        <v>2677</v>
      </c>
      <c r="O67" s="80"/>
      <c r="P67" s="81"/>
    </row>
    <row r="68" spans="1:16" ht="12.75">
      <c r="A68" s="96" t="str">
        <f>'2.1 Population (under 18)'!A35</f>
        <v>2007/08</v>
      </c>
      <c r="B68" s="57">
        <v>2651</v>
      </c>
      <c r="C68" s="57">
        <v>2696</v>
      </c>
      <c r="D68" s="57">
        <v>2715</v>
      </c>
      <c r="E68" s="57">
        <v>2764</v>
      </c>
      <c r="F68" s="57">
        <v>2806</v>
      </c>
      <c r="G68" s="57">
        <v>2818</v>
      </c>
      <c r="H68" s="57">
        <v>2816</v>
      </c>
      <c r="I68" s="57">
        <v>2781</v>
      </c>
      <c r="J68" s="57">
        <v>2618</v>
      </c>
      <c r="K68" s="57">
        <v>2662</v>
      </c>
      <c r="L68" s="57">
        <v>2766</v>
      </c>
      <c r="M68" s="57">
        <v>2813</v>
      </c>
      <c r="O68" s="80"/>
      <c r="P68" s="81"/>
    </row>
    <row r="69" spans="1:16" ht="12.75">
      <c r="A69" s="96" t="str">
        <f>'2.1 Population (under 18)'!A36</f>
        <v>2008/09</v>
      </c>
      <c r="B69" s="57">
        <v>2811</v>
      </c>
      <c r="C69" s="57">
        <v>2823</v>
      </c>
      <c r="D69" s="57">
        <v>2885</v>
      </c>
      <c r="E69" s="57">
        <v>2831</v>
      </c>
      <c r="F69" s="57">
        <v>2848</v>
      </c>
      <c r="G69" s="57">
        <v>2778</v>
      </c>
      <c r="H69" s="57">
        <v>2732</v>
      </c>
      <c r="I69" s="57">
        <v>2735</v>
      </c>
      <c r="J69" s="57">
        <v>2572</v>
      </c>
      <c r="K69" s="57">
        <v>2570</v>
      </c>
      <c r="L69" s="57">
        <v>2501</v>
      </c>
      <c r="M69" s="57">
        <v>2455</v>
      </c>
      <c r="O69" s="80"/>
      <c r="P69" s="81"/>
    </row>
    <row r="70" spans="1:16" ht="12.75">
      <c r="A70" s="96" t="str">
        <f>'2.1 Population (under 18)'!A37</f>
        <v>2009/10</v>
      </c>
      <c r="B70" s="57">
        <v>2427</v>
      </c>
      <c r="C70" s="57">
        <v>2385</v>
      </c>
      <c r="D70" s="57">
        <v>2443</v>
      </c>
      <c r="E70" s="57">
        <v>2392</v>
      </c>
      <c r="F70" s="57">
        <v>2373</v>
      </c>
      <c r="G70" s="57">
        <v>2399</v>
      </c>
      <c r="H70" s="57">
        <v>2400</v>
      </c>
      <c r="I70" s="57">
        <v>2298</v>
      </c>
      <c r="J70" s="57">
        <v>2071</v>
      </c>
      <c r="K70" s="57">
        <v>2089</v>
      </c>
      <c r="L70" s="57">
        <v>2079</v>
      </c>
      <c r="M70" s="57">
        <v>2071</v>
      </c>
      <c r="O70" s="80"/>
      <c r="P70" s="81"/>
    </row>
    <row r="71" spans="1:16" ht="12.75">
      <c r="A71" s="96" t="str">
        <f>'2.1 Population (under 18)'!A38</f>
        <v>2010/11</v>
      </c>
      <c r="B71" s="57">
        <v>2042</v>
      </c>
      <c r="C71" s="57">
        <v>2024</v>
      </c>
      <c r="D71" s="57">
        <v>2002</v>
      </c>
      <c r="E71" s="57">
        <v>1970</v>
      </c>
      <c r="F71" s="57">
        <v>1992</v>
      </c>
      <c r="G71" s="57">
        <v>1986</v>
      </c>
      <c r="H71" s="57">
        <v>1951</v>
      </c>
      <c r="I71" s="57">
        <v>1897</v>
      </c>
      <c r="J71" s="57">
        <v>1782</v>
      </c>
      <c r="K71" s="57">
        <v>1802</v>
      </c>
      <c r="L71" s="57">
        <v>1911</v>
      </c>
      <c r="M71" s="57">
        <v>1935</v>
      </c>
      <c r="O71" s="80"/>
      <c r="P71" s="81"/>
    </row>
    <row r="72" spans="1:16" ht="12.75">
      <c r="A72" s="96" t="str">
        <f>'2.1 Population (under 18)'!A39</f>
        <v>2011/12</v>
      </c>
      <c r="B72" s="57">
        <v>1868</v>
      </c>
      <c r="C72" s="57">
        <v>1917</v>
      </c>
      <c r="D72" s="57">
        <v>1948</v>
      </c>
      <c r="E72" s="57">
        <v>1872</v>
      </c>
      <c r="F72" s="57">
        <v>1975</v>
      </c>
      <c r="G72" s="57">
        <v>1949</v>
      </c>
      <c r="H72" s="57">
        <v>1905</v>
      </c>
      <c r="I72" s="57">
        <v>1935</v>
      </c>
      <c r="J72" s="57">
        <v>1790</v>
      </c>
      <c r="K72" s="57">
        <v>1828</v>
      </c>
      <c r="L72" s="57">
        <v>1787</v>
      </c>
      <c r="M72" s="57">
        <v>1725</v>
      </c>
      <c r="O72" s="80"/>
      <c r="P72" s="81"/>
    </row>
    <row r="73" spans="1:16" ht="12.75">
      <c r="A73" s="96" t="str">
        <f>'2.1 Population (under 18)'!A40</f>
        <v>2012/13</v>
      </c>
      <c r="B73" s="57">
        <v>1744</v>
      </c>
      <c r="C73" s="57">
        <v>1664</v>
      </c>
      <c r="D73" s="57">
        <v>1645</v>
      </c>
      <c r="E73" s="57">
        <v>1607</v>
      </c>
      <c r="F73" s="57">
        <v>1558</v>
      </c>
      <c r="G73" s="57">
        <v>1510</v>
      </c>
      <c r="H73" s="57">
        <v>1503</v>
      </c>
      <c r="I73" s="57">
        <v>1463</v>
      </c>
      <c r="J73" s="57">
        <v>1287</v>
      </c>
      <c r="K73" s="57">
        <v>1287</v>
      </c>
      <c r="L73" s="57">
        <v>1237</v>
      </c>
      <c r="M73" s="57">
        <v>1228</v>
      </c>
      <c r="O73" s="80"/>
      <c r="P73" s="81"/>
    </row>
    <row r="74" spans="1:16" ht="12.75">
      <c r="A74" s="96" t="str">
        <f>'2.1 Population (under 18)'!A41</f>
        <v>2013/14</v>
      </c>
      <c r="B74" s="57">
        <v>1218</v>
      </c>
      <c r="C74" s="57">
        <v>1206</v>
      </c>
      <c r="D74" s="57">
        <v>1181</v>
      </c>
      <c r="E74" s="57">
        <v>1212</v>
      </c>
      <c r="F74" s="57">
        <v>1189</v>
      </c>
      <c r="G74" s="57">
        <v>1192</v>
      </c>
      <c r="H74" s="57">
        <v>1177</v>
      </c>
      <c r="I74" s="57">
        <v>1166</v>
      </c>
      <c r="J74" s="57">
        <v>1098</v>
      </c>
      <c r="K74" s="57">
        <v>1125</v>
      </c>
      <c r="L74" s="57">
        <v>1110</v>
      </c>
      <c r="M74" s="57">
        <v>1108</v>
      </c>
      <c r="O74" s="80"/>
      <c r="P74" s="81"/>
    </row>
    <row r="75" spans="1:16" ht="12.75">
      <c r="A75" s="96" t="str">
        <f>'2.1 Population (under 18)'!A42</f>
        <v>2014/15</v>
      </c>
      <c r="B75" s="57">
        <v>1027</v>
      </c>
      <c r="C75" s="57">
        <v>1018</v>
      </c>
      <c r="D75" s="57">
        <v>1049</v>
      </c>
      <c r="E75" s="57">
        <v>1064</v>
      </c>
      <c r="F75" s="57">
        <v>1014</v>
      </c>
      <c r="G75" s="57">
        <v>1005</v>
      </c>
      <c r="H75" s="57">
        <v>989</v>
      </c>
      <c r="I75" s="57">
        <v>995</v>
      </c>
      <c r="J75" s="57">
        <v>910</v>
      </c>
      <c r="K75" s="57">
        <v>931</v>
      </c>
      <c r="L75" s="57">
        <v>954</v>
      </c>
      <c r="M75" s="57">
        <v>958</v>
      </c>
      <c r="O75" s="80"/>
      <c r="P75" s="81"/>
    </row>
    <row r="76" spans="1:16" ht="12.75">
      <c r="A76" s="96" t="str">
        <f>'2.1 Population (under 18)'!A43</f>
        <v>2015/16*</v>
      </c>
      <c r="B76" s="57">
        <v>958</v>
      </c>
      <c r="C76" s="57">
        <v>940</v>
      </c>
      <c r="D76" s="57">
        <v>939</v>
      </c>
      <c r="E76" s="57">
        <v>961</v>
      </c>
      <c r="F76" s="57">
        <v>937</v>
      </c>
      <c r="G76" s="57">
        <v>941</v>
      </c>
      <c r="H76" s="57">
        <v>954</v>
      </c>
      <c r="I76" s="57">
        <v>948</v>
      </c>
      <c r="J76" s="57">
        <v>896</v>
      </c>
      <c r="K76" s="57">
        <v>890</v>
      </c>
      <c r="L76" s="57">
        <v>851</v>
      </c>
      <c r="M76" s="57">
        <v>849</v>
      </c>
      <c r="O76" s="80"/>
      <c r="P76" s="81"/>
    </row>
    <row r="77" spans="1:13" ht="13.5" thickBot="1">
      <c r="A77" s="155" t="str">
        <f>'2.1 Population (under 18)'!A44</f>
        <v>2016/17*</v>
      </c>
      <c r="B77" s="129">
        <v>868</v>
      </c>
      <c r="C77" s="129">
        <v>836</v>
      </c>
      <c r="D77" s="129">
        <v>857</v>
      </c>
      <c r="E77" s="129">
        <v>823</v>
      </c>
      <c r="F77" s="129" t="e">
        <v>#N/A</v>
      </c>
      <c r="G77" s="129" t="e">
        <v>#N/A</v>
      </c>
      <c r="H77" s="129" t="e">
        <v>#N/A</v>
      </c>
      <c r="I77" s="129" t="e">
        <v>#N/A</v>
      </c>
      <c r="J77" s="129" t="e">
        <v>#N/A</v>
      </c>
      <c r="K77" s="129" t="e">
        <v>#N/A</v>
      </c>
      <c r="L77" s="129" t="e">
        <v>#N/A</v>
      </c>
      <c r="M77" s="129" t="e">
        <v>#N/A</v>
      </c>
    </row>
    <row r="78" spans="1:13" ht="13.5" hidden="1" thickTop="1">
      <c r="A78" s="54" t="str">
        <f>'2.1 Population (under 18)'!A45</f>
        <v>2017/18*</v>
      </c>
      <c r="B78" s="56" t="e">
        <v>#N/A</v>
      </c>
      <c r="C78" s="57" t="e">
        <v>#N/A</v>
      </c>
      <c r="D78" s="57" t="e">
        <v>#N/A</v>
      </c>
      <c r="E78" s="57" t="e">
        <v>#N/A</v>
      </c>
      <c r="F78" s="57" t="e">
        <v>#N/A</v>
      </c>
      <c r="G78" s="57" t="e">
        <v>#N/A</v>
      </c>
      <c r="H78" s="57" t="e">
        <v>#N/A</v>
      </c>
      <c r="I78" s="57" t="e">
        <v>#N/A</v>
      </c>
      <c r="J78" s="57" t="e">
        <v>#N/A</v>
      </c>
      <c r="K78" s="57" t="e">
        <v>#N/A</v>
      </c>
      <c r="L78" s="57" t="e">
        <v>#N/A</v>
      </c>
      <c r="M78" s="55" t="e">
        <v>#N/A</v>
      </c>
    </row>
    <row r="79" spans="1:13" ht="12.75" hidden="1">
      <c r="A79" s="54" t="str">
        <f>'2.1 Population (under 18)'!A46</f>
        <v>2018/19*</v>
      </c>
      <c r="B79" s="56" t="e">
        <v>#N/A</v>
      </c>
      <c r="C79" s="57" t="e">
        <v>#N/A</v>
      </c>
      <c r="D79" s="57" t="e">
        <v>#N/A</v>
      </c>
      <c r="E79" s="57" t="e">
        <v>#N/A</v>
      </c>
      <c r="F79" s="57" t="e">
        <v>#N/A</v>
      </c>
      <c r="G79" s="57" t="e">
        <v>#N/A</v>
      </c>
      <c r="H79" s="57" t="e">
        <v>#N/A</v>
      </c>
      <c r="I79" s="57" t="e">
        <v>#N/A</v>
      </c>
      <c r="J79" s="57" t="e">
        <v>#N/A</v>
      </c>
      <c r="K79" s="57" t="e">
        <v>#N/A</v>
      </c>
      <c r="L79" s="57" t="e">
        <v>#N/A</v>
      </c>
      <c r="M79" s="55" t="e">
        <v>#N/A</v>
      </c>
    </row>
    <row r="80" spans="1:13" ht="12.75" hidden="1">
      <c r="A80" s="54" t="str">
        <f>'2.1 Population (under 18)'!A47</f>
        <v>2019/20*</v>
      </c>
      <c r="B80" s="56" t="e">
        <v>#N/A</v>
      </c>
      <c r="C80" s="57" t="e">
        <v>#N/A</v>
      </c>
      <c r="D80" s="57" t="e">
        <v>#N/A</v>
      </c>
      <c r="E80" s="57" t="e">
        <v>#N/A</v>
      </c>
      <c r="F80" s="57" t="e">
        <v>#N/A</v>
      </c>
      <c r="G80" s="57" t="e">
        <v>#N/A</v>
      </c>
      <c r="H80" s="57" t="e">
        <v>#N/A</v>
      </c>
      <c r="I80" s="57" t="e">
        <v>#N/A</v>
      </c>
      <c r="J80" s="57" t="e">
        <v>#N/A</v>
      </c>
      <c r="K80" s="57" t="e">
        <v>#N/A</v>
      </c>
      <c r="L80" s="57" t="e">
        <v>#N/A</v>
      </c>
      <c r="M80" s="55" t="e">
        <v>#N/A</v>
      </c>
    </row>
    <row r="81" spans="1:13" ht="12.75" hidden="1">
      <c r="A81" s="54" t="str">
        <f>'2.1 Population (under 18)'!A48</f>
        <v>2020/21*</v>
      </c>
      <c r="B81" s="56" t="e">
        <v>#N/A</v>
      </c>
      <c r="C81" s="57" t="e">
        <v>#N/A</v>
      </c>
      <c r="D81" s="57" t="e">
        <v>#N/A</v>
      </c>
      <c r="E81" s="57" t="e">
        <v>#N/A</v>
      </c>
      <c r="F81" s="57" t="e">
        <v>#N/A</v>
      </c>
      <c r="G81" s="57" t="e">
        <v>#N/A</v>
      </c>
      <c r="H81" s="57" t="e">
        <v>#N/A</v>
      </c>
      <c r="I81" s="57" t="e">
        <v>#N/A</v>
      </c>
      <c r="J81" s="57" t="e">
        <v>#N/A</v>
      </c>
      <c r="K81" s="57" t="e">
        <v>#N/A</v>
      </c>
      <c r="L81" s="57" t="e">
        <v>#N/A</v>
      </c>
      <c r="M81" s="55" t="e">
        <v>#N/A</v>
      </c>
    </row>
    <row r="82" spans="1:13" ht="12.75" hidden="1">
      <c r="A82" s="54" t="str">
        <f>'2.1 Population (under 18)'!A49</f>
        <v>2021/22*</v>
      </c>
      <c r="B82" s="56" t="e">
        <v>#N/A</v>
      </c>
      <c r="C82" s="57" t="e">
        <v>#N/A</v>
      </c>
      <c r="D82" s="57" t="e">
        <v>#N/A</v>
      </c>
      <c r="E82" s="57" t="e">
        <v>#N/A</v>
      </c>
      <c r="F82" s="57" t="e">
        <v>#N/A</v>
      </c>
      <c r="G82" s="57" t="e">
        <v>#N/A</v>
      </c>
      <c r="H82" s="57" t="e">
        <v>#N/A</v>
      </c>
      <c r="I82" s="57" t="e">
        <v>#N/A</v>
      </c>
      <c r="J82" s="57" t="e">
        <v>#N/A</v>
      </c>
      <c r="K82" s="57" t="e">
        <v>#N/A</v>
      </c>
      <c r="L82" s="57" t="e">
        <v>#N/A</v>
      </c>
      <c r="M82" s="55" t="e">
        <v>#N/A</v>
      </c>
    </row>
    <row r="83" spans="1:13" ht="12.75" hidden="1">
      <c r="A83" s="54" t="str">
        <f>'2.1 Population (under 18)'!A50</f>
        <v>2022/23*</v>
      </c>
      <c r="B83" s="56" t="e">
        <v>#N/A</v>
      </c>
      <c r="C83" s="57" t="e">
        <v>#N/A</v>
      </c>
      <c r="D83" s="57" t="e">
        <v>#N/A</v>
      </c>
      <c r="E83" s="57" t="e">
        <v>#N/A</v>
      </c>
      <c r="F83" s="57" t="e">
        <v>#N/A</v>
      </c>
      <c r="G83" s="57" t="e">
        <v>#N/A</v>
      </c>
      <c r="H83" s="57" t="e">
        <v>#N/A</v>
      </c>
      <c r="I83" s="57" t="e">
        <v>#N/A</v>
      </c>
      <c r="J83" s="57" t="e">
        <v>#N/A</v>
      </c>
      <c r="K83" s="57" t="e">
        <v>#N/A</v>
      </c>
      <c r="L83" s="57" t="e">
        <v>#N/A</v>
      </c>
      <c r="M83" s="55" t="e">
        <v>#N/A</v>
      </c>
    </row>
    <row r="84" spans="1:13" ht="12.75" hidden="1">
      <c r="A84" s="54" t="str">
        <f>'2.1 Population (under 18)'!A51</f>
        <v>2023/24*</v>
      </c>
      <c r="B84" s="56" t="e">
        <v>#N/A</v>
      </c>
      <c r="C84" s="57" t="e">
        <v>#N/A</v>
      </c>
      <c r="D84" s="57" t="e">
        <v>#N/A</v>
      </c>
      <c r="E84" s="57" t="e">
        <v>#N/A</v>
      </c>
      <c r="F84" s="57" t="e">
        <v>#N/A</v>
      </c>
      <c r="G84" s="57" t="e">
        <v>#N/A</v>
      </c>
      <c r="H84" s="57" t="e">
        <v>#N/A</v>
      </c>
      <c r="I84" s="57" t="e">
        <v>#N/A</v>
      </c>
      <c r="J84" s="57" t="e">
        <v>#N/A</v>
      </c>
      <c r="K84" s="57" t="e">
        <v>#N/A</v>
      </c>
      <c r="L84" s="57" t="e">
        <v>#N/A</v>
      </c>
      <c r="M84" s="55" t="e">
        <v>#N/A</v>
      </c>
    </row>
    <row r="85" spans="1:13" ht="12.75" hidden="1">
      <c r="A85" s="54" t="str">
        <f>'2.1 Population (under 18)'!A52</f>
        <v>2024/25*</v>
      </c>
      <c r="B85" s="56" t="e">
        <v>#N/A</v>
      </c>
      <c r="C85" s="57" t="e">
        <v>#N/A</v>
      </c>
      <c r="D85" s="57" t="e">
        <v>#N/A</v>
      </c>
      <c r="E85" s="57" t="e">
        <v>#N/A</v>
      </c>
      <c r="F85" s="57" t="e">
        <v>#N/A</v>
      </c>
      <c r="G85" s="57" t="e">
        <v>#N/A</v>
      </c>
      <c r="H85" s="57" t="e">
        <v>#N/A</v>
      </c>
      <c r="I85" s="57" t="e">
        <v>#N/A</v>
      </c>
      <c r="J85" s="57" t="e">
        <v>#N/A</v>
      </c>
      <c r="K85" s="57" t="e">
        <v>#N/A</v>
      </c>
      <c r="L85" s="57" t="e">
        <v>#N/A</v>
      </c>
      <c r="M85" s="55" t="e">
        <v>#N/A</v>
      </c>
    </row>
    <row r="86" spans="1:13" ht="12.75" hidden="1">
      <c r="A86" s="58" t="str">
        <f>'2.1 Population (under 18)'!A53</f>
        <v>2025/26*</v>
      </c>
      <c r="B86" s="101" t="e">
        <v>#N/A</v>
      </c>
      <c r="C86" s="59" t="e">
        <v>#N/A</v>
      </c>
      <c r="D86" s="59" t="e">
        <v>#N/A</v>
      </c>
      <c r="E86" s="59" t="e">
        <v>#N/A</v>
      </c>
      <c r="F86" s="59" t="e">
        <v>#N/A</v>
      </c>
      <c r="G86" s="59" t="e">
        <v>#N/A</v>
      </c>
      <c r="H86" s="59" t="e">
        <v>#N/A</v>
      </c>
      <c r="I86" s="59" t="e">
        <v>#N/A</v>
      </c>
      <c r="J86" s="59" t="e">
        <v>#N/A</v>
      </c>
      <c r="K86" s="59" t="e">
        <v>#N/A</v>
      </c>
      <c r="L86" s="59" t="e">
        <v>#N/A</v>
      </c>
      <c r="M86" s="60" t="e">
        <v>#N/A</v>
      </c>
    </row>
    <row r="87" ht="13.5" thickTop="1"/>
    <row r="89" ht="12.75">
      <c r="A89" s="61" t="s">
        <v>62</v>
      </c>
    </row>
  </sheetData>
  <sheetProtection/>
  <mergeCells count="2">
    <mergeCell ref="B40:M40"/>
    <mergeCell ref="B64:M64"/>
  </mergeCells>
  <conditionalFormatting sqref="B51:M51 B53:M63">
    <cfRule type="containsErrors" priority="9" dxfId="68" stopIfTrue="1">
      <formula>ISERROR(B51)</formula>
    </cfRule>
  </conditionalFormatting>
  <conditionalFormatting sqref="B77:M86">
    <cfRule type="containsErrors" priority="8" dxfId="68" stopIfTrue="1">
      <formula>ISERROR(B77)</formula>
    </cfRule>
  </conditionalFormatting>
  <conditionalFormatting sqref="B75:M75">
    <cfRule type="containsErrors" priority="7" dxfId="68" stopIfTrue="1">
      <formula>ISERROR(B75)</formula>
    </cfRule>
  </conditionalFormatting>
  <conditionalFormatting sqref="B52:M52">
    <cfRule type="containsErrors" priority="6" dxfId="68" stopIfTrue="1">
      <formula>ISERROR(B52)</formula>
    </cfRule>
  </conditionalFormatting>
  <conditionalFormatting sqref="B76:M76">
    <cfRule type="containsErrors" priority="5" dxfId="68" stopIfTrue="1">
      <formula>ISERROR(B76)</formula>
    </cfRule>
  </conditionalFormatting>
  <conditionalFormatting sqref="B52:M52">
    <cfRule type="containsErrors" priority="4" dxfId="68" stopIfTrue="1">
      <formula>ISERROR(B52)</formula>
    </cfRule>
  </conditionalFormatting>
  <conditionalFormatting sqref="B53:M53">
    <cfRule type="containsErrors" priority="3" dxfId="68" stopIfTrue="1">
      <formula>ISERROR(B53)</formula>
    </cfRule>
  </conditionalFormatting>
  <conditionalFormatting sqref="B76:M76">
    <cfRule type="containsErrors" priority="2" dxfId="68" stopIfTrue="1">
      <formula>ISERROR(B76)</formula>
    </cfRule>
  </conditionalFormatting>
  <conditionalFormatting sqref="B77:M77">
    <cfRule type="containsErrors" priority="1" dxfId="68" stopIfTrue="1">
      <formula>ISERROR(B77)</formula>
    </cfRule>
  </conditionalFormatting>
  <printOptions/>
  <pageMargins left="0.75" right="0.75" top="1" bottom="1" header="0.5" footer="0.5"/>
  <pageSetup fitToHeight="1" fitToWidth="1" horizontalDpi="600" verticalDpi="600" orientation="portrait" paperSize="9" scale="61" r:id="rId2"/>
  <headerFooter alignWithMargins="0">
    <oddHeader>&amp;Rhttp://www.justice.gov.uk/statistics/youth-justice/custody-data</oddHeader>
    <oddFooter>&amp;L&amp;D&amp;C&amp;F&amp;R&amp;A</oddFooter>
  </headerFooter>
  <rowBreaks count="1" manualBreakCount="1">
    <brk id="76" max="13" man="1"/>
  </rowBreaks>
  <colBreaks count="1" manualBreakCount="1">
    <brk id="14" max="65535" man="1"/>
  </colBreaks>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5:A13"/>
  <sheetViews>
    <sheetView zoomScale="85" zoomScaleNormal="85" zoomScalePageLayoutView="0" workbookViewId="0" topLeftCell="A1">
      <selection activeCell="L111" sqref="L111"/>
    </sheetView>
  </sheetViews>
  <sheetFormatPr defaultColWidth="9.00390625" defaultRowHeight="14.25"/>
  <cols>
    <col min="1" max="16384" width="9.00390625" style="2" customWidth="1"/>
  </cols>
  <sheetData>
    <row r="5" ht="15">
      <c r="A5" s="3"/>
    </row>
    <row r="7" ht="14.25">
      <c r="A7" s="38"/>
    </row>
    <row r="8" ht="14.25">
      <c r="A8" s="38"/>
    </row>
    <row r="13" ht="14.25">
      <c r="A13" s="38"/>
    </row>
  </sheetData>
  <sheetProtection/>
  <printOptions/>
  <pageMargins left="0.75" right="0.75" top="1" bottom="1" header="0.5" footer="0.5"/>
  <pageSetup fitToHeight="1" fitToWidth="1" horizontalDpi="600" verticalDpi="600" orientation="portrait" paperSize="9" scale="49" r:id="rId2"/>
  <headerFooter alignWithMargins="0">
    <oddHeader>&amp;Rhttp://www.justice.gov.uk/statistics/youth-justice/custody-data</oddHeader>
    <oddFooter>&amp;L&amp;D&amp;C&amp;F&amp;R&amp;A</oddFooter>
  </headerFooter>
  <rowBreaks count="1" manualBreakCount="1">
    <brk id="57" max="14" man="1"/>
  </rowBreaks>
  <colBreaks count="1" manualBreakCount="1">
    <brk id="24" max="86" man="1"/>
  </col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35"/>
  <sheetViews>
    <sheetView tabSelected="1" zoomScalePageLayoutView="0" workbookViewId="0" topLeftCell="A1">
      <selection activeCell="N5" sqref="N5"/>
    </sheetView>
  </sheetViews>
  <sheetFormatPr defaultColWidth="9.00390625" defaultRowHeight="14.25"/>
  <cols>
    <col min="1" max="3" width="9.00390625" style="2" customWidth="1"/>
    <col min="4" max="4" width="9.625" style="2" customWidth="1"/>
    <col min="5" max="5" width="12.00390625" style="2" bestFit="1" customWidth="1"/>
    <col min="6" max="6" width="10.125" style="2" customWidth="1"/>
    <col min="7" max="7" width="10.375" style="2" bestFit="1" customWidth="1"/>
    <col min="8" max="8" width="10.125" style="2" customWidth="1"/>
    <col min="9" max="9" width="10.50390625" style="2" bestFit="1" customWidth="1"/>
    <col min="10" max="16384" width="9.00390625" style="2" customWidth="1"/>
  </cols>
  <sheetData>
    <row r="1" spans="4:10" ht="14.25" customHeight="1">
      <c r="D1" s="190" t="s">
        <v>83</v>
      </c>
      <c r="E1" s="190"/>
      <c r="F1" s="190"/>
      <c r="G1" s="190"/>
      <c r="H1" s="190"/>
      <c r="I1" s="190"/>
      <c r="J1" s="100"/>
    </row>
    <row r="2" spans="4:10" ht="14.25" customHeight="1">
      <c r="D2" s="190"/>
      <c r="E2" s="190"/>
      <c r="F2" s="190"/>
      <c r="G2" s="190"/>
      <c r="H2" s="190"/>
      <c r="I2" s="190"/>
      <c r="J2" s="100"/>
    </row>
    <row r="3" spans="4:10" ht="14.25" customHeight="1">
      <c r="D3" s="191" t="s">
        <v>127</v>
      </c>
      <c r="E3" s="191"/>
      <c r="F3" s="191"/>
      <c r="G3" s="191"/>
      <c r="H3" s="191"/>
      <c r="I3" s="191"/>
      <c r="J3" s="100"/>
    </row>
    <row r="4" spans="4:10" ht="14.25" customHeight="1">
      <c r="D4" s="191"/>
      <c r="E4" s="191"/>
      <c r="F4" s="191"/>
      <c r="G4" s="191"/>
      <c r="H4" s="191"/>
      <c r="I4" s="191"/>
      <c r="J4" s="100"/>
    </row>
    <row r="5" spans="4:9" ht="20.25">
      <c r="D5" s="196" t="s">
        <v>99</v>
      </c>
      <c r="E5" s="196"/>
      <c r="F5" s="196"/>
      <c r="G5" s="196"/>
      <c r="H5" s="196"/>
      <c r="I5" s="196"/>
    </row>
    <row r="7" ht="15" thickBot="1"/>
    <row r="8" spans="2:9" ht="15.75" customHeight="1">
      <c r="B8" s="172" t="s">
        <v>0</v>
      </c>
      <c r="C8" s="173"/>
      <c r="D8" s="174"/>
      <c r="E8" s="123" t="s">
        <v>1</v>
      </c>
      <c r="F8" s="192" t="s">
        <v>74</v>
      </c>
      <c r="G8" s="193"/>
      <c r="H8" s="194" t="s">
        <v>2</v>
      </c>
      <c r="I8" s="195"/>
    </row>
    <row r="9" spans="2:9" ht="17.25" thickBot="1">
      <c r="B9" s="175"/>
      <c r="C9" s="176"/>
      <c r="D9" s="177"/>
      <c r="E9" s="124">
        <v>42552</v>
      </c>
      <c r="F9" s="125">
        <f>DATE(YEAR(E9),MONTH(E9)-1,DAY(E9))</f>
        <v>42522</v>
      </c>
      <c r="G9" s="126" t="s">
        <v>71</v>
      </c>
      <c r="H9" s="127">
        <f>DATE(YEAR(E9)-1,MONTH(E9),DAY(E9))</f>
        <v>42186</v>
      </c>
      <c r="I9" s="128" t="s">
        <v>100</v>
      </c>
    </row>
    <row r="10" spans="2:10" ht="15.75" customHeight="1">
      <c r="B10" s="185" t="s">
        <v>66</v>
      </c>
      <c r="C10" s="186"/>
      <c r="D10" s="187"/>
      <c r="E10" s="99">
        <v>861</v>
      </c>
      <c r="F10" s="108">
        <v>890</v>
      </c>
      <c r="G10" s="110">
        <f>E10-F10</f>
        <v>-29</v>
      </c>
      <c r="H10" s="99">
        <v>1003</v>
      </c>
      <c r="I10" s="113">
        <f>E10-H10</f>
        <v>-142</v>
      </c>
      <c r="J10" s="89"/>
    </row>
    <row r="11" spans="2:11" ht="15.75" customHeight="1">
      <c r="B11" s="185" t="s">
        <v>67</v>
      </c>
      <c r="C11" s="186"/>
      <c r="D11" s="187"/>
      <c r="E11" s="98">
        <v>948</v>
      </c>
      <c r="F11" s="98">
        <v>986</v>
      </c>
      <c r="G11" s="111">
        <f>E11-F11</f>
        <v>-38</v>
      </c>
      <c r="H11" s="116">
        <v>1086</v>
      </c>
      <c r="I11" s="114">
        <f>E11-H11</f>
        <v>-138</v>
      </c>
      <c r="J11" s="70"/>
      <c r="K11" s="70"/>
    </row>
    <row r="12" spans="2:11" ht="16.5" customHeight="1">
      <c r="B12" s="185" t="s">
        <v>3</v>
      </c>
      <c r="C12" s="186"/>
      <c r="D12" s="187"/>
      <c r="E12" s="20">
        <v>1247</v>
      </c>
      <c r="F12" s="109">
        <v>1235</v>
      </c>
      <c r="G12" s="111">
        <f>E12-F12</f>
        <v>12</v>
      </c>
      <c r="H12" s="20">
        <v>1267</v>
      </c>
      <c r="I12" s="114">
        <f>E12-H12</f>
        <v>-20</v>
      </c>
      <c r="K12" s="70"/>
    </row>
    <row r="13" spans="2:11" ht="16.5" customHeight="1">
      <c r="B13" s="185" t="s">
        <v>76</v>
      </c>
      <c r="C13" s="186"/>
      <c r="D13" s="187"/>
      <c r="E13" s="20">
        <v>1260</v>
      </c>
      <c r="F13" s="109">
        <v>1256</v>
      </c>
      <c r="G13" s="111">
        <f>E13-F13</f>
        <v>4</v>
      </c>
      <c r="H13" s="20">
        <v>1351</v>
      </c>
      <c r="I13" s="114">
        <f>E13-H13</f>
        <v>-91</v>
      </c>
      <c r="K13" s="70"/>
    </row>
    <row r="14" spans="2:11" ht="15.75" thickBot="1">
      <c r="B14" s="182" t="s">
        <v>4</v>
      </c>
      <c r="C14" s="183"/>
      <c r="D14" s="184"/>
      <c r="E14" s="119">
        <v>0.763</v>
      </c>
      <c r="F14" s="120">
        <f>F11/F12</f>
        <v>0.7983805668016194</v>
      </c>
      <c r="G14" s="112">
        <f>+E14-F14</f>
        <v>-0.035380566801619384</v>
      </c>
      <c r="H14" s="117">
        <f>H11/H12</f>
        <v>0.8571428571428571</v>
      </c>
      <c r="I14" s="115">
        <f>E14-H14</f>
        <v>-0.09414285714285708</v>
      </c>
      <c r="K14" s="70"/>
    </row>
    <row r="15" ht="14.25">
      <c r="E15" s="70"/>
    </row>
    <row r="16" spans="5:6" ht="14.25">
      <c r="E16" s="70"/>
      <c r="F16" s="70"/>
    </row>
    <row r="17" spans="1:5" ht="15.75">
      <c r="A17" s="35" t="str">
        <f>"Summary - "&amp;D3</f>
        <v>Summary - July 2016*</v>
      </c>
      <c r="E17" s="70"/>
    </row>
    <row r="18" ht="15">
      <c r="A18" s="3"/>
    </row>
    <row r="19" ht="15">
      <c r="A19" s="3" t="s">
        <v>68</v>
      </c>
    </row>
    <row r="20" ht="14.25">
      <c r="A20" s="2" t="s">
        <v>142</v>
      </c>
    </row>
    <row r="21" ht="14.25">
      <c r="A21" s="2" t="s">
        <v>143</v>
      </c>
    </row>
    <row r="23" spans="1:10" ht="31.5" customHeight="1">
      <c r="A23" s="188" t="s">
        <v>144</v>
      </c>
      <c r="B23" s="188"/>
      <c r="C23" s="188"/>
      <c r="D23" s="188"/>
      <c r="E23" s="188"/>
      <c r="F23" s="188"/>
      <c r="G23" s="188"/>
      <c r="H23" s="188"/>
      <c r="I23" s="188"/>
      <c r="J23" s="188"/>
    </row>
    <row r="24" spans="1:10" ht="14.25">
      <c r="A24" s="189"/>
      <c r="B24" s="189"/>
      <c r="C24" s="189"/>
      <c r="D24" s="189"/>
      <c r="E24" s="189"/>
      <c r="F24" s="189"/>
      <c r="G24" s="189"/>
      <c r="H24" s="189"/>
      <c r="I24" s="189"/>
      <c r="J24" s="189"/>
    </row>
    <row r="25" ht="15">
      <c r="A25" s="3" t="s">
        <v>36</v>
      </c>
    </row>
    <row r="26" spans="1:10" ht="28.5" customHeight="1">
      <c r="A26" s="188" t="s">
        <v>145</v>
      </c>
      <c r="B26" s="188"/>
      <c r="C26" s="188"/>
      <c r="D26" s="188"/>
      <c r="E26" s="188"/>
      <c r="F26" s="188"/>
      <c r="G26" s="188"/>
      <c r="H26" s="188"/>
      <c r="I26" s="188"/>
      <c r="J26" s="188"/>
    </row>
    <row r="27" ht="15">
      <c r="A27" s="3"/>
    </row>
    <row r="35" ht="14.25">
      <c r="L35" s="78"/>
    </row>
    <row r="41" ht="13.5" customHeight="1"/>
  </sheetData>
  <sheetProtection/>
  <mergeCells count="14">
    <mergeCell ref="H8:I8"/>
    <mergeCell ref="B8:D9"/>
    <mergeCell ref="B10:D10"/>
    <mergeCell ref="D5:I5"/>
    <mergeCell ref="A26:J26"/>
    <mergeCell ref="A24:J24"/>
    <mergeCell ref="A23:J23"/>
    <mergeCell ref="B11:D11"/>
    <mergeCell ref="B12:D12"/>
    <mergeCell ref="D1:I2"/>
    <mergeCell ref="D3:I4"/>
    <mergeCell ref="B14:D14"/>
    <mergeCell ref="B13:D13"/>
    <mergeCell ref="F8:G8"/>
  </mergeCells>
  <conditionalFormatting sqref="I10:I11 G10:G11">
    <cfRule type="cellIs" priority="1" dxfId="66" operator="greaterThan" stopIfTrue="1">
      <formula>0</formula>
    </cfRule>
    <cfRule type="cellIs" priority="2" dxfId="67" operator="lessThan" stopIfTrue="1">
      <formula>0</formula>
    </cfRule>
  </conditionalFormatting>
  <printOptions/>
  <pageMargins left="0.75" right="0.75" top="1" bottom="1" header="0.5" footer="0.5"/>
  <pageSetup fitToHeight="1" fitToWidth="1" horizontalDpi="600" verticalDpi="600" orientation="portrait" paperSize="9" scale="73" r:id="rId2"/>
  <headerFooter alignWithMargins="0">
    <oddHeader>&amp;Rhttps://www.gov.uk/government/publications/youth-custody-data</oddHeader>
    <oddFooter>&amp;L&amp;D&amp;C&amp;F&amp;R&amp;A</oddFooter>
  </headerFooter>
  <ignoredErrors>
    <ignoredError sqref="G10:G14" 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D243"/>
  <sheetViews>
    <sheetView showGridLines="0" zoomScaleSheetLayoutView="50" zoomScalePageLayoutView="0" workbookViewId="0" topLeftCell="A1">
      <selection activeCell="B14" sqref="B14"/>
    </sheetView>
  </sheetViews>
  <sheetFormatPr defaultColWidth="9.00390625" defaultRowHeight="14.25"/>
  <cols>
    <col min="1" max="1" width="10.125" style="8" customWidth="1"/>
    <col min="2" max="2" width="13.625" style="8" customWidth="1"/>
    <col min="3" max="3" width="10.50390625" style="8" customWidth="1"/>
    <col min="4" max="4" width="17.625" style="8" bestFit="1" customWidth="1"/>
    <col min="5" max="5" width="18.625" style="8" bestFit="1" customWidth="1"/>
    <col min="6" max="6" width="14.00390625" style="8" bestFit="1" customWidth="1"/>
    <col min="7" max="7" width="18.625" style="8" bestFit="1" customWidth="1"/>
    <col min="8" max="8" width="13.50390625" style="8" bestFit="1" customWidth="1"/>
    <col min="9" max="9" width="18.625" style="8" bestFit="1" customWidth="1"/>
    <col min="10" max="26" width="9.00390625" style="8" customWidth="1"/>
    <col min="27" max="27" width="27.375" style="8" customWidth="1"/>
    <col min="28" max="28" width="3.125" style="8" customWidth="1"/>
    <col min="29" max="29" width="24.875" style="8" customWidth="1"/>
    <col min="30" max="30" width="25.00390625" style="8" customWidth="1"/>
    <col min="31" max="31" width="25.125" style="8" customWidth="1"/>
    <col min="32" max="32" width="26.125" style="8" customWidth="1"/>
    <col min="33" max="33" width="26.625" style="8" customWidth="1"/>
    <col min="34" max="36" width="9.00390625" style="8" customWidth="1"/>
    <col min="37" max="37" width="15.125" style="8" bestFit="1" customWidth="1"/>
    <col min="38" max="16384" width="9.00390625" style="8" customWidth="1"/>
  </cols>
  <sheetData>
    <row r="1" ht="20.25" customHeight="1">
      <c r="A1" s="147" t="s">
        <v>107</v>
      </c>
    </row>
    <row r="2" ht="18" customHeight="1">
      <c r="A2" s="147" t="str">
        <f>Summary!D3</f>
        <v>July 2016*</v>
      </c>
    </row>
    <row r="3" ht="21.75" customHeight="1">
      <c r="A3" s="148" t="s">
        <v>99</v>
      </c>
    </row>
    <row r="4" ht="11.25" customHeight="1">
      <c r="A4" s="146"/>
    </row>
    <row r="5" spans="1:4" ht="15.75" customHeight="1">
      <c r="A5" s="23" t="s">
        <v>40</v>
      </c>
      <c r="B5" s="4"/>
      <c r="C5" s="4"/>
      <c r="D5" s="4"/>
    </row>
    <row r="6" spans="1:4" ht="15.75" customHeight="1">
      <c r="A6" s="4"/>
      <c r="B6" s="4"/>
      <c r="C6" s="4"/>
      <c r="D6" s="4"/>
    </row>
    <row r="7" spans="1:4" ht="15.75" customHeight="1">
      <c r="A7" s="150" t="s">
        <v>41</v>
      </c>
      <c r="B7" s="150" t="s">
        <v>42</v>
      </c>
      <c r="C7" s="150"/>
      <c r="D7" s="150" t="s">
        <v>43</v>
      </c>
    </row>
    <row r="8" spans="1:4" ht="15.75" customHeight="1">
      <c r="A8" s="149" t="s">
        <v>44</v>
      </c>
      <c r="B8" s="149"/>
      <c r="C8" s="149"/>
      <c r="D8" s="149"/>
    </row>
    <row r="9" spans="1:4" s="24" customFormat="1" ht="15.75" customHeight="1">
      <c r="A9" s="122">
        <v>1</v>
      </c>
      <c r="B9" s="4" t="s">
        <v>37</v>
      </c>
      <c r="C9" s="4"/>
      <c r="D9" s="41" t="str">
        <f>Summary!D3</f>
        <v>July 2016*</v>
      </c>
    </row>
    <row r="10" spans="1:4" s="24" customFormat="1" ht="11.25" customHeight="1">
      <c r="A10" s="6"/>
      <c r="B10" s="4"/>
      <c r="C10" s="4"/>
      <c r="D10" s="41"/>
    </row>
    <row r="11" spans="1:4" s="24" customFormat="1" ht="15.75" customHeight="1">
      <c r="A11" s="6" t="s">
        <v>45</v>
      </c>
      <c r="C11" s="4"/>
      <c r="D11" s="41"/>
    </row>
    <row r="12" spans="1:4" s="24" customFormat="1" ht="15.75" customHeight="1">
      <c r="A12" s="121">
        <v>2.1</v>
      </c>
      <c r="B12" s="4" t="s">
        <v>51</v>
      </c>
      <c r="C12" s="4"/>
      <c r="D12" s="161" t="s">
        <v>121</v>
      </c>
    </row>
    <row r="13" spans="1:4" s="24" customFormat="1" ht="15.75" customHeight="1">
      <c r="A13" s="121">
        <v>2.2</v>
      </c>
      <c r="B13" s="4" t="s">
        <v>39</v>
      </c>
      <c r="C13" s="4"/>
      <c r="D13" s="161" t="s">
        <v>121</v>
      </c>
    </row>
    <row r="14" spans="1:4" s="24" customFormat="1" ht="15.75" customHeight="1">
      <c r="A14" s="121">
        <v>2.3</v>
      </c>
      <c r="B14" s="4" t="s">
        <v>49</v>
      </c>
      <c r="C14" s="4"/>
      <c r="D14" s="161" t="s">
        <v>121</v>
      </c>
    </row>
    <row r="15" spans="1:4" s="24" customFormat="1" ht="15.75" customHeight="1">
      <c r="A15" s="121">
        <v>2.4</v>
      </c>
      <c r="B15" s="4" t="s">
        <v>38</v>
      </c>
      <c r="C15" s="4"/>
      <c r="D15" s="161" t="s">
        <v>121</v>
      </c>
    </row>
    <row r="16" spans="1:4" s="24" customFormat="1" ht="15.75" customHeight="1">
      <c r="A16" s="121">
        <v>2.5</v>
      </c>
      <c r="B16" s="4" t="s">
        <v>50</v>
      </c>
      <c r="C16" s="4"/>
      <c r="D16" s="161" t="s">
        <v>121</v>
      </c>
    </row>
    <row r="17" spans="1:4" s="24" customFormat="1" ht="15.75" customHeight="1">
      <c r="A17" s="121">
        <v>2.6</v>
      </c>
      <c r="B17" s="4" t="s">
        <v>52</v>
      </c>
      <c r="C17" s="4"/>
      <c r="D17" s="161" t="s">
        <v>121</v>
      </c>
    </row>
    <row r="18" spans="1:4" s="24" customFormat="1" ht="15.75" customHeight="1">
      <c r="A18" s="121">
        <v>2.7</v>
      </c>
      <c r="B18" s="4" t="s">
        <v>53</v>
      </c>
      <c r="C18" s="4"/>
      <c r="D18" s="161" t="s">
        <v>121</v>
      </c>
    </row>
    <row r="19" spans="1:4" ht="15.75" customHeight="1">
      <c r="A19" s="121">
        <v>2.8</v>
      </c>
      <c r="B19" s="4" t="s">
        <v>54</v>
      </c>
      <c r="C19" s="4"/>
      <c r="D19" s="161" t="s">
        <v>121</v>
      </c>
    </row>
    <row r="20" spans="1:4" ht="9.75" customHeight="1">
      <c r="A20" s="121"/>
      <c r="B20" s="4"/>
      <c r="C20" s="4"/>
      <c r="D20" s="42"/>
    </row>
    <row r="21" spans="1:4" ht="15.75" customHeight="1">
      <c r="A21" s="6" t="s">
        <v>105</v>
      </c>
      <c r="C21" s="4"/>
      <c r="D21" s="41"/>
    </row>
    <row r="22" spans="1:4" ht="15.75" customHeight="1" thickBot="1">
      <c r="A22" s="157">
        <v>3</v>
      </c>
      <c r="B22" s="158" t="s">
        <v>58</v>
      </c>
      <c r="C22" s="158"/>
      <c r="D22" s="159"/>
    </row>
    <row r="23" spans="1:4" s="24" customFormat="1" ht="15.75" customHeight="1" thickTop="1">
      <c r="A23" s="9"/>
      <c r="B23" s="9"/>
      <c r="C23" s="4"/>
      <c r="D23" s="41"/>
    </row>
    <row r="24" spans="1:4" s="24" customFormat="1" ht="15.75" customHeight="1">
      <c r="A24" s="9"/>
      <c r="B24" s="43" t="s">
        <v>96</v>
      </c>
      <c r="C24" s="4"/>
      <c r="D24" s="41"/>
    </row>
    <row r="25" spans="1:4" s="24" customFormat="1" ht="15.75" customHeight="1">
      <c r="A25" s="9"/>
      <c r="B25" s="43"/>
      <c r="C25" s="4"/>
      <c r="D25" s="41"/>
    </row>
    <row r="26" spans="1:4" s="24" customFormat="1" ht="15.75" customHeight="1">
      <c r="A26" s="151" t="s">
        <v>108</v>
      </c>
      <c r="B26" s="43"/>
      <c r="C26" s="4"/>
      <c r="D26" s="41"/>
    </row>
    <row r="27" spans="1:4" s="24" customFormat="1" ht="15.75" customHeight="1">
      <c r="A27" s="121" t="s">
        <v>106</v>
      </c>
      <c r="B27" s="9"/>
      <c r="C27" s="4"/>
      <c r="D27" s="41"/>
    </row>
    <row r="28" spans="1:4" s="24" customFormat="1" ht="15.75" customHeight="1">
      <c r="A28" s="9"/>
      <c r="B28" s="9"/>
      <c r="C28" s="4"/>
      <c r="D28" s="41"/>
    </row>
    <row r="29" spans="1:4" s="24" customFormat="1" ht="15.75" customHeight="1">
      <c r="A29" s="9"/>
      <c r="B29" s="9"/>
      <c r="C29" s="4"/>
      <c r="D29" s="41"/>
    </row>
    <row r="30" spans="1:4" s="24" customFormat="1" ht="15.75" customHeight="1">
      <c r="A30" s="9"/>
      <c r="B30" s="9"/>
      <c r="C30" s="4"/>
      <c r="D30" s="41"/>
    </row>
    <row r="31" spans="1:4" s="24" customFormat="1" ht="15.75" customHeight="1">
      <c r="A31" s="9"/>
      <c r="B31" s="9"/>
      <c r="C31" s="4"/>
      <c r="D31" s="41"/>
    </row>
    <row r="32" spans="1:4" s="24" customFormat="1" ht="15.75" customHeight="1">
      <c r="A32" s="9"/>
      <c r="B32" s="9"/>
      <c r="C32" s="4"/>
      <c r="D32" s="41"/>
    </row>
    <row r="33" spans="1:4" s="24" customFormat="1" ht="15.75" customHeight="1">
      <c r="A33" s="9"/>
      <c r="B33" s="9"/>
      <c r="C33" s="4"/>
      <c r="D33" s="41"/>
    </row>
    <row r="34" spans="1:4" s="24" customFormat="1" ht="15.75" customHeight="1">
      <c r="A34" s="9"/>
      <c r="B34" s="9"/>
      <c r="C34" s="4"/>
      <c r="D34" s="41"/>
    </row>
    <row r="35" spans="1:4" s="24" customFormat="1" ht="15.75" customHeight="1">
      <c r="A35" s="9"/>
      <c r="B35" s="9"/>
      <c r="C35" s="4"/>
      <c r="D35" s="41"/>
    </row>
    <row r="36" spans="1:4" s="24" customFormat="1" ht="15.75" customHeight="1">
      <c r="A36" s="9"/>
      <c r="B36" s="9"/>
      <c r="C36" s="4"/>
      <c r="D36" s="41"/>
    </row>
    <row r="37" spans="1:4" s="24" customFormat="1" ht="15.75" customHeight="1">
      <c r="A37" s="9"/>
      <c r="B37" s="9"/>
      <c r="C37" s="4"/>
      <c r="D37" s="41"/>
    </row>
    <row r="38" spans="1:4" s="24" customFormat="1" ht="15.75" customHeight="1">
      <c r="A38" s="9"/>
      <c r="B38" s="9"/>
      <c r="C38" s="4"/>
      <c r="D38" s="41"/>
    </row>
    <row r="39" spans="1:4" s="24" customFormat="1" ht="15.75" customHeight="1">
      <c r="A39" s="9"/>
      <c r="B39" s="9"/>
      <c r="C39" s="4"/>
      <c r="D39" s="41"/>
    </row>
    <row r="40" spans="1:4" s="24" customFormat="1" ht="15.75" customHeight="1">
      <c r="A40" s="9"/>
      <c r="B40" s="9"/>
      <c r="C40" s="4"/>
      <c r="D40" s="41"/>
    </row>
    <row r="41" spans="1:4" s="24" customFormat="1" ht="15.75" customHeight="1">
      <c r="A41" s="9"/>
      <c r="B41" s="9"/>
      <c r="C41" s="4"/>
      <c r="D41" s="41"/>
    </row>
    <row r="42" spans="1:4" s="24" customFormat="1" ht="15.75" customHeight="1">
      <c r="A42" s="9"/>
      <c r="B42" s="9"/>
      <c r="C42" s="4"/>
      <c r="D42" s="41"/>
    </row>
    <row r="43" spans="1:4" s="24" customFormat="1" ht="15.75" customHeight="1">
      <c r="A43" s="9"/>
      <c r="B43" s="9"/>
      <c r="C43" s="4"/>
      <c r="D43" s="41"/>
    </row>
    <row r="44" spans="1:4" s="24" customFormat="1" ht="15.75" customHeight="1">
      <c r="A44" s="9"/>
      <c r="B44" s="9"/>
      <c r="C44" s="4"/>
      <c r="D44" s="41"/>
    </row>
    <row r="45" spans="1:4" s="24" customFormat="1" ht="15.75" customHeight="1">
      <c r="A45" s="9"/>
      <c r="B45" s="9"/>
      <c r="C45" s="4"/>
      <c r="D45" s="41"/>
    </row>
    <row r="46" spans="1:4" s="24" customFormat="1" ht="15.75" customHeight="1">
      <c r="A46" s="9"/>
      <c r="B46" s="9"/>
      <c r="C46" s="4"/>
      <c r="D46" s="41"/>
    </row>
    <row r="47" spans="1:3" ht="17.25" customHeight="1">
      <c r="A47" s="9"/>
      <c r="B47" s="9"/>
      <c r="C47" s="9"/>
    </row>
    <row r="48" spans="1:3" ht="17.25" customHeight="1">
      <c r="A48" s="9"/>
      <c r="B48" s="9"/>
      <c r="C48" s="9"/>
    </row>
    <row r="49" spans="1:3" ht="17.25" customHeight="1">
      <c r="A49" s="9"/>
      <c r="B49" s="9"/>
      <c r="C49" s="9"/>
    </row>
    <row r="50" spans="1:3" ht="17.25" customHeight="1">
      <c r="A50" s="9"/>
      <c r="B50" s="9"/>
      <c r="C50" s="9"/>
    </row>
    <row r="51" spans="1:3" ht="17.25" customHeight="1">
      <c r="A51" s="9"/>
      <c r="B51" s="9"/>
      <c r="C51" s="9"/>
    </row>
    <row r="52" spans="1:3" ht="17.25" customHeight="1">
      <c r="A52" s="9"/>
      <c r="B52" s="9"/>
      <c r="C52" s="9"/>
    </row>
    <row r="53" spans="1:3" ht="17.25" customHeight="1">
      <c r="A53" s="9"/>
      <c r="B53" s="9"/>
      <c r="C53" s="9"/>
    </row>
    <row r="54" spans="1:3" ht="17.25" customHeight="1">
      <c r="A54" s="9"/>
      <c r="B54" s="9"/>
      <c r="C54" s="9"/>
    </row>
    <row r="55" spans="1:3" ht="17.25" customHeight="1">
      <c r="A55" s="9"/>
      <c r="B55" s="9"/>
      <c r="C55" s="9"/>
    </row>
    <row r="56" spans="1:3" ht="17.25" customHeight="1">
      <c r="A56" s="9"/>
      <c r="B56" s="9"/>
      <c r="C56" s="9"/>
    </row>
    <row r="57" spans="1:3" ht="17.25" customHeight="1">
      <c r="A57" s="9"/>
      <c r="B57" s="9"/>
      <c r="C57" s="9"/>
    </row>
    <row r="58" spans="1:3" ht="17.25" customHeight="1">
      <c r="A58" s="9"/>
      <c r="B58" s="9"/>
      <c r="C58" s="9"/>
    </row>
    <row r="59" spans="1:3" ht="17.25" customHeight="1">
      <c r="A59" s="9"/>
      <c r="B59" s="9"/>
      <c r="C59" s="9"/>
    </row>
    <row r="60" spans="1:3" ht="17.25" customHeight="1">
      <c r="A60" s="9"/>
      <c r="B60" s="9"/>
      <c r="C60" s="9"/>
    </row>
    <row r="61" spans="1:3" ht="17.25" customHeight="1">
      <c r="A61" s="9"/>
      <c r="B61" s="9"/>
      <c r="C61" s="9"/>
    </row>
    <row r="62" spans="1:3" ht="17.25" customHeight="1">
      <c r="A62" s="9"/>
      <c r="B62" s="9"/>
      <c r="C62" s="9"/>
    </row>
    <row r="63" spans="1:3" ht="17.25" customHeight="1">
      <c r="A63" s="9"/>
      <c r="B63" s="9"/>
      <c r="C63" s="9"/>
    </row>
    <row r="64" spans="1:3" ht="17.25" customHeight="1">
      <c r="A64" s="9"/>
      <c r="B64" s="9"/>
      <c r="C64" s="9"/>
    </row>
    <row r="65" spans="1:3" ht="17.25" customHeight="1">
      <c r="A65" s="9"/>
      <c r="B65" s="9"/>
      <c r="C65" s="9"/>
    </row>
    <row r="66" spans="1:3" ht="17.25" customHeight="1">
      <c r="A66" s="9"/>
      <c r="B66" s="9"/>
      <c r="C66" s="9"/>
    </row>
    <row r="67" spans="1:3" ht="17.25" customHeight="1">
      <c r="A67" s="9"/>
      <c r="B67" s="9"/>
      <c r="C67" s="9"/>
    </row>
    <row r="68" spans="1:3" ht="17.25" customHeight="1">
      <c r="A68" s="9"/>
      <c r="B68" s="9"/>
      <c r="C68" s="9"/>
    </row>
    <row r="69" spans="1:3" ht="17.25" customHeight="1">
      <c r="A69" s="9"/>
      <c r="B69" s="9"/>
      <c r="C69" s="9"/>
    </row>
    <row r="70" spans="1:3" ht="17.25" customHeight="1">
      <c r="A70" s="9"/>
      <c r="B70" s="9"/>
      <c r="C70" s="9"/>
    </row>
    <row r="71" spans="1:3" ht="17.25" customHeight="1">
      <c r="A71" s="9"/>
      <c r="B71" s="9"/>
      <c r="C71" s="9"/>
    </row>
    <row r="72" spans="1:3" ht="17.25" customHeight="1">
      <c r="A72" s="9"/>
      <c r="B72" s="9"/>
      <c r="C72" s="9"/>
    </row>
    <row r="73" spans="1:3" ht="17.25" customHeight="1">
      <c r="A73" s="9"/>
      <c r="B73" s="9"/>
      <c r="C73" s="9"/>
    </row>
    <row r="74" spans="1:3" ht="17.25" customHeight="1">
      <c r="A74" s="9"/>
      <c r="B74" s="9"/>
      <c r="C74" s="9"/>
    </row>
    <row r="75" spans="1:3" ht="17.25" customHeight="1">
      <c r="A75" s="9"/>
      <c r="B75" s="9"/>
      <c r="C75" s="9"/>
    </row>
    <row r="76" spans="1:3" ht="17.25" customHeight="1">
      <c r="A76" s="9"/>
      <c r="B76" s="9"/>
      <c r="C76" s="9"/>
    </row>
    <row r="77" spans="1:3" ht="17.25" customHeight="1">
      <c r="A77" s="9"/>
      <c r="B77" s="9"/>
      <c r="C77" s="9"/>
    </row>
    <row r="78" spans="1:3" ht="17.25" customHeight="1">
      <c r="A78" s="9"/>
      <c r="B78" s="9"/>
      <c r="C78" s="9"/>
    </row>
    <row r="79" spans="1:3" ht="17.25" customHeight="1">
      <c r="A79" s="9"/>
      <c r="B79" s="9"/>
      <c r="C79" s="9"/>
    </row>
    <row r="80" spans="1:3" ht="17.25" customHeight="1">
      <c r="A80" s="9"/>
      <c r="B80" s="9"/>
      <c r="C80" s="9"/>
    </row>
    <row r="81" spans="1:3" ht="17.25" customHeight="1">
      <c r="A81" s="9"/>
      <c r="B81" s="9"/>
      <c r="C81" s="9"/>
    </row>
    <row r="82" spans="1:3" ht="17.25" customHeight="1">
      <c r="A82" s="9"/>
      <c r="B82" s="9"/>
      <c r="C82" s="9"/>
    </row>
    <row r="83" spans="1:3" ht="17.25" customHeight="1">
      <c r="A83" s="9"/>
      <c r="B83" s="9"/>
      <c r="C83" s="9"/>
    </row>
    <row r="84" spans="1:3" ht="17.25" customHeight="1">
      <c r="A84" s="9"/>
      <c r="B84" s="9"/>
      <c r="C84" s="9"/>
    </row>
    <row r="85" spans="1:3" ht="17.25" customHeight="1">
      <c r="A85" s="9"/>
      <c r="B85" s="9"/>
      <c r="C85" s="9"/>
    </row>
    <row r="86" spans="1:3" ht="17.25" customHeight="1">
      <c r="A86" s="9"/>
      <c r="B86" s="9"/>
      <c r="C86" s="9"/>
    </row>
    <row r="87" spans="1:3" ht="17.25" customHeight="1">
      <c r="A87" s="9"/>
      <c r="B87" s="9"/>
      <c r="C87" s="9"/>
    </row>
    <row r="88" spans="1:3" ht="17.25" customHeight="1">
      <c r="A88" s="9"/>
      <c r="B88" s="9"/>
      <c r="C88" s="9"/>
    </row>
    <row r="89" spans="1:3" ht="17.25" customHeight="1">
      <c r="A89" s="9"/>
      <c r="B89" s="9"/>
      <c r="C89" s="9"/>
    </row>
    <row r="90" spans="1:3" ht="17.25" customHeight="1">
      <c r="A90" s="9"/>
      <c r="B90" s="9"/>
      <c r="C90" s="9"/>
    </row>
    <row r="91" spans="1:3" ht="17.25" customHeight="1">
      <c r="A91" s="9"/>
      <c r="B91" s="9"/>
      <c r="C91" s="9"/>
    </row>
    <row r="92" spans="1:3" ht="17.25" customHeight="1">
      <c r="A92" s="9"/>
      <c r="B92" s="9"/>
      <c r="C92" s="9"/>
    </row>
    <row r="93" spans="1:3" ht="17.25" customHeight="1">
      <c r="A93" s="9"/>
      <c r="B93" s="9"/>
      <c r="C93" s="9"/>
    </row>
    <row r="94" spans="1:3" ht="17.25" customHeight="1">
      <c r="A94" s="9"/>
      <c r="B94" s="9"/>
      <c r="C94" s="9"/>
    </row>
    <row r="95" spans="1:3" ht="17.25" customHeight="1">
      <c r="A95" s="9"/>
      <c r="B95" s="9"/>
      <c r="C95" s="9"/>
    </row>
    <row r="96" spans="1:3" ht="17.25" customHeight="1">
      <c r="A96" s="9"/>
      <c r="B96" s="9"/>
      <c r="C96" s="9"/>
    </row>
    <row r="97" spans="1:3" ht="17.25" customHeight="1">
      <c r="A97" s="9"/>
      <c r="B97" s="10"/>
      <c r="C97" s="9"/>
    </row>
    <row r="98" spans="1:3" ht="17.25" customHeight="1">
      <c r="A98" s="9"/>
      <c r="B98" s="9"/>
      <c r="C98" s="9"/>
    </row>
    <row r="99" spans="1:3" ht="17.25" customHeight="1">
      <c r="A99" s="9"/>
      <c r="B99" s="9"/>
      <c r="C99" s="9"/>
    </row>
    <row r="100" spans="1:3" ht="17.25" customHeight="1">
      <c r="A100" s="9"/>
      <c r="B100" s="9"/>
      <c r="C100" s="9"/>
    </row>
    <row r="101" spans="1:3" ht="17.25" customHeight="1">
      <c r="A101" s="9"/>
      <c r="B101" s="9"/>
      <c r="C101" s="9"/>
    </row>
    <row r="102" spans="1:3" ht="17.25" customHeight="1">
      <c r="A102" s="9"/>
      <c r="B102" s="9"/>
      <c r="C102" s="9"/>
    </row>
    <row r="103" spans="1:3" ht="17.25" customHeight="1">
      <c r="A103" s="9"/>
      <c r="B103" s="9"/>
      <c r="C103" s="9"/>
    </row>
    <row r="104" spans="1:3" ht="17.25" customHeight="1">
      <c r="A104" s="9"/>
      <c r="B104" s="9"/>
      <c r="C104" s="9"/>
    </row>
    <row r="105" spans="1:3" ht="17.25" customHeight="1">
      <c r="A105" s="9"/>
      <c r="B105" s="9"/>
      <c r="C105" s="9"/>
    </row>
    <row r="106" spans="1:3" ht="17.25" customHeight="1">
      <c r="A106" s="9"/>
      <c r="B106" s="9"/>
      <c r="C106" s="9"/>
    </row>
    <row r="107" spans="1:3" ht="17.25" customHeight="1">
      <c r="A107" s="9"/>
      <c r="B107" s="9"/>
      <c r="C107" s="9"/>
    </row>
    <row r="108" spans="1:3" ht="17.25" customHeight="1">
      <c r="A108" s="9"/>
      <c r="B108" s="9"/>
      <c r="C108" s="9"/>
    </row>
    <row r="109" spans="1:3" ht="17.25" customHeight="1">
      <c r="A109" s="9"/>
      <c r="B109" s="9"/>
      <c r="C109" s="9"/>
    </row>
    <row r="110" spans="1:3" ht="17.25" customHeight="1">
      <c r="A110" s="9"/>
      <c r="B110" s="9"/>
      <c r="C110" s="9"/>
    </row>
    <row r="111" spans="1:3" ht="17.25" customHeight="1">
      <c r="A111" s="9"/>
      <c r="B111" s="9"/>
      <c r="C111" s="9"/>
    </row>
    <row r="112" spans="1:3" ht="17.25" customHeight="1">
      <c r="A112" s="9"/>
      <c r="B112" s="9"/>
      <c r="C112" s="9"/>
    </row>
    <row r="113" spans="1:3" ht="17.25" customHeight="1">
      <c r="A113" s="9"/>
      <c r="B113" s="9"/>
      <c r="C113" s="9"/>
    </row>
    <row r="114" spans="1:3" ht="17.25" customHeight="1">
      <c r="A114" s="9"/>
      <c r="B114" s="9"/>
      <c r="C114" s="9"/>
    </row>
    <row r="115" spans="1:3" ht="17.25" customHeight="1">
      <c r="A115" s="9"/>
      <c r="B115" s="9"/>
      <c r="C115" s="9"/>
    </row>
    <row r="116" spans="1:3" ht="17.25" customHeight="1">
      <c r="A116" s="9"/>
      <c r="B116" s="9"/>
      <c r="C116" s="9"/>
    </row>
    <row r="117" spans="1:3" ht="17.25" customHeight="1">
      <c r="A117" s="9"/>
      <c r="B117" s="9"/>
      <c r="C117" s="9"/>
    </row>
    <row r="118" spans="1:3" ht="17.25" customHeight="1">
      <c r="A118" s="9"/>
      <c r="B118" s="9"/>
      <c r="C118" s="9"/>
    </row>
    <row r="119" spans="1:3" ht="17.25" customHeight="1">
      <c r="A119" s="9"/>
      <c r="B119" s="9"/>
      <c r="C119" s="9"/>
    </row>
    <row r="120" spans="1:3" ht="17.25" customHeight="1">
      <c r="A120" s="9"/>
      <c r="B120" s="9"/>
      <c r="C120" s="9"/>
    </row>
    <row r="121" spans="1:3" ht="17.25" customHeight="1">
      <c r="A121" s="9"/>
      <c r="B121" s="9"/>
      <c r="C121" s="9"/>
    </row>
    <row r="122" spans="1:3" ht="17.25" customHeight="1">
      <c r="A122" s="9"/>
      <c r="B122" s="9"/>
      <c r="C122" s="9"/>
    </row>
    <row r="123" spans="1:3" ht="17.25" customHeight="1">
      <c r="A123" s="9"/>
      <c r="B123" s="9"/>
      <c r="C123" s="9"/>
    </row>
    <row r="124" spans="1:3" ht="17.25" customHeight="1">
      <c r="A124" s="9"/>
      <c r="B124" s="9"/>
      <c r="C124" s="9"/>
    </row>
    <row r="125" spans="1:3" ht="17.25" customHeight="1">
      <c r="A125" s="9"/>
      <c r="B125" s="9"/>
      <c r="C125" s="9"/>
    </row>
    <row r="126" spans="1:3" ht="17.25" customHeight="1">
      <c r="A126" s="9"/>
      <c r="B126" s="9"/>
      <c r="C126" s="9"/>
    </row>
    <row r="127" spans="1:3" ht="17.25" customHeight="1">
      <c r="A127" s="9"/>
      <c r="B127" s="9"/>
      <c r="C127" s="9"/>
    </row>
    <row r="128" spans="1:3" ht="17.25" customHeight="1">
      <c r="A128" s="9"/>
      <c r="B128" s="9"/>
      <c r="C128" s="9"/>
    </row>
    <row r="129" spans="1:3" ht="17.25" customHeight="1">
      <c r="A129" s="9"/>
      <c r="B129" s="9"/>
      <c r="C129" s="9"/>
    </row>
    <row r="130" ht="17.25" customHeight="1">
      <c r="A130" s="9"/>
    </row>
    <row r="131" ht="17.25" customHeight="1">
      <c r="A131" s="9"/>
    </row>
    <row r="132" ht="17.25" customHeight="1">
      <c r="A132" s="9"/>
    </row>
    <row r="133" ht="17.25" customHeight="1">
      <c r="A133" s="9"/>
    </row>
    <row r="134" ht="17.25" customHeight="1">
      <c r="A134" s="9"/>
    </row>
    <row r="135" ht="17.25" customHeight="1">
      <c r="A135" s="9"/>
    </row>
    <row r="136" ht="17.25" customHeight="1">
      <c r="A136" s="9"/>
    </row>
    <row r="137" spans="1:3" ht="17.25" customHeight="1">
      <c r="A137" s="9"/>
      <c r="B137" s="9"/>
      <c r="C137" s="9"/>
    </row>
    <row r="138" spans="1:3" ht="17.25" customHeight="1">
      <c r="A138" s="9"/>
      <c r="B138" s="9"/>
      <c r="C138" s="9"/>
    </row>
    <row r="139" spans="1:3" ht="17.25" customHeight="1">
      <c r="A139" s="9"/>
      <c r="B139" s="9"/>
      <c r="C139" s="9"/>
    </row>
    <row r="140" spans="1:3" ht="17.25" customHeight="1">
      <c r="A140" s="9"/>
      <c r="B140" s="9"/>
      <c r="C140" s="9"/>
    </row>
    <row r="141" spans="1:3" ht="17.25" customHeight="1">
      <c r="A141" s="9"/>
      <c r="B141" s="9"/>
      <c r="C141" s="9"/>
    </row>
    <row r="142" spans="1:3" ht="17.25" customHeight="1">
      <c r="A142" s="9"/>
      <c r="B142" s="9"/>
      <c r="C142" s="9"/>
    </row>
    <row r="143" spans="1:3" ht="17.25" customHeight="1">
      <c r="A143" s="9"/>
      <c r="B143" s="9"/>
      <c r="C143" s="9"/>
    </row>
    <row r="144" spans="1:3" ht="17.25" customHeight="1">
      <c r="A144" s="9"/>
      <c r="B144" s="9"/>
      <c r="C144" s="9"/>
    </row>
    <row r="145" spans="1:3" ht="17.25" customHeight="1">
      <c r="A145" s="9"/>
      <c r="B145" s="9"/>
      <c r="C145" s="9"/>
    </row>
    <row r="146" spans="1:3" ht="17.25" customHeight="1">
      <c r="A146" s="9"/>
      <c r="B146" s="9"/>
      <c r="C146" s="9"/>
    </row>
    <row r="147" spans="1:3" ht="17.25" customHeight="1">
      <c r="A147" s="9"/>
      <c r="B147" s="9"/>
      <c r="C147" s="9"/>
    </row>
    <row r="148" spans="1:3" ht="17.25" customHeight="1">
      <c r="A148" s="9"/>
      <c r="B148" s="9"/>
      <c r="C148" s="9"/>
    </row>
    <row r="149" spans="1:3" ht="17.25" customHeight="1">
      <c r="A149" s="9"/>
      <c r="B149" s="9"/>
      <c r="C149" s="9"/>
    </row>
    <row r="150" spans="1:3" ht="17.25" customHeight="1">
      <c r="A150" s="9"/>
      <c r="B150" s="9"/>
      <c r="C150" s="9"/>
    </row>
    <row r="151" spans="1:3" ht="17.25" customHeight="1">
      <c r="A151" s="9"/>
      <c r="B151" s="9"/>
      <c r="C151" s="9"/>
    </row>
    <row r="152" spans="1:3" ht="17.25" customHeight="1">
      <c r="A152" s="9"/>
      <c r="B152" s="9"/>
      <c r="C152" s="9"/>
    </row>
    <row r="153" spans="1:3" ht="17.25" customHeight="1">
      <c r="A153" s="9"/>
      <c r="B153" s="9"/>
      <c r="C153" s="9"/>
    </row>
    <row r="154" spans="1:3" ht="17.25" customHeight="1">
      <c r="A154" s="9"/>
      <c r="B154" s="9"/>
      <c r="C154" s="9"/>
    </row>
    <row r="155" spans="1:3" ht="17.25" customHeight="1">
      <c r="A155" s="9"/>
      <c r="B155" s="9"/>
      <c r="C155" s="9"/>
    </row>
    <row r="156" spans="1:3" ht="17.25" customHeight="1">
      <c r="A156" s="9"/>
      <c r="B156" s="9"/>
      <c r="C156" s="9"/>
    </row>
    <row r="157" spans="1:3" ht="17.25" customHeight="1">
      <c r="A157" s="9"/>
      <c r="B157" s="9"/>
      <c r="C157" s="9"/>
    </row>
    <row r="158" spans="1:3" ht="17.25" customHeight="1">
      <c r="A158" s="9"/>
      <c r="B158" s="9"/>
      <c r="C158" s="9"/>
    </row>
    <row r="159" spans="1:3" ht="17.25" customHeight="1">
      <c r="A159" s="9"/>
      <c r="B159" s="9"/>
      <c r="C159" s="9"/>
    </row>
    <row r="160" spans="1:3" ht="17.25" customHeight="1">
      <c r="A160" s="9"/>
      <c r="B160" s="9"/>
      <c r="C160" s="9"/>
    </row>
    <row r="161" spans="1:3" ht="17.25" customHeight="1">
      <c r="A161" s="9"/>
      <c r="B161" s="9"/>
      <c r="C161" s="9"/>
    </row>
    <row r="162" spans="1:3" ht="17.25" customHeight="1">
      <c r="A162" s="9"/>
      <c r="B162" s="9"/>
      <c r="C162" s="9"/>
    </row>
    <row r="163" spans="1:3" ht="17.25" customHeight="1">
      <c r="A163" s="9"/>
      <c r="B163" s="9"/>
      <c r="C163" s="9"/>
    </row>
    <row r="164" spans="1:3" ht="17.25" customHeight="1">
      <c r="A164" s="9"/>
      <c r="B164" s="9"/>
      <c r="C164" s="9"/>
    </row>
    <row r="165" spans="1:3" ht="17.25" customHeight="1">
      <c r="A165" s="9"/>
      <c r="B165" s="9"/>
      <c r="C165" s="9"/>
    </row>
    <row r="166" spans="1:3" ht="17.25" customHeight="1">
      <c r="A166" s="9"/>
      <c r="B166" s="9"/>
      <c r="C166" s="9"/>
    </row>
    <row r="167" spans="1:3" ht="17.25" customHeight="1">
      <c r="A167" s="9"/>
      <c r="B167" s="9"/>
      <c r="C167" s="9"/>
    </row>
    <row r="168" spans="1:3" ht="17.25" customHeight="1">
      <c r="A168" s="9"/>
      <c r="B168" s="9"/>
      <c r="C168" s="9"/>
    </row>
    <row r="169" spans="1:3" ht="17.25" customHeight="1">
      <c r="A169" s="9"/>
      <c r="B169" s="9"/>
      <c r="C169" s="9"/>
    </row>
    <row r="170" spans="1:3" ht="17.25" customHeight="1">
      <c r="A170" s="9"/>
      <c r="B170" s="9"/>
      <c r="C170" s="9"/>
    </row>
    <row r="171" spans="1:3" ht="17.25" customHeight="1">
      <c r="A171" s="9"/>
      <c r="B171" s="9"/>
      <c r="C171" s="9"/>
    </row>
    <row r="172" spans="1:3" ht="17.25" customHeight="1">
      <c r="A172" s="9"/>
      <c r="B172" s="9"/>
      <c r="C172" s="9"/>
    </row>
    <row r="173" spans="1:3" ht="17.25" customHeight="1">
      <c r="A173" s="9"/>
      <c r="B173" s="9"/>
      <c r="C173" s="9"/>
    </row>
    <row r="174" spans="1:3" ht="17.25" customHeight="1">
      <c r="A174" s="9"/>
      <c r="B174" s="9"/>
      <c r="C174" s="9"/>
    </row>
    <row r="175" spans="1:3" ht="17.25" customHeight="1">
      <c r="A175" s="9"/>
      <c r="B175" s="9"/>
      <c r="C175" s="9"/>
    </row>
    <row r="176" spans="1:3" ht="17.25" customHeight="1">
      <c r="A176" s="9"/>
      <c r="B176" s="9"/>
      <c r="C176" s="9"/>
    </row>
    <row r="177" spans="1:3" ht="17.25" customHeight="1">
      <c r="A177" s="9"/>
      <c r="B177" s="9"/>
      <c r="C177" s="9"/>
    </row>
    <row r="178" spans="1:3" ht="17.25" customHeight="1">
      <c r="A178" s="9"/>
      <c r="B178" s="9"/>
      <c r="C178" s="9"/>
    </row>
    <row r="179" spans="1:3" ht="17.25" customHeight="1">
      <c r="A179" s="9"/>
      <c r="B179" s="9"/>
      <c r="C179" s="9"/>
    </row>
    <row r="180" spans="1:3" ht="17.25" customHeight="1">
      <c r="A180" s="9"/>
      <c r="B180" s="9"/>
      <c r="C180" s="9"/>
    </row>
    <row r="181" spans="1:3" ht="17.25" customHeight="1">
      <c r="A181" s="9"/>
      <c r="B181" s="9"/>
      <c r="C181" s="9"/>
    </row>
    <row r="182" spans="1:3" ht="17.25" customHeight="1">
      <c r="A182" s="9"/>
      <c r="B182" s="9"/>
      <c r="C182" s="9"/>
    </row>
    <row r="183" spans="1:3" ht="17.25" customHeight="1">
      <c r="A183" s="9"/>
      <c r="B183" s="9"/>
      <c r="C183" s="9"/>
    </row>
    <row r="184" spans="1:3" ht="17.25" customHeight="1">
      <c r="A184" s="9"/>
      <c r="B184" s="9"/>
      <c r="C184" s="9"/>
    </row>
    <row r="185" spans="1:3" ht="17.25" customHeight="1">
      <c r="A185" s="9"/>
      <c r="B185" s="9"/>
      <c r="C185" s="9"/>
    </row>
    <row r="186" spans="1:3" ht="17.25" customHeight="1">
      <c r="A186" s="9"/>
      <c r="B186" s="9"/>
      <c r="C186" s="9"/>
    </row>
    <row r="187" spans="1:3" ht="17.25" customHeight="1">
      <c r="A187" s="9"/>
      <c r="B187" s="9"/>
      <c r="C187" s="9"/>
    </row>
    <row r="188" spans="1:3" ht="17.25" customHeight="1">
      <c r="A188" s="9"/>
      <c r="B188" s="9"/>
      <c r="C188" s="9"/>
    </row>
    <row r="189" spans="1:3" ht="17.25" customHeight="1">
      <c r="A189" s="9"/>
      <c r="B189" s="9"/>
      <c r="C189" s="9"/>
    </row>
    <row r="190" spans="1:3" ht="17.25" customHeight="1">
      <c r="A190" s="9"/>
      <c r="B190" s="9"/>
      <c r="C190" s="9"/>
    </row>
    <row r="191" spans="1:3" ht="17.25" customHeight="1">
      <c r="A191" s="9"/>
      <c r="B191" s="9"/>
      <c r="C191" s="9"/>
    </row>
    <row r="192" spans="1:3" ht="17.25" customHeight="1">
      <c r="A192" s="9"/>
      <c r="B192" s="9"/>
      <c r="C192" s="9"/>
    </row>
    <row r="193" spans="1:3" ht="17.25" customHeight="1">
      <c r="A193" s="9"/>
      <c r="B193" s="9"/>
      <c r="C193" s="9"/>
    </row>
    <row r="194" spans="1:3" ht="17.25" customHeight="1">
      <c r="A194" s="9"/>
      <c r="B194" s="9"/>
      <c r="C194" s="9"/>
    </row>
    <row r="195" spans="1:3" ht="17.25" customHeight="1">
      <c r="A195" s="9"/>
      <c r="B195" s="9"/>
      <c r="C195" s="9"/>
    </row>
    <row r="196" spans="1:3" ht="17.25" customHeight="1">
      <c r="A196" s="9"/>
      <c r="B196" s="9"/>
      <c r="C196" s="9"/>
    </row>
    <row r="197" spans="1:3" ht="17.25" customHeight="1">
      <c r="A197" s="9"/>
      <c r="B197" s="9"/>
      <c r="C197" s="9"/>
    </row>
    <row r="198" spans="1:3" ht="17.25" customHeight="1">
      <c r="A198" s="9"/>
      <c r="B198" s="9"/>
      <c r="C198" s="9"/>
    </row>
    <row r="199" spans="1:3" ht="17.25" customHeight="1">
      <c r="A199" s="9"/>
      <c r="B199" s="9"/>
      <c r="C199" s="9"/>
    </row>
    <row r="200" spans="1:3" ht="17.25" customHeight="1">
      <c r="A200" s="9"/>
      <c r="B200" s="9"/>
      <c r="C200" s="9"/>
    </row>
    <row r="201" spans="1:3" ht="17.25" customHeight="1">
      <c r="A201" s="9"/>
      <c r="B201" s="9"/>
      <c r="C201" s="9"/>
    </row>
    <row r="202" spans="1:3" ht="17.25" customHeight="1">
      <c r="A202" s="9"/>
      <c r="B202" s="9"/>
      <c r="C202" s="9"/>
    </row>
    <row r="203" spans="1:3" ht="17.25" customHeight="1">
      <c r="A203" s="9"/>
      <c r="B203" s="9"/>
      <c r="C203" s="9"/>
    </row>
    <row r="204" spans="1:3" ht="17.25" customHeight="1">
      <c r="A204" s="9"/>
      <c r="B204" s="9"/>
      <c r="C204" s="9"/>
    </row>
    <row r="205" spans="1:3" ht="17.25" customHeight="1">
      <c r="A205" s="9"/>
      <c r="B205" s="9"/>
      <c r="C205" s="9"/>
    </row>
    <row r="206" spans="1:3" ht="17.25" customHeight="1">
      <c r="A206" s="9"/>
      <c r="B206" s="9"/>
      <c r="C206" s="9"/>
    </row>
    <row r="207" spans="1:3" ht="17.25" customHeight="1">
      <c r="A207" s="9"/>
      <c r="B207" s="9"/>
      <c r="C207" s="9"/>
    </row>
    <row r="208" spans="1:3" ht="17.25" customHeight="1">
      <c r="A208" s="9"/>
      <c r="B208" s="9"/>
      <c r="C208" s="9"/>
    </row>
    <row r="209" spans="1:3" ht="17.25" customHeight="1">
      <c r="A209" s="9"/>
      <c r="B209" s="9"/>
      <c r="C209" s="9"/>
    </row>
    <row r="210" spans="1:3" ht="17.25" customHeight="1">
      <c r="A210" s="9"/>
      <c r="B210" s="9"/>
      <c r="C210" s="9"/>
    </row>
    <row r="211" spans="1:3" ht="17.25" customHeight="1">
      <c r="A211" s="9"/>
      <c r="B211" s="9"/>
      <c r="C211" s="9"/>
    </row>
    <row r="212" spans="1:3" ht="17.25" customHeight="1">
      <c r="A212" s="9"/>
      <c r="B212" s="9"/>
      <c r="C212" s="9"/>
    </row>
    <row r="213" spans="1:3" ht="17.25" customHeight="1">
      <c r="A213" s="9"/>
      <c r="B213" s="9"/>
      <c r="C213" s="9"/>
    </row>
    <row r="214" spans="1:3" ht="17.25" customHeight="1">
      <c r="A214" s="9"/>
      <c r="B214" s="9"/>
      <c r="C214" s="9"/>
    </row>
    <row r="215" spans="1:3" ht="17.25" customHeight="1">
      <c r="A215" s="9"/>
      <c r="B215" s="9"/>
      <c r="C215" s="9"/>
    </row>
    <row r="216" spans="1:3" ht="17.25" customHeight="1">
      <c r="A216" s="9"/>
      <c r="B216" s="9"/>
      <c r="C216" s="9"/>
    </row>
    <row r="217" spans="1:3" ht="17.25" customHeight="1">
      <c r="A217" s="9"/>
      <c r="B217" s="9"/>
      <c r="C217" s="9"/>
    </row>
    <row r="218" spans="1:3" ht="17.25" customHeight="1">
      <c r="A218" s="9"/>
      <c r="B218" s="9"/>
      <c r="C218" s="9"/>
    </row>
    <row r="219" spans="1:3" ht="17.25" customHeight="1">
      <c r="A219" s="9"/>
      <c r="B219" s="9"/>
      <c r="C219" s="9"/>
    </row>
    <row r="220" spans="1:3" ht="17.25" customHeight="1">
      <c r="A220" s="9"/>
      <c r="B220" s="9"/>
      <c r="C220" s="9"/>
    </row>
    <row r="221" spans="1:3" ht="17.25" customHeight="1">
      <c r="A221" s="9"/>
      <c r="B221" s="9"/>
      <c r="C221" s="9"/>
    </row>
    <row r="222" spans="1:3" ht="17.25" customHeight="1">
      <c r="A222" s="9"/>
      <c r="B222" s="9"/>
      <c r="C222" s="9"/>
    </row>
    <row r="223" spans="1:3" ht="17.25" customHeight="1">
      <c r="A223" s="9"/>
      <c r="B223" s="9"/>
      <c r="C223" s="9"/>
    </row>
    <row r="224" spans="1:3" ht="17.25" customHeight="1">
      <c r="A224" s="9"/>
      <c r="B224" s="9"/>
      <c r="C224" s="9"/>
    </row>
    <row r="225" spans="1:3" ht="17.25" customHeight="1">
      <c r="A225" s="9"/>
      <c r="B225" s="9"/>
      <c r="C225" s="9"/>
    </row>
    <row r="226" spans="1:3" ht="17.25" customHeight="1">
      <c r="A226" s="9"/>
      <c r="B226" s="9"/>
      <c r="C226" s="9"/>
    </row>
    <row r="227" spans="1:3" ht="17.25" customHeight="1">
      <c r="A227" s="9"/>
      <c r="B227" s="9"/>
      <c r="C227" s="9"/>
    </row>
    <row r="228" spans="1:3" ht="17.25" customHeight="1">
      <c r="A228" s="9"/>
      <c r="B228" s="9"/>
      <c r="C228" s="9"/>
    </row>
    <row r="229" spans="1:3" ht="17.25" customHeight="1">
      <c r="A229" s="9"/>
      <c r="B229" s="9"/>
      <c r="C229" s="9"/>
    </row>
    <row r="230" spans="1:3" ht="17.25" customHeight="1">
      <c r="A230" s="9"/>
      <c r="B230" s="9"/>
      <c r="C230" s="9"/>
    </row>
    <row r="231" spans="1:3" ht="17.25" customHeight="1">
      <c r="A231" s="9"/>
      <c r="B231" s="9"/>
      <c r="C231" s="9"/>
    </row>
    <row r="232" spans="1:3" ht="17.25" customHeight="1">
      <c r="A232" s="9"/>
      <c r="B232" s="9"/>
      <c r="C232" s="9"/>
    </row>
    <row r="233" spans="1:3" ht="17.25" customHeight="1">
      <c r="A233" s="9"/>
      <c r="B233" s="9"/>
      <c r="C233" s="9"/>
    </row>
    <row r="234" spans="1:3" ht="17.25" customHeight="1">
      <c r="A234" s="9"/>
      <c r="B234" s="9"/>
      <c r="C234" s="9"/>
    </row>
    <row r="235" spans="1:3" ht="17.25" customHeight="1">
      <c r="A235" s="9"/>
      <c r="B235" s="9"/>
      <c r="C235" s="9"/>
    </row>
    <row r="236" spans="1:3" ht="17.25" customHeight="1">
      <c r="A236" s="9"/>
      <c r="B236" s="9"/>
      <c r="C236" s="9"/>
    </row>
    <row r="237" spans="1:3" ht="17.25" customHeight="1">
      <c r="A237" s="9"/>
      <c r="B237" s="9"/>
      <c r="C237" s="9"/>
    </row>
    <row r="238" spans="1:3" ht="17.25" customHeight="1">
      <c r="A238" s="9"/>
      <c r="B238" s="9"/>
      <c r="C238" s="9"/>
    </row>
    <row r="239" spans="1:3" ht="17.25" customHeight="1">
      <c r="A239" s="9"/>
      <c r="B239" s="9"/>
      <c r="C239" s="9"/>
    </row>
    <row r="240" spans="1:3" ht="17.25" customHeight="1">
      <c r="A240" s="9"/>
      <c r="B240" s="9"/>
      <c r="C240" s="9"/>
    </row>
    <row r="241" spans="1:3" ht="17.25" customHeight="1">
      <c r="A241" s="9"/>
      <c r="B241" s="9"/>
      <c r="C241" s="9"/>
    </row>
    <row r="242" spans="1:3" ht="17.25" customHeight="1">
      <c r="A242" s="9"/>
      <c r="B242" s="9"/>
      <c r="C242" s="9"/>
    </row>
    <row r="243" spans="2:3" ht="26.25">
      <c r="B243" s="9"/>
      <c r="C243" s="9"/>
    </row>
  </sheetData>
  <sheetProtection/>
  <hyperlinks>
    <hyperlink ref="A12" location="'2.1 Population (under 18)'!Print_Area" display="'2.1 Population (under 18)'!Print_Area"/>
    <hyperlink ref="A13" location="'2.2 Population (inc 18)'!Print_Area" display="'2.2 Population (inc 18)'!Print_Area"/>
    <hyperlink ref="A9" location="'1.0 Monthly Custody Data'!Print_Area" display="'1.0 Monthly Custody Data'!Print_Area"/>
    <hyperlink ref="A14" location="'2.3 Average Population'!Print_Area" display="'2.3 Average Population'!Print_Area"/>
    <hyperlink ref="A15" location="'2.4 Accom Type'!Print_Area" display="'2.4 Accom Type'!Print_Area"/>
    <hyperlink ref="A16" location="'2.5 Legal Basis'!Print_Area" display="'2.5 Legal Basis'!Print_Area"/>
    <hyperlink ref="A17" location="'2.6 Ethnicity'!Print_Area" display="'2.6 Ethnicity'!Print_Area"/>
    <hyperlink ref="A18" location="'2.7 Gender'!Print_Area" display="'2.7 Gender'!Print_Area"/>
    <hyperlink ref="A19" location="'2.8 Age'!Print_Area" display="'2.8 Age'!Print_Area"/>
    <hyperlink ref="A22" location="'3.0 Explanatory notes'!Print_Area" display="'3.0 Explanatory notes'!Print_Area"/>
    <hyperlink ref="A27" r:id="rId1" display="https://www.gov.uk/government/statistics/youth-custody-data"/>
  </hyperlinks>
  <printOptions/>
  <pageMargins left="0.75" right="0.75" top="1" bottom="1" header="0.5" footer="0.5"/>
  <pageSetup fitToHeight="1" fitToWidth="1" horizontalDpi="600" verticalDpi="600" orientation="portrait" paperSize="9" scale="77" r:id="rId2"/>
  <headerFooter alignWithMargins="0">
    <oddHeader>&amp;Rhttp://www.justice.gov.uk/statistics/youth-justice/custody-data</oddHeader>
    <oddFooter>&amp;L&amp;D&amp;C&amp;F&amp;R&amp;A</oddFooter>
  </headerFooter>
  <rowBreaks count="2" manualBreakCount="2">
    <brk id="34" max="10" man="1"/>
    <brk id="137"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AS122"/>
  <sheetViews>
    <sheetView showGridLines="0" zoomScale="40" zoomScaleNormal="40" zoomScaleSheetLayoutView="32" zoomScalePageLayoutView="0" workbookViewId="0" topLeftCell="A88">
      <selection activeCell="B122" sqref="B122"/>
    </sheetView>
  </sheetViews>
  <sheetFormatPr defaultColWidth="9.00390625" defaultRowHeight="14.25"/>
  <cols>
    <col min="1" max="1" width="2.625" style="26" customWidth="1"/>
    <col min="2" max="14" width="9.00390625" style="26" customWidth="1"/>
    <col min="15" max="15" width="4.00390625" style="26" customWidth="1"/>
    <col min="16" max="28" width="9.00390625" style="26" customWidth="1"/>
    <col min="29" max="29" width="4.00390625" style="26" customWidth="1"/>
    <col min="30" max="16384" width="9.00390625" style="26" customWidth="1"/>
  </cols>
  <sheetData>
    <row r="1" spans="1:45" ht="36.75" customHeight="1">
      <c r="A1" s="131"/>
      <c r="F1" s="197" t="str">
        <f>"Figure 1. Monthly Secure Population Summary for England and Wales - "&amp;TEXT(Summary!D3,"mmmm yyyy")</f>
        <v>Figure 1. Monthly Secure Population Summary for England and Wales - July 2016*</v>
      </c>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39"/>
      <c r="AQ1" s="39"/>
      <c r="AR1" s="39"/>
      <c r="AS1" s="39"/>
    </row>
    <row r="2" spans="6:45" ht="14.25" customHeight="1">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39"/>
      <c r="AQ2" s="39"/>
      <c r="AR2" s="39"/>
      <c r="AS2" s="39"/>
    </row>
    <row r="3" spans="6:45" ht="14.25" customHeight="1">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39"/>
      <c r="AQ3" s="39"/>
      <c r="AR3" s="39"/>
      <c r="AS3" s="39"/>
    </row>
    <row r="4" spans="6:45" ht="14.25" customHeight="1">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39"/>
      <c r="AQ4" s="39"/>
      <c r="AR4" s="39"/>
      <c r="AS4" s="39"/>
    </row>
    <row r="33" spans="11:45" ht="14.25" customHeight="1">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row>
    <row r="34" spans="11:45" ht="14.25" customHeight="1">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row>
    <row r="35" spans="11:45" ht="14.25" customHeight="1">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row>
    <row r="36" spans="11:45" ht="14.25" customHeight="1">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row>
    <row r="37" spans="11:45" ht="14.25" customHeight="1">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row>
    <row r="38" spans="11:45" ht="14.25" customHeight="1">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row>
    <row r="39" spans="11:45" ht="14.25" customHeight="1">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row>
    <row r="40" spans="11:45" ht="14.25" customHeight="1">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row>
    <row r="41" spans="11:45" ht="14.25" customHeight="1">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row>
    <row r="42" spans="11:45" ht="14.25" customHeight="1">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row>
    <row r="43" spans="11:45" ht="14.25" customHeight="1">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row>
    <row r="44" spans="11:45" ht="14.25" customHeight="1">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row>
    <row r="45" spans="11:45" ht="14.25" customHeight="1">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row>
    <row r="46" spans="11:45" ht="14.25" customHeight="1">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row>
    <row r="47" spans="11:45" ht="14.25" customHeight="1">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row>
    <row r="48" spans="11:45" ht="14.25" customHeight="1">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row>
    <row r="49" spans="11:45" ht="14.25" customHeight="1">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row>
    <row r="50" spans="11:45" ht="14.25" customHeight="1">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row>
    <row r="51" spans="11:45" ht="14.25" customHeight="1">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row>
    <row r="52" spans="11:45" ht="14.25" customHeight="1">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row>
    <row r="53" spans="11:45" ht="14.25" customHeight="1">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row>
    <row r="54" spans="11:45" ht="14.25" customHeight="1">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row>
    <row r="55" spans="11:45" ht="14.25" customHeight="1">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19" spans="2:21" s="74" customFormat="1" ht="27">
      <c r="B119" s="73" t="s">
        <v>62</v>
      </c>
      <c r="G119" s="73" t="s">
        <v>63</v>
      </c>
      <c r="H119" s="73"/>
      <c r="I119" s="73"/>
      <c r="K119" s="73"/>
      <c r="L119" s="73"/>
      <c r="N119" s="73" t="s">
        <v>64</v>
      </c>
      <c r="U119" s="73" t="s">
        <v>65</v>
      </c>
    </row>
    <row r="120" spans="2:21" s="74" customFormat="1" ht="27">
      <c r="B120" s="73"/>
      <c r="G120" s="73"/>
      <c r="H120" s="73"/>
      <c r="I120" s="73"/>
      <c r="K120" s="73"/>
      <c r="L120" s="73"/>
      <c r="N120" s="73"/>
      <c r="U120" s="73"/>
    </row>
    <row r="121" ht="27">
      <c r="B121" s="73" t="s">
        <v>161</v>
      </c>
    </row>
    <row r="122" ht="27">
      <c r="B122" s="74"/>
    </row>
  </sheetData>
  <sheetProtection/>
  <mergeCells count="1">
    <mergeCell ref="F1:AO4"/>
  </mergeCells>
  <printOptions/>
  <pageMargins left="0.75" right="0.75" top="1" bottom="1" header="0.5" footer="0.5"/>
  <pageSetup fitToHeight="1" fitToWidth="1" horizontalDpi="600" verticalDpi="600" orientation="landscape" paperSize="9" scale="26" r:id="rId2"/>
  <headerFooter alignWithMargins="0">
    <oddHeader>&amp;Rhttp://www.justice.gov.uk/statistics/youth-justice/custody-data</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dimension ref="A2:IS44"/>
  <sheetViews>
    <sheetView zoomScale="75" zoomScaleNormal="75" zoomScalePageLayoutView="0" workbookViewId="0" topLeftCell="A22">
      <selection activeCell="D29" sqref="D29"/>
    </sheetView>
  </sheetViews>
  <sheetFormatPr defaultColWidth="9.00390625" defaultRowHeight="14.25"/>
  <sheetData>
    <row r="2" spans="1:253" ht="14.25">
      <c r="A2" t="s">
        <v>128</v>
      </c>
      <c r="B2" s="107">
        <v>38443</v>
      </c>
      <c r="C2" s="107">
        <v>38473</v>
      </c>
      <c r="D2" s="107">
        <v>38504</v>
      </c>
      <c r="E2" s="107">
        <v>38534</v>
      </c>
      <c r="F2" s="107">
        <v>38565</v>
      </c>
      <c r="G2" s="107">
        <v>38596</v>
      </c>
      <c r="H2" s="107">
        <v>38626</v>
      </c>
      <c r="I2" s="107">
        <v>38657</v>
      </c>
      <c r="J2" s="107">
        <v>38687</v>
      </c>
      <c r="K2" s="107">
        <v>38718</v>
      </c>
      <c r="L2" s="107">
        <v>38749</v>
      </c>
      <c r="M2" s="107">
        <v>38777</v>
      </c>
      <c r="N2" s="107">
        <v>38808</v>
      </c>
      <c r="O2" s="107">
        <v>38838</v>
      </c>
      <c r="P2" s="107">
        <v>38869</v>
      </c>
      <c r="Q2" s="107">
        <v>38899</v>
      </c>
      <c r="R2" s="107">
        <v>38930</v>
      </c>
      <c r="S2" s="107">
        <v>38961</v>
      </c>
      <c r="T2" s="107">
        <v>38991</v>
      </c>
      <c r="U2" s="107">
        <v>39022</v>
      </c>
      <c r="V2" s="107">
        <v>39052</v>
      </c>
      <c r="W2" s="107">
        <v>39083</v>
      </c>
      <c r="X2" s="107">
        <v>39114</v>
      </c>
      <c r="Y2" s="107">
        <v>39142</v>
      </c>
      <c r="Z2" s="107">
        <v>39173</v>
      </c>
      <c r="AA2" s="107">
        <v>39203</v>
      </c>
      <c r="AB2" s="107">
        <v>39234</v>
      </c>
      <c r="AC2" s="107">
        <v>39264</v>
      </c>
      <c r="AD2" s="107">
        <v>39295</v>
      </c>
      <c r="AE2" s="107">
        <v>39326</v>
      </c>
      <c r="AF2" s="107">
        <v>39356</v>
      </c>
      <c r="AG2" s="107">
        <v>39387</v>
      </c>
      <c r="AH2" s="107">
        <v>39417</v>
      </c>
      <c r="AI2" s="107">
        <v>39448</v>
      </c>
      <c r="AJ2" s="107">
        <v>39479</v>
      </c>
      <c r="AK2" s="107">
        <v>39508</v>
      </c>
      <c r="AL2" s="107">
        <v>39539</v>
      </c>
      <c r="AM2" s="107">
        <v>39569</v>
      </c>
      <c r="AN2" s="107">
        <v>39600</v>
      </c>
      <c r="AO2" s="107">
        <v>39630</v>
      </c>
      <c r="AP2" s="107">
        <v>39661</v>
      </c>
      <c r="AQ2" s="107">
        <v>39692</v>
      </c>
      <c r="AR2" s="107">
        <v>39722</v>
      </c>
      <c r="AS2" s="107">
        <v>39753</v>
      </c>
      <c r="AT2" s="107">
        <v>39783</v>
      </c>
      <c r="AU2" s="107">
        <v>39814</v>
      </c>
      <c r="AV2" s="107">
        <v>39845</v>
      </c>
      <c r="AW2" s="107">
        <v>39873</v>
      </c>
      <c r="AX2" s="107">
        <v>39904</v>
      </c>
      <c r="AY2" s="107">
        <v>39934</v>
      </c>
      <c r="AZ2" s="107">
        <v>39965</v>
      </c>
      <c r="BA2" s="107">
        <v>39995</v>
      </c>
      <c r="BB2" s="107">
        <v>40026</v>
      </c>
      <c r="BC2" s="107">
        <v>40057</v>
      </c>
      <c r="BD2" s="107">
        <v>40087</v>
      </c>
      <c r="BE2" s="107">
        <v>40118</v>
      </c>
      <c r="BF2" s="107">
        <v>40148</v>
      </c>
      <c r="BG2" s="107">
        <v>40179</v>
      </c>
      <c r="BH2" s="107">
        <v>40210</v>
      </c>
      <c r="BI2" s="107">
        <v>40238</v>
      </c>
      <c r="BJ2" s="107">
        <v>40269</v>
      </c>
      <c r="BK2" s="107">
        <v>40299</v>
      </c>
      <c r="BL2" s="107">
        <v>40330</v>
      </c>
      <c r="BM2" s="107">
        <v>40360</v>
      </c>
      <c r="BN2" s="107">
        <v>40391</v>
      </c>
      <c r="BO2" s="107">
        <v>40422</v>
      </c>
      <c r="BP2" s="107">
        <v>40452</v>
      </c>
      <c r="BQ2" s="107">
        <v>40483</v>
      </c>
      <c r="BR2" s="107">
        <v>40513</v>
      </c>
      <c r="BS2" s="107">
        <v>40544</v>
      </c>
      <c r="BT2" s="107">
        <v>40575</v>
      </c>
      <c r="BU2" s="107">
        <v>40603</v>
      </c>
      <c r="BV2" s="107">
        <v>40634</v>
      </c>
      <c r="BW2" s="107">
        <v>40664</v>
      </c>
      <c r="BX2" s="107">
        <v>40695</v>
      </c>
      <c r="BY2" s="107">
        <v>40725</v>
      </c>
      <c r="BZ2" s="107">
        <v>40756</v>
      </c>
      <c r="CA2" s="107">
        <v>40787</v>
      </c>
      <c r="CB2" s="107">
        <v>40817</v>
      </c>
      <c r="CC2" s="107">
        <v>40848</v>
      </c>
      <c r="CD2" s="107">
        <v>40878</v>
      </c>
      <c r="CE2" s="107">
        <v>40909</v>
      </c>
      <c r="CF2" s="107">
        <v>40940</v>
      </c>
      <c r="CG2" s="107">
        <v>40969</v>
      </c>
      <c r="CH2" s="107">
        <v>41000</v>
      </c>
      <c r="CI2" s="107">
        <v>41030</v>
      </c>
      <c r="CJ2" s="107">
        <v>41061</v>
      </c>
      <c r="CK2" s="107">
        <v>41091</v>
      </c>
      <c r="CL2" s="107">
        <v>41122</v>
      </c>
      <c r="CM2" s="107">
        <v>41153</v>
      </c>
      <c r="CN2" s="107">
        <v>41183</v>
      </c>
      <c r="CO2" s="107">
        <v>41214</v>
      </c>
      <c r="CP2" s="107">
        <v>41244</v>
      </c>
      <c r="CQ2" s="107">
        <v>41275</v>
      </c>
      <c r="CR2" s="107">
        <v>41306</v>
      </c>
      <c r="CS2" s="107">
        <v>41334</v>
      </c>
      <c r="CT2" s="107">
        <v>41365</v>
      </c>
      <c r="CU2" s="107">
        <v>41395</v>
      </c>
      <c r="CV2" s="107">
        <v>41426</v>
      </c>
      <c r="CW2" s="107">
        <v>41456</v>
      </c>
      <c r="CX2" s="107">
        <v>41487</v>
      </c>
      <c r="CY2" s="107">
        <v>41518</v>
      </c>
      <c r="CZ2" s="107">
        <v>41548</v>
      </c>
      <c r="DA2" s="107">
        <v>41579</v>
      </c>
      <c r="DB2" s="107">
        <v>41609</v>
      </c>
      <c r="DC2" s="107">
        <v>41640</v>
      </c>
      <c r="DD2" s="107">
        <v>41671</v>
      </c>
      <c r="DE2" s="107">
        <v>41699</v>
      </c>
      <c r="DF2" s="107">
        <v>41730</v>
      </c>
      <c r="DG2" s="107">
        <v>41760</v>
      </c>
      <c r="DH2" s="107">
        <v>41791</v>
      </c>
      <c r="DI2" s="107">
        <v>41821</v>
      </c>
      <c r="DJ2" s="107">
        <v>41852</v>
      </c>
      <c r="DK2" s="107">
        <v>41883</v>
      </c>
      <c r="DL2" s="107">
        <v>41913</v>
      </c>
      <c r="DM2" s="107">
        <v>41944</v>
      </c>
      <c r="DN2" s="107">
        <v>41974</v>
      </c>
      <c r="DO2" s="107">
        <v>42005</v>
      </c>
      <c r="DP2" s="107">
        <v>42036</v>
      </c>
      <c r="DQ2" s="107">
        <v>42064</v>
      </c>
      <c r="DR2" s="107">
        <v>42095</v>
      </c>
      <c r="DS2" s="107">
        <v>42125</v>
      </c>
      <c r="DT2" s="107">
        <v>42156</v>
      </c>
      <c r="DU2" s="107">
        <v>42186</v>
      </c>
      <c r="DV2" s="107">
        <v>42217</v>
      </c>
      <c r="DW2" s="107">
        <v>42248</v>
      </c>
      <c r="DX2" s="107">
        <v>42278</v>
      </c>
      <c r="DY2" s="107">
        <v>42309</v>
      </c>
      <c r="DZ2" s="107">
        <v>42339</v>
      </c>
      <c r="EA2" s="107">
        <v>42370</v>
      </c>
      <c r="EB2" s="107">
        <v>42401</v>
      </c>
      <c r="EC2" s="107">
        <v>42430</v>
      </c>
      <c r="ED2" s="107">
        <v>42461</v>
      </c>
      <c r="EE2" s="107">
        <v>42491</v>
      </c>
      <c r="EF2" s="107">
        <v>42522</v>
      </c>
      <c r="EG2" s="107">
        <v>42552</v>
      </c>
      <c r="EH2" s="107" t="s">
        <v>129</v>
      </c>
      <c r="EI2" s="107" t="s">
        <v>129</v>
      </c>
      <c r="EJ2" s="107" t="s">
        <v>129</v>
      </c>
      <c r="EK2" s="107" t="s">
        <v>129</v>
      </c>
      <c r="EL2" s="107" t="s">
        <v>129</v>
      </c>
      <c r="EM2" s="107" t="s">
        <v>129</v>
      </c>
      <c r="EN2" s="107" t="s">
        <v>129</v>
      </c>
      <c r="EO2" s="107" t="s">
        <v>129</v>
      </c>
      <c r="EP2" s="107" t="s">
        <v>129</v>
      </c>
      <c r="EQ2" s="107" t="s">
        <v>129</v>
      </c>
      <c r="ER2" s="107" t="s">
        <v>129</v>
      </c>
      <c r="ES2" s="107" t="s">
        <v>129</v>
      </c>
      <c r="ET2" s="107" t="s">
        <v>129</v>
      </c>
      <c r="EU2" s="107" t="s">
        <v>129</v>
      </c>
      <c r="EV2" s="107" t="s">
        <v>129</v>
      </c>
      <c r="EW2" s="107" t="s">
        <v>129</v>
      </c>
      <c r="EX2" s="107" t="s">
        <v>129</v>
      </c>
      <c r="EY2" s="107" t="s">
        <v>129</v>
      </c>
      <c r="EZ2" s="107" t="s">
        <v>129</v>
      </c>
      <c r="FA2" s="107" t="s">
        <v>129</v>
      </c>
      <c r="FB2" s="107" t="s">
        <v>129</v>
      </c>
      <c r="FC2" s="107" t="s">
        <v>129</v>
      </c>
      <c r="FD2" s="107" t="s">
        <v>129</v>
      </c>
      <c r="FE2" s="107" t="s">
        <v>129</v>
      </c>
      <c r="FF2" s="107" t="s">
        <v>129</v>
      </c>
      <c r="FG2" s="107" t="s">
        <v>129</v>
      </c>
      <c r="FH2" s="107" t="s">
        <v>129</v>
      </c>
      <c r="FI2" s="107" t="s">
        <v>129</v>
      </c>
      <c r="FJ2" s="107" t="s">
        <v>129</v>
      </c>
      <c r="FK2" s="107" t="s">
        <v>129</v>
      </c>
      <c r="FL2" s="107" t="s">
        <v>129</v>
      </c>
      <c r="FM2" s="107" t="s">
        <v>129</v>
      </c>
      <c r="FN2" s="107" t="s">
        <v>129</v>
      </c>
      <c r="FO2" s="107" t="s">
        <v>129</v>
      </c>
      <c r="FP2" s="107" t="s">
        <v>129</v>
      </c>
      <c r="FQ2" s="107" t="s">
        <v>129</v>
      </c>
      <c r="FR2" s="107" t="s">
        <v>129</v>
      </c>
      <c r="FS2" s="107" t="s">
        <v>129</v>
      </c>
      <c r="FT2" s="107" t="s">
        <v>129</v>
      </c>
      <c r="FU2" s="107" t="s">
        <v>129</v>
      </c>
      <c r="FV2" s="107" t="s">
        <v>129</v>
      </c>
      <c r="FW2" s="107" t="s">
        <v>129</v>
      </c>
      <c r="FX2" s="107" t="s">
        <v>129</v>
      </c>
      <c r="FY2" s="107" t="s">
        <v>129</v>
      </c>
      <c r="FZ2" s="107" t="s">
        <v>129</v>
      </c>
      <c r="GA2" s="107" t="s">
        <v>129</v>
      </c>
      <c r="GB2" s="107" t="s">
        <v>129</v>
      </c>
      <c r="GC2" s="107" t="s">
        <v>129</v>
      </c>
      <c r="GD2" s="107" t="s">
        <v>129</v>
      </c>
      <c r="GE2" s="107" t="s">
        <v>129</v>
      </c>
      <c r="GF2" s="107" t="s">
        <v>129</v>
      </c>
      <c r="GG2" s="107" t="s">
        <v>129</v>
      </c>
      <c r="GH2" s="107" t="s">
        <v>129</v>
      </c>
      <c r="GI2" s="107" t="s">
        <v>129</v>
      </c>
      <c r="GJ2" s="107" t="s">
        <v>129</v>
      </c>
      <c r="GK2" s="107" t="s">
        <v>129</v>
      </c>
      <c r="GL2" s="107" t="s">
        <v>129</v>
      </c>
      <c r="GM2" s="107" t="s">
        <v>129</v>
      </c>
      <c r="GN2" s="107" t="s">
        <v>129</v>
      </c>
      <c r="GO2" s="107" t="s">
        <v>129</v>
      </c>
      <c r="GP2" s="107" t="s">
        <v>129</v>
      </c>
      <c r="GQ2" s="107" t="s">
        <v>129</v>
      </c>
      <c r="GR2" s="107" t="s">
        <v>129</v>
      </c>
      <c r="GS2" s="107" t="s">
        <v>129</v>
      </c>
      <c r="GT2" s="107" t="s">
        <v>129</v>
      </c>
      <c r="GU2" s="107" t="s">
        <v>129</v>
      </c>
      <c r="GV2" s="107" t="s">
        <v>129</v>
      </c>
      <c r="GW2" s="107" t="s">
        <v>129</v>
      </c>
      <c r="GX2" s="107" t="s">
        <v>129</v>
      </c>
      <c r="GY2" s="107" t="s">
        <v>129</v>
      </c>
      <c r="GZ2" s="107" t="s">
        <v>129</v>
      </c>
      <c r="HA2" s="107" t="s">
        <v>129</v>
      </c>
      <c r="HB2" s="107" t="s">
        <v>129</v>
      </c>
      <c r="HC2" s="107" t="s">
        <v>129</v>
      </c>
      <c r="HD2" s="107" t="s">
        <v>129</v>
      </c>
      <c r="HE2" s="107" t="s">
        <v>129</v>
      </c>
      <c r="HF2" s="107" t="s">
        <v>129</v>
      </c>
      <c r="HG2" s="107" t="s">
        <v>129</v>
      </c>
      <c r="HH2" s="107" t="s">
        <v>129</v>
      </c>
      <c r="HI2" s="107" t="s">
        <v>129</v>
      </c>
      <c r="HJ2" s="107" t="s">
        <v>129</v>
      </c>
      <c r="HK2" s="107" t="s">
        <v>129</v>
      </c>
      <c r="HL2" s="107" t="s">
        <v>129</v>
      </c>
      <c r="HM2" s="107" t="s">
        <v>129</v>
      </c>
      <c r="HN2" s="107" t="s">
        <v>129</v>
      </c>
      <c r="HO2" s="107" t="s">
        <v>129</v>
      </c>
      <c r="HP2" s="107" t="s">
        <v>129</v>
      </c>
      <c r="HQ2" s="107" t="s">
        <v>129</v>
      </c>
      <c r="HR2" s="107" t="s">
        <v>129</v>
      </c>
      <c r="HS2" s="107" t="s">
        <v>129</v>
      </c>
      <c r="HT2" s="107" t="s">
        <v>129</v>
      </c>
      <c r="HU2" s="107" t="s">
        <v>129</v>
      </c>
      <c r="HV2" s="107" t="s">
        <v>129</v>
      </c>
      <c r="HW2" s="107" t="s">
        <v>129</v>
      </c>
      <c r="HX2" s="107" t="s">
        <v>129</v>
      </c>
      <c r="HY2" s="107" t="s">
        <v>129</v>
      </c>
      <c r="HZ2" s="107" t="s">
        <v>129</v>
      </c>
      <c r="IA2" s="107" t="s">
        <v>129</v>
      </c>
      <c r="IB2" s="107" t="s">
        <v>129</v>
      </c>
      <c r="IC2" s="107" t="s">
        <v>129</v>
      </c>
      <c r="ID2" s="107" t="s">
        <v>129</v>
      </c>
      <c r="IE2" s="107" t="s">
        <v>129</v>
      </c>
      <c r="IF2" s="107" t="s">
        <v>129</v>
      </c>
      <c r="IG2" s="107" t="s">
        <v>129</v>
      </c>
      <c r="IH2" s="107" t="s">
        <v>129</v>
      </c>
      <c r="II2" s="107" t="s">
        <v>129</v>
      </c>
      <c r="IJ2" s="107" t="s">
        <v>129</v>
      </c>
      <c r="IK2" s="107" t="s">
        <v>129</v>
      </c>
      <c r="IL2" s="107" t="s">
        <v>129</v>
      </c>
      <c r="IM2" s="107" t="s">
        <v>129</v>
      </c>
      <c r="IN2" s="107" t="s">
        <v>129</v>
      </c>
      <c r="IO2" s="107" t="s">
        <v>129</v>
      </c>
      <c r="IP2" s="107" t="s">
        <v>129</v>
      </c>
      <c r="IQ2" s="107" t="s">
        <v>129</v>
      </c>
      <c r="IR2" s="107" t="s">
        <v>129</v>
      </c>
      <c r="IS2" s="107" t="s">
        <v>129</v>
      </c>
    </row>
    <row r="3" spans="1:253" ht="14.25">
      <c r="A3" t="s">
        <v>130</v>
      </c>
      <c r="B3">
        <v>226</v>
      </c>
      <c r="C3">
        <v>230</v>
      </c>
      <c r="D3">
        <v>237</v>
      </c>
      <c r="E3">
        <v>254</v>
      </c>
      <c r="F3">
        <v>248</v>
      </c>
      <c r="G3">
        <v>257</v>
      </c>
      <c r="H3">
        <v>245</v>
      </c>
      <c r="I3">
        <v>237</v>
      </c>
      <c r="J3">
        <v>219</v>
      </c>
      <c r="K3">
        <v>217</v>
      </c>
      <c r="L3">
        <v>210</v>
      </c>
      <c r="M3">
        <v>211</v>
      </c>
      <c r="N3">
        <v>231</v>
      </c>
      <c r="O3">
        <v>233</v>
      </c>
      <c r="P3">
        <v>227</v>
      </c>
      <c r="Q3">
        <v>229</v>
      </c>
      <c r="R3">
        <v>233</v>
      </c>
      <c r="S3">
        <v>231</v>
      </c>
      <c r="T3">
        <v>223</v>
      </c>
      <c r="U3">
        <v>225</v>
      </c>
      <c r="V3">
        <v>224</v>
      </c>
      <c r="W3">
        <v>219</v>
      </c>
      <c r="X3">
        <v>210</v>
      </c>
      <c r="Y3">
        <v>222</v>
      </c>
      <c r="Z3">
        <v>230</v>
      </c>
      <c r="AA3">
        <v>226</v>
      </c>
      <c r="AB3">
        <v>212</v>
      </c>
      <c r="AC3">
        <v>224</v>
      </c>
      <c r="AD3">
        <v>238</v>
      </c>
      <c r="AE3">
        <v>244</v>
      </c>
      <c r="AF3">
        <v>224</v>
      </c>
      <c r="AG3">
        <v>225</v>
      </c>
      <c r="AH3">
        <v>221</v>
      </c>
      <c r="AI3">
        <v>211</v>
      </c>
      <c r="AJ3">
        <v>218</v>
      </c>
      <c r="AK3">
        <v>217</v>
      </c>
      <c r="AL3">
        <v>228</v>
      </c>
      <c r="AM3">
        <v>217</v>
      </c>
      <c r="AN3">
        <v>213</v>
      </c>
      <c r="AO3">
        <v>216</v>
      </c>
      <c r="AP3">
        <v>210</v>
      </c>
      <c r="AQ3">
        <v>201</v>
      </c>
      <c r="AR3">
        <v>201</v>
      </c>
      <c r="AS3">
        <v>191</v>
      </c>
      <c r="AT3">
        <v>173</v>
      </c>
      <c r="AU3">
        <v>184</v>
      </c>
      <c r="AV3">
        <v>178</v>
      </c>
      <c r="AW3">
        <v>200</v>
      </c>
      <c r="AX3">
        <v>191</v>
      </c>
      <c r="AY3">
        <v>176</v>
      </c>
      <c r="AZ3">
        <v>171</v>
      </c>
      <c r="BA3">
        <v>179</v>
      </c>
      <c r="BB3">
        <v>165</v>
      </c>
      <c r="BC3">
        <v>166</v>
      </c>
      <c r="BD3">
        <v>158</v>
      </c>
      <c r="BE3">
        <v>163</v>
      </c>
      <c r="BF3">
        <v>153</v>
      </c>
      <c r="BG3">
        <v>154</v>
      </c>
      <c r="BH3">
        <v>165</v>
      </c>
      <c r="BI3">
        <v>160</v>
      </c>
      <c r="BJ3">
        <v>164</v>
      </c>
      <c r="BK3">
        <v>178</v>
      </c>
      <c r="BL3">
        <v>177</v>
      </c>
      <c r="BM3">
        <v>179</v>
      </c>
      <c r="BN3">
        <v>162</v>
      </c>
      <c r="BO3">
        <v>160</v>
      </c>
      <c r="BP3">
        <v>160</v>
      </c>
      <c r="BQ3">
        <v>164</v>
      </c>
      <c r="BR3">
        <v>161</v>
      </c>
      <c r="BS3">
        <v>160</v>
      </c>
      <c r="BT3">
        <v>162</v>
      </c>
      <c r="BU3">
        <v>156</v>
      </c>
      <c r="BV3">
        <v>141</v>
      </c>
      <c r="BW3">
        <v>164</v>
      </c>
      <c r="BX3">
        <v>172</v>
      </c>
      <c r="BY3">
        <v>161</v>
      </c>
      <c r="BZ3">
        <v>167</v>
      </c>
      <c r="CA3">
        <v>176</v>
      </c>
      <c r="CB3">
        <v>170</v>
      </c>
      <c r="CC3">
        <v>174</v>
      </c>
      <c r="CD3">
        <v>160</v>
      </c>
      <c r="CE3">
        <v>172</v>
      </c>
      <c r="CF3">
        <v>175</v>
      </c>
      <c r="CG3">
        <v>163</v>
      </c>
      <c r="CH3">
        <v>157</v>
      </c>
      <c r="CI3">
        <v>150</v>
      </c>
      <c r="CJ3">
        <v>142</v>
      </c>
      <c r="CK3">
        <v>152</v>
      </c>
      <c r="CL3">
        <v>149</v>
      </c>
      <c r="CM3">
        <v>148</v>
      </c>
      <c r="CN3">
        <v>154</v>
      </c>
      <c r="CO3">
        <v>140</v>
      </c>
      <c r="CP3">
        <v>139</v>
      </c>
      <c r="CQ3">
        <v>142</v>
      </c>
      <c r="CR3">
        <v>120</v>
      </c>
      <c r="CS3">
        <v>116</v>
      </c>
      <c r="CT3">
        <v>128</v>
      </c>
      <c r="CU3">
        <v>118</v>
      </c>
      <c r="CV3">
        <v>123</v>
      </c>
      <c r="CW3">
        <v>124</v>
      </c>
      <c r="CX3">
        <v>125</v>
      </c>
      <c r="CY3">
        <v>130</v>
      </c>
      <c r="CZ3">
        <v>137</v>
      </c>
      <c r="DA3">
        <v>140</v>
      </c>
      <c r="DB3">
        <v>137</v>
      </c>
      <c r="DC3">
        <v>138</v>
      </c>
      <c r="DD3">
        <v>129</v>
      </c>
      <c r="DE3">
        <v>117</v>
      </c>
      <c r="DF3">
        <v>116</v>
      </c>
      <c r="DG3">
        <v>114</v>
      </c>
      <c r="DH3">
        <v>105</v>
      </c>
      <c r="DI3">
        <v>98</v>
      </c>
      <c r="DJ3">
        <v>88</v>
      </c>
      <c r="DK3">
        <v>84</v>
      </c>
      <c r="DL3">
        <v>93</v>
      </c>
      <c r="DM3">
        <v>110</v>
      </c>
      <c r="DN3">
        <v>97</v>
      </c>
      <c r="DO3">
        <v>93</v>
      </c>
      <c r="DP3">
        <v>101</v>
      </c>
      <c r="DQ3">
        <v>112</v>
      </c>
      <c r="DR3">
        <v>112</v>
      </c>
      <c r="DS3">
        <v>110</v>
      </c>
      <c r="DT3">
        <v>117</v>
      </c>
      <c r="DU3">
        <v>115</v>
      </c>
      <c r="DV3">
        <v>101</v>
      </c>
      <c r="DW3">
        <v>107</v>
      </c>
      <c r="DX3">
        <v>114</v>
      </c>
      <c r="DY3">
        <v>112</v>
      </c>
      <c r="DZ3">
        <v>105</v>
      </c>
      <c r="EA3">
        <v>104</v>
      </c>
      <c r="EB3">
        <v>100</v>
      </c>
      <c r="EC3">
        <v>101</v>
      </c>
      <c r="ED3">
        <v>104</v>
      </c>
      <c r="EE3">
        <v>97</v>
      </c>
      <c r="EF3">
        <v>107</v>
      </c>
      <c r="EG3">
        <v>115</v>
      </c>
    </row>
    <row r="4" spans="1:253" ht="14.25">
      <c r="A4" t="s">
        <v>131</v>
      </c>
      <c r="B4">
        <v>227</v>
      </c>
      <c r="C4">
        <v>238</v>
      </c>
      <c r="D4">
        <v>245</v>
      </c>
      <c r="E4">
        <v>248</v>
      </c>
      <c r="F4">
        <v>246</v>
      </c>
      <c r="G4">
        <v>252</v>
      </c>
      <c r="H4">
        <v>248</v>
      </c>
      <c r="I4">
        <v>244</v>
      </c>
      <c r="J4">
        <v>215</v>
      </c>
      <c r="K4">
        <v>233</v>
      </c>
      <c r="L4">
        <v>222</v>
      </c>
      <c r="M4">
        <v>229</v>
      </c>
      <c r="N4">
        <v>245</v>
      </c>
      <c r="O4">
        <v>256</v>
      </c>
      <c r="P4">
        <v>251</v>
      </c>
      <c r="Q4">
        <v>235</v>
      </c>
      <c r="R4">
        <v>270</v>
      </c>
      <c r="S4">
        <v>269</v>
      </c>
      <c r="T4">
        <v>257</v>
      </c>
      <c r="U4">
        <v>284</v>
      </c>
      <c r="V4">
        <v>255</v>
      </c>
      <c r="W4">
        <v>272</v>
      </c>
      <c r="X4">
        <v>255</v>
      </c>
      <c r="Y4">
        <v>239</v>
      </c>
      <c r="Z4">
        <v>253</v>
      </c>
      <c r="AA4">
        <v>253</v>
      </c>
      <c r="AB4">
        <v>262</v>
      </c>
      <c r="AC4">
        <v>256</v>
      </c>
      <c r="AD4">
        <v>258</v>
      </c>
      <c r="AE4">
        <v>260</v>
      </c>
      <c r="AF4">
        <v>256</v>
      </c>
      <c r="AG4">
        <v>254</v>
      </c>
      <c r="AH4">
        <v>242</v>
      </c>
      <c r="AI4">
        <v>234</v>
      </c>
      <c r="AJ4">
        <v>246</v>
      </c>
      <c r="AK4">
        <v>254</v>
      </c>
      <c r="AL4">
        <v>235</v>
      </c>
      <c r="AM4">
        <v>239</v>
      </c>
      <c r="AN4">
        <v>258</v>
      </c>
      <c r="AO4">
        <v>240</v>
      </c>
      <c r="AP4">
        <v>239</v>
      </c>
      <c r="AQ4">
        <v>225</v>
      </c>
      <c r="AR4">
        <v>235</v>
      </c>
      <c r="AS4">
        <v>235</v>
      </c>
      <c r="AT4">
        <v>215</v>
      </c>
      <c r="AU4">
        <v>229</v>
      </c>
      <c r="AV4">
        <v>228</v>
      </c>
      <c r="AW4">
        <v>251</v>
      </c>
      <c r="AX4">
        <v>249</v>
      </c>
      <c r="AY4">
        <v>242</v>
      </c>
      <c r="AZ4">
        <v>270</v>
      </c>
      <c r="BA4">
        <v>256</v>
      </c>
      <c r="BB4">
        <v>241</v>
      </c>
      <c r="BC4">
        <v>227</v>
      </c>
      <c r="BD4">
        <v>259</v>
      </c>
      <c r="BE4">
        <v>272</v>
      </c>
      <c r="BF4">
        <v>234</v>
      </c>
      <c r="BG4">
        <v>259</v>
      </c>
      <c r="BH4">
        <v>267</v>
      </c>
      <c r="BI4">
        <v>262</v>
      </c>
      <c r="BJ4">
        <v>259</v>
      </c>
      <c r="BK4">
        <v>274</v>
      </c>
      <c r="BL4">
        <v>275</v>
      </c>
      <c r="BM4">
        <v>277</v>
      </c>
      <c r="BN4">
        <v>266</v>
      </c>
      <c r="BO4">
        <v>270</v>
      </c>
      <c r="BP4">
        <v>254</v>
      </c>
      <c r="BQ4">
        <v>243</v>
      </c>
      <c r="BR4">
        <v>246</v>
      </c>
      <c r="BS4">
        <v>263</v>
      </c>
      <c r="BT4">
        <v>271</v>
      </c>
      <c r="BU4">
        <v>270</v>
      </c>
      <c r="BV4">
        <v>266</v>
      </c>
      <c r="BW4">
        <v>273</v>
      </c>
      <c r="BX4">
        <v>282</v>
      </c>
      <c r="BY4">
        <v>262</v>
      </c>
      <c r="BZ4">
        <v>294</v>
      </c>
      <c r="CA4">
        <v>291</v>
      </c>
      <c r="CB4">
        <v>282</v>
      </c>
      <c r="CC4">
        <v>287</v>
      </c>
      <c r="CD4">
        <v>275</v>
      </c>
      <c r="CE4">
        <v>285</v>
      </c>
      <c r="CF4">
        <v>276</v>
      </c>
      <c r="CG4">
        <v>281</v>
      </c>
      <c r="CH4">
        <v>287</v>
      </c>
      <c r="CI4">
        <v>260</v>
      </c>
      <c r="CJ4">
        <v>265</v>
      </c>
      <c r="CK4">
        <v>271</v>
      </c>
      <c r="CL4">
        <v>264</v>
      </c>
      <c r="CM4">
        <v>253</v>
      </c>
      <c r="CN4">
        <v>259</v>
      </c>
      <c r="CO4">
        <v>226</v>
      </c>
      <c r="CP4">
        <v>219</v>
      </c>
      <c r="CQ4">
        <v>233</v>
      </c>
      <c r="CR4">
        <v>240</v>
      </c>
      <c r="CS4">
        <v>258</v>
      </c>
      <c r="CT4">
        <v>262</v>
      </c>
      <c r="CU4">
        <v>251</v>
      </c>
      <c r="CV4">
        <v>239</v>
      </c>
      <c r="CW4">
        <v>258</v>
      </c>
      <c r="CX4">
        <v>267</v>
      </c>
      <c r="CY4">
        <v>270</v>
      </c>
      <c r="CZ4">
        <v>273</v>
      </c>
      <c r="DA4">
        <v>266</v>
      </c>
      <c r="DB4">
        <v>266</v>
      </c>
      <c r="DC4">
        <v>265</v>
      </c>
      <c r="DD4">
        <v>258</v>
      </c>
      <c r="DE4">
        <v>272</v>
      </c>
      <c r="DF4">
        <v>246</v>
      </c>
      <c r="DG4">
        <v>252</v>
      </c>
      <c r="DH4">
        <v>257</v>
      </c>
      <c r="DI4">
        <v>252</v>
      </c>
      <c r="DJ4">
        <v>236</v>
      </c>
      <c r="DK4">
        <v>231</v>
      </c>
      <c r="DL4">
        <v>217</v>
      </c>
      <c r="DM4">
        <v>201</v>
      </c>
      <c r="DN4">
        <v>198</v>
      </c>
      <c r="DO4">
        <v>203</v>
      </c>
      <c r="DP4">
        <v>197</v>
      </c>
      <c r="DQ4">
        <v>185</v>
      </c>
      <c r="DR4">
        <v>193</v>
      </c>
      <c r="DS4">
        <v>198</v>
      </c>
      <c r="DT4">
        <v>206</v>
      </c>
      <c r="DU4">
        <v>205</v>
      </c>
      <c r="DV4">
        <v>205</v>
      </c>
      <c r="DW4">
        <v>192</v>
      </c>
      <c r="DX4">
        <v>216</v>
      </c>
      <c r="DY4">
        <v>210</v>
      </c>
      <c r="DZ4">
        <v>204</v>
      </c>
      <c r="EA4">
        <v>187</v>
      </c>
      <c r="EB4">
        <v>177</v>
      </c>
      <c r="EC4">
        <v>162</v>
      </c>
      <c r="ED4">
        <v>162</v>
      </c>
      <c r="EE4">
        <v>141</v>
      </c>
      <c r="EF4">
        <v>144</v>
      </c>
      <c r="EG4">
        <v>108</v>
      </c>
    </row>
    <row r="5" spans="1:253" ht="14.25">
      <c r="A5" t="s">
        <v>132</v>
      </c>
      <c r="B5">
        <v>2240</v>
      </c>
      <c r="C5">
        <v>2300</v>
      </c>
      <c r="D5">
        <v>2345</v>
      </c>
      <c r="E5">
        <v>2390</v>
      </c>
      <c r="F5">
        <v>2436</v>
      </c>
      <c r="G5">
        <v>2522</v>
      </c>
      <c r="H5">
        <v>2469</v>
      </c>
      <c r="I5">
        <v>2412</v>
      </c>
      <c r="J5">
        <v>2210</v>
      </c>
      <c r="K5">
        <v>2311</v>
      </c>
      <c r="L5">
        <v>2331</v>
      </c>
      <c r="M5">
        <v>2375</v>
      </c>
      <c r="N5">
        <v>2309</v>
      </c>
      <c r="O5">
        <v>2379</v>
      </c>
      <c r="P5">
        <v>2444</v>
      </c>
      <c r="Q5">
        <v>2499</v>
      </c>
      <c r="R5">
        <v>2564</v>
      </c>
      <c r="S5">
        <v>2552</v>
      </c>
      <c r="T5">
        <v>2519</v>
      </c>
      <c r="U5">
        <v>2491</v>
      </c>
      <c r="V5">
        <v>2317</v>
      </c>
      <c r="W5">
        <v>2341</v>
      </c>
      <c r="X5">
        <v>2386</v>
      </c>
      <c r="Y5">
        <v>2378</v>
      </c>
      <c r="Z5">
        <v>2357</v>
      </c>
      <c r="AA5">
        <v>2419</v>
      </c>
      <c r="AB5">
        <v>2435</v>
      </c>
      <c r="AC5">
        <v>2484</v>
      </c>
      <c r="AD5">
        <v>2495</v>
      </c>
      <c r="AE5">
        <v>2506</v>
      </c>
      <c r="AF5">
        <v>2519</v>
      </c>
      <c r="AG5">
        <v>2501</v>
      </c>
      <c r="AH5">
        <v>2332</v>
      </c>
      <c r="AI5">
        <v>2401</v>
      </c>
      <c r="AJ5">
        <v>2489</v>
      </c>
      <c r="AK5">
        <v>2533</v>
      </c>
      <c r="AL5">
        <v>2549</v>
      </c>
      <c r="AM5">
        <v>2550</v>
      </c>
      <c r="AN5">
        <v>2601</v>
      </c>
      <c r="AO5">
        <v>2550</v>
      </c>
      <c r="AP5">
        <v>2570</v>
      </c>
      <c r="AQ5">
        <v>2508</v>
      </c>
      <c r="AR5">
        <v>2469</v>
      </c>
      <c r="AS5">
        <v>2479</v>
      </c>
      <c r="AT5">
        <v>2327</v>
      </c>
      <c r="AU5">
        <v>2313</v>
      </c>
      <c r="AV5">
        <v>2242</v>
      </c>
      <c r="AW5">
        <v>2174</v>
      </c>
      <c r="AX5">
        <v>2155</v>
      </c>
      <c r="AY5">
        <v>2123</v>
      </c>
      <c r="AZ5">
        <v>2155</v>
      </c>
      <c r="BA5">
        <v>2111</v>
      </c>
      <c r="BB5">
        <v>2098</v>
      </c>
      <c r="BC5">
        <v>2143</v>
      </c>
      <c r="BD5">
        <v>2111</v>
      </c>
      <c r="BE5">
        <v>1997</v>
      </c>
      <c r="BF5">
        <v>1791</v>
      </c>
      <c r="BG5">
        <v>1783</v>
      </c>
      <c r="BH5">
        <v>1755</v>
      </c>
      <c r="BI5">
        <v>1758</v>
      </c>
      <c r="BJ5">
        <v>1726</v>
      </c>
      <c r="BK5">
        <v>1684</v>
      </c>
      <c r="BL5">
        <v>1661</v>
      </c>
      <c r="BM5">
        <v>1627</v>
      </c>
      <c r="BN5">
        <v>1671</v>
      </c>
      <c r="BO5">
        <v>1656</v>
      </c>
      <c r="BP5">
        <v>1632</v>
      </c>
      <c r="BQ5">
        <v>1579</v>
      </c>
      <c r="BR5">
        <v>1455</v>
      </c>
      <c r="BS5">
        <v>1469</v>
      </c>
      <c r="BT5">
        <v>1563</v>
      </c>
      <c r="BU5">
        <v>1601</v>
      </c>
      <c r="BV5">
        <v>1548</v>
      </c>
      <c r="BW5">
        <v>1577</v>
      </c>
      <c r="BX5">
        <v>1587</v>
      </c>
      <c r="BY5">
        <v>1536</v>
      </c>
      <c r="BZ5">
        <v>1605</v>
      </c>
      <c r="CA5">
        <v>1577</v>
      </c>
      <c r="CB5">
        <v>1539</v>
      </c>
      <c r="CC5">
        <v>1561</v>
      </c>
      <c r="CD5">
        <v>1436</v>
      </c>
      <c r="CE5">
        <v>1462</v>
      </c>
      <c r="CF5">
        <v>1422</v>
      </c>
      <c r="CG5">
        <v>1359</v>
      </c>
      <c r="CH5">
        <v>1385</v>
      </c>
      <c r="CI5">
        <v>1331</v>
      </c>
      <c r="CJ5">
        <v>1300</v>
      </c>
      <c r="CK5">
        <v>1255</v>
      </c>
      <c r="CL5">
        <v>1209</v>
      </c>
      <c r="CM5">
        <v>1177</v>
      </c>
      <c r="CN5">
        <v>1162</v>
      </c>
      <c r="CO5">
        <v>1163</v>
      </c>
      <c r="CP5">
        <v>991</v>
      </c>
      <c r="CQ5">
        <v>974</v>
      </c>
      <c r="CR5">
        <v>931</v>
      </c>
      <c r="CS5">
        <v>905</v>
      </c>
      <c r="CT5">
        <v>873</v>
      </c>
      <c r="CU5">
        <v>885</v>
      </c>
      <c r="CV5">
        <v>866</v>
      </c>
      <c r="CW5">
        <v>879</v>
      </c>
      <c r="CX5">
        <v>840</v>
      </c>
      <c r="CY5">
        <v>845</v>
      </c>
      <c r="CZ5">
        <v>824</v>
      </c>
      <c r="DA5">
        <v>811</v>
      </c>
      <c r="DB5">
        <v>747</v>
      </c>
      <c r="DC5">
        <v>781</v>
      </c>
      <c r="DD5">
        <v>777</v>
      </c>
      <c r="DE5">
        <v>768</v>
      </c>
      <c r="DF5">
        <v>716</v>
      </c>
      <c r="DG5">
        <v>703</v>
      </c>
      <c r="DH5">
        <v>738</v>
      </c>
      <c r="DI5">
        <v>761</v>
      </c>
      <c r="DJ5">
        <v>727</v>
      </c>
      <c r="DK5">
        <v>729</v>
      </c>
      <c r="DL5">
        <v>723</v>
      </c>
      <c r="DM5">
        <v>729</v>
      </c>
      <c r="DN5">
        <v>661</v>
      </c>
      <c r="DO5">
        <v>680</v>
      </c>
      <c r="DP5">
        <v>690</v>
      </c>
      <c r="DQ5">
        <v>705</v>
      </c>
      <c r="DR5">
        <v>703</v>
      </c>
      <c r="DS5">
        <v>681</v>
      </c>
      <c r="DT5">
        <v>663</v>
      </c>
      <c r="DU5">
        <v>683</v>
      </c>
      <c r="DV5">
        <v>665</v>
      </c>
      <c r="DW5">
        <v>682</v>
      </c>
      <c r="DX5">
        <v>670</v>
      </c>
      <c r="DY5">
        <v>669</v>
      </c>
      <c r="DZ5">
        <v>620</v>
      </c>
      <c r="EA5">
        <v>630</v>
      </c>
      <c r="EB5">
        <v>600</v>
      </c>
      <c r="EC5">
        <v>619</v>
      </c>
      <c r="ED5">
        <v>640</v>
      </c>
      <c r="EE5">
        <v>632</v>
      </c>
      <c r="EF5">
        <v>639</v>
      </c>
      <c r="EG5">
        <v>638</v>
      </c>
    </row>
    <row r="7" spans="1:253" ht="14.25">
      <c r="A7" t="s">
        <v>133</v>
      </c>
      <c r="B7" s="107">
        <v>38443</v>
      </c>
      <c r="C7" s="107">
        <v>38473</v>
      </c>
      <c r="D7" s="107">
        <v>38504</v>
      </c>
      <c r="E7" s="107">
        <v>38534</v>
      </c>
      <c r="F7" s="107">
        <v>38565</v>
      </c>
      <c r="G7" s="107">
        <v>38596</v>
      </c>
      <c r="H7" s="107">
        <v>38626</v>
      </c>
      <c r="I7" s="107">
        <v>38657</v>
      </c>
      <c r="J7" s="107">
        <v>38687</v>
      </c>
      <c r="K7" s="107">
        <v>38718</v>
      </c>
      <c r="L7" s="107">
        <v>38749</v>
      </c>
      <c r="M7" s="107">
        <v>38777</v>
      </c>
      <c r="N7" s="107">
        <v>38808</v>
      </c>
      <c r="O7" s="107">
        <v>38838</v>
      </c>
      <c r="P7" s="107">
        <v>38869</v>
      </c>
      <c r="Q7" s="107">
        <v>38899</v>
      </c>
      <c r="R7" s="107">
        <v>38930</v>
      </c>
      <c r="S7" s="107">
        <v>38961</v>
      </c>
      <c r="T7" s="107">
        <v>38991</v>
      </c>
      <c r="U7" s="107">
        <v>39022</v>
      </c>
      <c r="V7" s="107">
        <v>39052</v>
      </c>
      <c r="W7" s="107">
        <v>39083</v>
      </c>
      <c r="X7" s="107">
        <v>39114</v>
      </c>
      <c r="Y7" s="107">
        <v>39142</v>
      </c>
      <c r="Z7" s="107">
        <v>39173</v>
      </c>
      <c r="AA7" s="107">
        <v>39203</v>
      </c>
      <c r="AB7" s="107">
        <v>39234</v>
      </c>
      <c r="AC7" s="107">
        <v>39264</v>
      </c>
      <c r="AD7" s="107">
        <v>39295</v>
      </c>
      <c r="AE7" s="107">
        <v>39326</v>
      </c>
      <c r="AF7" s="107">
        <v>39356</v>
      </c>
      <c r="AG7" s="107">
        <v>39387</v>
      </c>
      <c r="AH7" s="107">
        <v>39417</v>
      </c>
      <c r="AI7" s="107">
        <v>39448</v>
      </c>
      <c r="AJ7" s="107">
        <v>39479</v>
      </c>
      <c r="AK7" s="107">
        <v>39508</v>
      </c>
      <c r="AL7" s="107">
        <v>39539</v>
      </c>
      <c r="AM7" s="107">
        <v>39569</v>
      </c>
      <c r="AN7" s="107">
        <v>39600</v>
      </c>
      <c r="AO7" s="107">
        <v>39630</v>
      </c>
      <c r="AP7" s="107">
        <v>39661</v>
      </c>
      <c r="AQ7" s="107">
        <v>39692</v>
      </c>
      <c r="AR7" s="107">
        <v>39722</v>
      </c>
      <c r="AS7" s="107">
        <v>39753</v>
      </c>
      <c r="AT7" s="107">
        <v>39783</v>
      </c>
      <c r="AU7" s="107">
        <v>39814</v>
      </c>
      <c r="AV7" s="107">
        <v>39845</v>
      </c>
      <c r="AW7" s="107">
        <v>39873</v>
      </c>
      <c r="AX7" s="107">
        <v>39904</v>
      </c>
      <c r="AY7" s="107">
        <v>39934</v>
      </c>
      <c r="AZ7" s="107">
        <v>39965</v>
      </c>
      <c r="BA7" s="107">
        <v>39995</v>
      </c>
      <c r="BB7" s="107">
        <v>40026</v>
      </c>
      <c r="BC7" s="107">
        <v>40057</v>
      </c>
      <c r="BD7" s="107">
        <v>40087</v>
      </c>
      <c r="BE7" s="107">
        <v>40118</v>
      </c>
      <c r="BF7" s="107">
        <v>40148</v>
      </c>
      <c r="BG7" s="107">
        <v>40179</v>
      </c>
      <c r="BH7" s="107">
        <v>40210</v>
      </c>
      <c r="BI7" s="107">
        <v>40238</v>
      </c>
      <c r="BJ7" s="107">
        <v>40269</v>
      </c>
      <c r="BK7" s="107">
        <v>40299</v>
      </c>
      <c r="BL7" s="107">
        <v>40330</v>
      </c>
      <c r="BM7" s="107">
        <v>40360</v>
      </c>
      <c r="BN7" s="107">
        <v>40391</v>
      </c>
      <c r="BO7" s="107">
        <v>40422</v>
      </c>
      <c r="BP7" s="107">
        <v>40452</v>
      </c>
      <c r="BQ7" s="107">
        <v>40483</v>
      </c>
      <c r="BR7" s="107">
        <v>40513</v>
      </c>
      <c r="BS7" s="107">
        <v>40544</v>
      </c>
      <c r="BT7" s="107">
        <v>40575</v>
      </c>
      <c r="BU7" s="107">
        <v>40603</v>
      </c>
      <c r="BV7" s="107">
        <v>40634</v>
      </c>
      <c r="BW7" s="107">
        <v>40664</v>
      </c>
      <c r="BX7" s="107">
        <v>40695</v>
      </c>
      <c r="BY7" s="107">
        <v>40725</v>
      </c>
      <c r="BZ7" s="107">
        <v>40756</v>
      </c>
      <c r="CA7" s="107">
        <v>40787</v>
      </c>
      <c r="CB7" s="107">
        <v>40817</v>
      </c>
      <c r="CC7" s="107">
        <v>40848</v>
      </c>
      <c r="CD7" s="107">
        <v>40878</v>
      </c>
      <c r="CE7" s="107">
        <v>40909</v>
      </c>
      <c r="CF7" s="107">
        <v>40940</v>
      </c>
      <c r="CG7" s="107">
        <v>40969</v>
      </c>
      <c r="CH7" s="107">
        <v>41000</v>
      </c>
      <c r="CI7" s="107">
        <v>41030</v>
      </c>
      <c r="CJ7" s="107">
        <v>41061</v>
      </c>
      <c r="CK7" s="107">
        <v>41091</v>
      </c>
      <c r="CL7" s="107">
        <v>41122</v>
      </c>
      <c r="CM7" s="107">
        <v>41153</v>
      </c>
      <c r="CN7" s="107">
        <v>41183</v>
      </c>
      <c r="CO7" s="107">
        <v>41214</v>
      </c>
      <c r="CP7" s="107">
        <v>41244</v>
      </c>
      <c r="CQ7" s="107">
        <v>41275</v>
      </c>
      <c r="CR7" s="107">
        <v>41306</v>
      </c>
      <c r="CS7" s="107">
        <v>41334</v>
      </c>
      <c r="CT7" s="107">
        <v>41365</v>
      </c>
      <c r="CU7" s="107">
        <v>41395</v>
      </c>
      <c r="CV7" s="107">
        <v>41426</v>
      </c>
      <c r="CW7" s="107">
        <v>41456</v>
      </c>
      <c r="CX7" s="107">
        <v>41487</v>
      </c>
      <c r="CY7" s="107">
        <v>41518</v>
      </c>
      <c r="CZ7" s="107">
        <v>41548</v>
      </c>
      <c r="DA7" s="107">
        <v>41579</v>
      </c>
      <c r="DB7" s="107">
        <v>41609</v>
      </c>
      <c r="DC7" s="107">
        <v>41640</v>
      </c>
      <c r="DD7" s="107">
        <v>41671</v>
      </c>
      <c r="DE7" s="107">
        <v>41699</v>
      </c>
      <c r="DF7" s="107">
        <v>41730</v>
      </c>
      <c r="DG7" s="107">
        <v>41760</v>
      </c>
      <c r="DH7" s="107">
        <v>41791</v>
      </c>
      <c r="DI7" s="107">
        <v>41821</v>
      </c>
      <c r="DJ7" s="107">
        <v>41852</v>
      </c>
      <c r="DK7" s="107">
        <v>41883</v>
      </c>
      <c r="DL7" s="107">
        <v>41913</v>
      </c>
      <c r="DM7" s="107">
        <v>41944</v>
      </c>
      <c r="DN7" s="107">
        <v>41974</v>
      </c>
      <c r="DO7" s="107">
        <v>42005</v>
      </c>
      <c r="DP7" s="107">
        <v>42036</v>
      </c>
      <c r="DQ7" s="107">
        <v>42064</v>
      </c>
      <c r="DR7" s="107">
        <v>42095</v>
      </c>
      <c r="DS7" s="107">
        <v>42125</v>
      </c>
      <c r="DT7" s="107">
        <v>42156</v>
      </c>
      <c r="DU7" s="107">
        <v>42186</v>
      </c>
      <c r="DV7" s="107">
        <v>42217</v>
      </c>
      <c r="DW7" s="107">
        <v>42248</v>
      </c>
      <c r="DX7" s="107">
        <v>42278</v>
      </c>
      <c r="DY7" s="107">
        <v>42309</v>
      </c>
      <c r="DZ7" s="107">
        <v>42339</v>
      </c>
      <c r="EA7" s="107">
        <v>42370</v>
      </c>
      <c r="EB7" s="107">
        <v>42401</v>
      </c>
      <c r="EC7" s="107">
        <v>42430</v>
      </c>
      <c r="ED7" s="107">
        <v>42461</v>
      </c>
      <c r="EE7" s="107">
        <v>42491</v>
      </c>
      <c r="EF7" s="107">
        <v>42522</v>
      </c>
      <c r="EG7" s="107">
        <v>42552</v>
      </c>
      <c r="EH7" s="107" t="s">
        <v>129</v>
      </c>
      <c r="EI7" s="107" t="s">
        <v>129</v>
      </c>
      <c r="EJ7" s="107" t="s">
        <v>129</v>
      </c>
      <c r="EK7" s="107" t="s">
        <v>129</v>
      </c>
      <c r="EL7" s="107" t="s">
        <v>129</v>
      </c>
      <c r="EM7" s="107" t="s">
        <v>129</v>
      </c>
      <c r="EN7" s="107" t="s">
        <v>129</v>
      </c>
      <c r="EO7" s="107" t="s">
        <v>129</v>
      </c>
      <c r="EP7" s="107" t="s">
        <v>129</v>
      </c>
      <c r="EQ7" s="107" t="s">
        <v>129</v>
      </c>
      <c r="ER7" s="107" t="s">
        <v>129</v>
      </c>
      <c r="ES7" s="107" t="s">
        <v>129</v>
      </c>
      <c r="ET7" s="107" t="s">
        <v>129</v>
      </c>
      <c r="EU7" s="107" t="s">
        <v>129</v>
      </c>
      <c r="EV7" s="107" t="s">
        <v>129</v>
      </c>
      <c r="EW7" s="107" t="s">
        <v>129</v>
      </c>
      <c r="EX7" s="107" t="s">
        <v>129</v>
      </c>
      <c r="EY7" s="107" t="s">
        <v>129</v>
      </c>
      <c r="EZ7" s="107" t="s">
        <v>129</v>
      </c>
      <c r="FA7" s="107" t="s">
        <v>129</v>
      </c>
      <c r="FB7" s="107" t="s">
        <v>129</v>
      </c>
      <c r="FC7" s="107" t="s">
        <v>129</v>
      </c>
      <c r="FD7" s="107" t="s">
        <v>129</v>
      </c>
      <c r="FE7" s="107" t="s">
        <v>129</v>
      </c>
      <c r="FF7" s="107" t="s">
        <v>129</v>
      </c>
      <c r="FG7" s="107" t="s">
        <v>129</v>
      </c>
      <c r="FH7" s="107" t="s">
        <v>129</v>
      </c>
      <c r="FI7" s="107" t="s">
        <v>129</v>
      </c>
      <c r="FJ7" s="107" t="s">
        <v>129</v>
      </c>
      <c r="FK7" s="107" t="s">
        <v>129</v>
      </c>
      <c r="FL7" s="107" t="s">
        <v>129</v>
      </c>
      <c r="FM7" s="107" t="s">
        <v>129</v>
      </c>
      <c r="FN7" s="107" t="s">
        <v>129</v>
      </c>
      <c r="FO7" s="107" t="s">
        <v>129</v>
      </c>
      <c r="FP7" s="107" t="s">
        <v>129</v>
      </c>
      <c r="FQ7" s="107" t="s">
        <v>129</v>
      </c>
      <c r="FR7" s="107" t="s">
        <v>129</v>
      </c>
      <c r="FS7" s="107" t="s">
        <v>129</v>
      </c>
      <c r="FT7" s="107" t="s">
        <v>129</v>
      </c>
      <c r="FU7" s="107" t="s">
        <v>129</v>
      </c>
      <c r="FV7" s="107" t="s">
        <v>129</v>
      </c>
      <c r="FW7" s="107" t="s">
        <v>129</v>
      </c>
      <c r="FX7" s="107" t="s">
        <v>129</v>
      </c>
      <c r="FY7" s="107" t="s">
        <v>129</v>
      </c>
      <c r="FZ7" s="107" t="s">
        <v>129</v>
      </c>
      <c r="GA7" s="107" t="s">
        <v>129</v>
      </c>
      <c r="GB7" s="107" t="s">
        <v>129</v>
      </c>
      <c r="GC7" s="107" t="s">
        <v>129</v>
      </c>
      <c r="GD7" s="107" t="s">
        <v>129</v>
      </c>
      <c r="GE7" s="107" t="s">
        <v>129</v>
      </c>
      <c r="GF7" s="107" t="s">
        <v>129</v>
      </c>
      <c r="GG7" s="107" t="s">
        <v>129</v>
      </c>
      <c r="GH7" s="107" t="s">
        <v>129</v>
      </c>
      <c r="GI7" s="107" t="s">
        <v>129</v>
      </c>
      <c r="GJ7" s="107" t="s">
        <v>129</v>
      </c>
      <c r="GK7" s="107" t="s">
        <v>129</v>
      </c>
      <c r="GL7" s="107" t="s">
        <v>129</v>
      </c>
      <c r="GM7" s="107" t="s">
        <v>129</v>
      </c>
      <c r="GN7" s="107" t="s">
        <v>129</v>
      </c>
      <c r="GO7" s="107" t="s">
        <v>129</v>
      </c>
      <c r="GP7" s="107" t="s">
        <v>129</v>
      </c>
      <c r="GQ7" s="107" t="s">
        <v>129</v>
      </c>
      <c r="GR7" s="107" t="s">
        <v>129</v>
      </c>
      <c r="GS7" s="107" t="s">
        <v>129</v>
      </c>
      <c r="GT7" s="107" t="s">
        <v>129</v>
      </c>
      <c r="GU7" s="107" t="s">
        <v>129</v>
      </c>
      <c r="GV7" s="107" t="s">
        <v>129</v>
      </c>
      <c r="GW7" s="107" t="s">
        <v>129</v>
      </c>
      <c r="GX7" s="107" t="s">
        <v>129</v>
      </c>
      <c r="GY7" s="107" t="s">
        <v>129</v>
      </c>
      <c r="GZ7" s="107" t="s">
        <v>129</v>
      </c>
      <c r="HA7" s="107" t="s">
        <v>129</v>
      </c>
      <c r="HB7" s="107" t="s">
        <v>129</v>
      </c>
      <c r="HC7" s="107" t="s">
        <v>129</v>
      </c>
      <c r="HD7" s="107" t="s">
        <v>129</v>
      </c>
      <c r="HE7" s="107" t="s">
        <v>129</v>
      </c>
      <c r="HF7" s="107" t="s">
        <v>129</v>
      </c>
      <c r="HG7" s="107" t="s">
        <v>129</v>
      </c>
      <c r="HH7" s="107" t="s">
        <v>129</v>
      </c>
      <c r="HI7" s="107" t="s">
        <v>129</v>
      </c>
      <c r="HJ7" s="107" t="s">
        <v>129</v>
      </c>
      <c r="HK7" s="107" t="s">
        <v>129</v>
      </c>
      <c r="HL7" s="107" t="s">
        <v>129</v>
      </c>
      <c r="HM7" s="107" t="s">
        <v>129</v>
      </c>
      <c r="HN7" s="107" t="s">
        <v>129</v>
      </c>
      <c r="HO7" s="107" t="s">
        <v>129</v>
      </c>
      <c r="HP7" s="107" t="s">
        <v>129</v>
      </c>
      <c r="HQ7" s="107" t="s">
        <v>129</v>
      </c>
      <c r="HR7" s="107" t="s">
        <v>129</v>
      </c>
      <c r="HS7" s="107" t="s">
        <v>129</v>
      </c>
      <c r="HT7" s="107" t="s">
        <v>129</v>
      </c>
      <c r="HU7" s="107" t="s">
        <v>129</v>
      </c>
      <c r="HV7" s="107" t="s">
        <v>129</v>
      </c>
      <c r="HW7" s="107" t="s">
        <v>129</v>
      </c>
      <c r="HX7" s="107" t="s">
        <v>129</v>
      </c>
      <c r="HY7" s="107" t="s">
        <v>129</v>
      </c>
      <c r="HZ7" s="107" t="s">
        <v>129</v>
      </c>
      <c r="IA7" s="107" t="s">
        <v>129</v>
      </c>
      <c r="IB7" s="107" t="s">
        <v>129</v>
      </c>
      <c r="IC7" s="107" t="s">
        <v>129</v>
      </c>
      <c r="ID7" s="107" t="s">
        <v>129</v>
      </c>
      <c r="IE7" s="107" t="s">
        <v>129</v>
      </c>
      <c r="IF7" s="107" t="s">
        <v>129</v>
      </c>
      <c r="IG7" s="107" t="s">
        <v>129</v>
      </c>
      <c r="IH7" s="107" t="s">
        <v>129</v>
      </c>
      <c r="II7" s="107" t="s">
        <v>129</v>
      </c>
      <c r="IJ7" s="107" t="s">
        <v>129</v>
      </c>
      <c r="IK7" s="107" t="s">
        <v>129</v>
      </c>
      <c r="IL7" s="107" t="s">
        <v>129</v>
      </c>
      <c r="IM7" s="107" t="s">
        <v>129</v>
      </c>
      <c r="IN7" s="107" t="s">
        <v>129</v>
      </c>
      <c r="IO7" s="107" t="s">
        <v>129</v>
      </c>
      <c r="IP7" s="107" t="s">
        <v>129</v>
      </c>
      <c r="IQ7" s="107" t="s">
        <v>129</v>
      </c>
      <c r="IR7" s="107" t="s">
        <v>129</v>
      </c>
      <c r="IS7" s="107" t="s">
        <v>129</v>
      </c>
    </row>
    <row r="8" spans="1:253" ht="14.25">
      <c r="A8" t="s">
        <v>134</v>
      </c>
      <c r="B8">
        <v>1710</v>
      </c>
      <c r="C8">
        <v>1764</v>
      </c>
      <c r="D8">
        <v>1807</v>
      </c>
      <c r="E8">
        <v>1823</v>
      </c>
      <c r="F8">
        <v>1819</v>
      </c>
      <c r="G8">
        <v>1864</v>
      </c>
      <c r="H8">
        <v>1802</v>
      </c>
      <c r="I8">
        <v>1738</v>
      </c>
      <c r="J8">
        <v>1577</v>
      </c>
      <c r="K8">
        <v>1613</v>
      </c>
      <c r="L8">
        <v>1653</v>
      </c>
      <c r="M8">
        <v>1696</v>
      </c>
      <c r="N8">
        <v>1646</v>
      </c>
      <c r="O8">
        <v>1689</v>
      </c>
      <c r="P8">
        <v>1750</v>
      </c>
      <c r="Q8">
        <v>1755</v>
      </c>
      <c r="R8">
        <v>1874</v>
      </c>
      <c r="S8">
        <v>1882</v>
      </c>
      <c r="T8">
        <v>1853</v>
      </c>
      <c r="U8">
        <v>1843</v>
      </c>
      <c r="V8">
        <v>1693</v>
      </c>
      <c r="W8">
        <v>1714</v>
      </c>
      <c r="X8">
        <v>1752</v>
      </c>
      <c r="Y8">
        <v>1757</v>
      </c>
      <c r="Z8">
        <v>1742</v>
      </c>
      <c r="AA8">
        <v>1780</v>
      </c>
      <c r="AB8">
        <v>1807</v>
      </c>
      <c r="AC8">
        <v>1883</v>
      </c>
      <c r="AD8">
        <v>1908</v>
      </c>
      <c r="AE8">
        <v>1904</v>
      </c>
      <c r="AF8">
        <v>1856</v>
      </c>
      <c r="AG8">
        <v>1830</v>
      </c>
      <c r="AH8">
        <v>1704</v>
      </c>
      <c r="AI8">
        <v>1749</v>
      </c>
      <c r="AJ8">
        <v>1828</v>
      </c>
      <c r="AK8">
        <v>1845</v>
      </c>
      <c r="AL8">
        <v>1852</v>
      </c>
      <c r="AM8">
        <v>1867</v>
      </c>
      <c r="AN8">
        <v>1861</v>
      </c>
      <c r="AO8">
        <v>1810</v>
      </c>
      <c r="AP8">
        <v>1830</v>
      </c>
      <c r="AQ8">
        <v>1822</v>
      </c>
      <c r="AR8">
        <v>1811</v>
      </c>
      <c r="AS8">
        <v>1757</v>
      </c>
      <c r="AT8">
        <v>1604</v>
      </c>
      <c r="AU8">
        <v>1622</v>
      </c>
      <c r="AV8">
        <v>1567</v>
      </c>
      <c r="AW8">
        <v>1508</v>
      </c>
      <c r="AX8">
        <v>1449</v>
      </c>
      <c r="AY8">
        <v>1400</v>
      </c>
      <c r="AZ8">
        <v>1440</v>
      </c>
      <c r="BA8">
        <v>1426</v>
      </c>
      <c r="BB8">
        <v>1426</v>
      </c>
      <c r="BC8">
        <v>1442</v>
      </c>
      <c r="BD8">
        <v>1461</v>
      </c>
      <c r="BE8">
        <v>1409</v>
      </c>
      <c r="BF8">
        <v>1208</v>
      </c>
      <c r="BG8">
        <v>1169</v>
      </c>
      <c r="BH8">
        <v>1163</v>
      </c>
      <c r="BI8">
        <v>1149</v>
      </c>
      <c r="BJ8">
        <v>1119</v>
      </c>
      <c r="BK8">
        <v>1139</v>
      </c>
      <c r="BL8">
        <v>1122</v>
      </c>
      <c r="BM8">
        <v>1154</v>
      </c>
      <c r="BN8">
        <v>1192</v>
      </c>
      <c r="BO8">
        <v>1196</v>
      </c>
      <c r="BP8">
        <v>1164</v>
      </c>
      <c r="BQ8">
        <v>1108</v>
      </c>
      <c r="BR8">
        <v>1022</v>
      </c>
      <c r="BS8">
        <v>1039</v>
      </c>
      <c r="BT8">
        <v>1075</v>
      </c>
      <c r="BU8">
        <v>1105</v>
      </c>
      <c r="BV8">
        <v>1080</v>
      </c>
      <c r="BW8">
        <v>1136</v>
      </c>
      <c r="BX8">
        <v>1160</v>
      </c>
      <c r="BY8">
        <v>1116</v>
      </c>
      <c r="BZ8">
        <v>1130</v>
      </c>
      <c r="CA8">
        <v>1185</v>
      </c>
      <c r="CB8">
        <v>1183</v>
      </c>
      <c r="CC8">
        <v>1226</v>
      </c>
      <c r="CD8">
        <v>1129</v>
      </c>
      <c r="CE8">
        <v>1145</v>
      </c>
      <c r="CF8">
        <v>1124</v>
      </c>
      <c r="CG8">
        <v>1103</v>
      </c>
      <c r="CH8">
        <v>1062</v>
      </c>
      <c r="CI8">
        <v>1011</v>
      </c>
      <c r="CJ8">
        <v>981</v>
      </c>
      <c r="CK8">
        <v>967</v>
      </c>
      <c r="CL8">
        <v>933</v>
      </c>
      <c r="CM8">
        <v>904</v>
      </c>
      <c r="CN8">
        <v>909</v>
      </c>
      <c r="CO8">
        <v>895</v>
      </c>
      <c r="CP8">
        <v>783</v>
      </c>
      <c r="CQ8">
        <v>751</v>
      </c>
      <c r="CR8">
        <v>739</v>
      </c>
      <c r="CS8">
        <v>726</v>
      </c>
      <c r="CT8">
        <v>705</v>
      </c>
      <c r="CU8">
        <v>702</v>
      </c>
      <c r="CV8">
        <v>695</v>
      </c>
      <c r="CW8">
        <v>707</v>
      </c>
      <c r="CX8">
        <v>710</v>
      </c>
      <c r="CY8">
        <v>715</v>
      </c>
      <c r="CZ8">
        <v>702</v>
      </c>
      <c r="DA8">
        <v>698</v>
      </c>
      <c r="DB8">
        <v>665</v>
      </c>
      <c r="DC8">
        <v>693</v>
      </c>
      <c r="DD8">
        <v>662</v>
      </c>
      <c r="DE8">
        <v>643</v>
      </c>
      <c r="DF8">
        <v>598</v>
      </c>
      <c r="DG8">
        <v>586</v>
      </c>
      <c r="DH8">
        <v>575</v>
      </c>
      <c r="DI8">
        <v>601</v>
      </c>
      <c r="DJ8">
        <v>571</v>
      </c>
      <c r="DK8">
        <v>549</v>
      </c>
      <c r="DL8">
        <v>544</v>
      </c>
      <c r="DM8">
        <v>557</v>
      </c>
      <c r="DN8">
        <v>504</v>
      </c>
      <c r="DO8">
        <v>511</v>
      </c>
      <c r="DP8">
        <v>526</v>
      </c>
      <c r="DQ8">
        <v>539</v>
      </c>
      <c r="DR8">
        <v>525</v>
      </c>
      <c r="DS8">
        <v>522</v>
      </c>
      <c r="DT8">
        <v>529</v>
      </c>
      <c r="DU8">
        <v>537</v>
      </c>
      <c r="DV8">
        <v>516</v>
      </c>
      <c r="DW8">
        <v>527</v>
      </c>
      <c r="DX8">
        <v>537</v>
      </c>
      <c r="DY8">
        <v>523</v>
      </c>
      <c r="DZ8">
        <v>471</v>
      </c>
      <c r="EA8">
        <v>472</v>
      </c>
      <c r="EB8">
        <v>427</v>
      </c>
      <c r="EC8">
        <v>414</v>
      </c>
      <c r="ED8">
        <v>439</v>
      </c>
      <c r="EE8">
        <v>438</v>
      </c>
      <c r="EF8">
        <v>433</v>
      </c>
      <c r="EG8">
        <v>435</v>
      </c>
    </row>
    <row r="9" spans="1:253" ht="14.25">
      <c r="A9" t="s">
        <v>135</v>
      </c>
      <c r="B9">
        <v>535</v>
      </c>
      <c r="C9">
        <v>547</v>
      </c>
      <c r="D9">
        <v>574</v>
      </c>
      <c r="E9">
        <v>622</v>
      </c>
      <c r="F9">
        <v>656</v>
      </c>
      <c r="G9">
        <v>696</v>
      </c>
      <c r="H9">
        <v>691</v>
      </c>
      <c r="I9">
        <v>670</v>
      </c>
      <c r="J9">
        <v>588</v>
      </c>
      <c r="K9">
        <v>659</v>
      </c>
      <c r="L9">
        <v>604</v>
      </c>
      <c r="M9">
        <v>597</v>
      </c>
      <c r="N9">
        <v>628</v>
      </c>
      <c r="O9">
        <v>669</v>
      </c>
      <c r="P9">
        <v>648</v>
      </c>
      <c r="Q9">
        <v>691</v>
      </c>
      <c r="R9">
        <v>688</v>
      </c>
      <c r="S9">
        <v>654</v>
      </c>
      <c r="T9">
        <v>649</v>
      </c>
      <c r="U9">
        <v>638</v>
      </c>
      <c r="V9">
        <v>592</v>
      </c>
      <c r="W9">
        <v>621</v>
      </c>
      <c r="X9">
        <v>588</v>
      </c>
      <c r="Y9">
        <v>579</v>
      </c>
      <c r="Z9">
        <v>590</v>
      </c>
      <c r="AA9">
        <v>608</v>
      </c>
      <c r="AB9">
        <v>607</v>
      </c>
      <c r="AC9">
        <v>598</v>
      </c>
      <c r="AD9">
        <v>590</v>
      </c>
      <c r="AE9">
        <v>598</v>
      </c>
      <c r="AF9">
        <v>615</v>
      </c>
      <c r="AG9">
        <v>629</v>
      </c>
      <c r="AH9">
        <v>591</v>
      </c>
      <c r="AI9">
        <v>602</v>
      </c>
      <c r="AJ9">
        <v>623</v>
      </c>
      <c r="AK9">
        <v>654</v>
      </c>
      <c r="AL9">
        <v>624</v>
      </c>
      <c r="AM9">
        <v>593</v>
      </c>
      <c r="AN9">
        <v>676</v>
      </c>
      <c r="AO9">
        <v>659</v>
      </c>
      <c r="AP9">
        <v>657</v>
      </c>
      <c r="AQ9">
        <v>574</v>
      </c>
      <c r="AR9">
        <v>574</v>
      </c>
      <c r="AS9">
        <v>623</v>
      </c>
      <c r="AT9">
        <v>574</v>
      </c>
      <c r="AU9">
        <v>567</v>
      </c>
      <c r="AV9">
        <v>554</v>
      </c>
      <c r="AW9">
        <v>589</v>
      </c>
      <c r="AX9">
        <v>622</v>
      </c>
      <c r="AY9">
        <v>634</v>
      </c>
      <c r="AZ9">
        <v>645</v>
      </c>
      <c r="BA9">
        <v>609</v>
      </c>
      <c r="BB9">
        <v>588</v>
      </c>
      <c r="BC9">
        <v>594</v>
      </c>
      <c r="BD9">
        <v>574</v>
      </c>
      <c r="BE9">
        <v>536</v>
      </c>
      <c r="BF9">
        <v>503</v>
      </c>
      <c r="BG9">
        <v>567</v>
      </c>
      <c r="BH9">
        <v>578</v>
      </c>
      <c r="BI9">
        <v>594</v>
      </c>
      <c r="BJ9">
        <v>598</v>
      </c>
      <c r="BK9">
        <v>569</v>
      </c>
      <c r="BL9">
        <v>576</v>
      </c>
      <c r="BM9">
        <v>529</v>
      </c>
      <c r="BN9">
        <v>523</v>
      </c>
      <c r="BO9">
        <v>515</v>
      </c>
      <c r="BP9">
        <v>499</v>
      </c>
      <c r="BQ9">
        <v>494</v>
      </c>
      <c r="BR9">
        <v>459</v>
      </c>
      <c r="BS9">
        <v>485</v>
      </c>
      <c r="BT9">
        <v>544</v>
      </c>
      <c r="BU9">
        <v>544</v>
      </c>
      <c r="BV9">
        <v>508</v>
      </c>
      <c r="BW9">
        <v>526</v>
      </c>
      <c r="BX9">
        <v>518</v>
      </c>
      <c r="BY9">
        <v>483</v>
      </c>
      <c r="BZ9">
        <v>580</v>
      </c>
      <c r="CA9">
        <v>521</v>
      </c>
      <c r="CB9">
        <v>485</v>
      </c>
      <c r="CC9">
        <v>470</v>
      </c>
      <c r="CD9">
        <v>413</v>
      </c>
      <c r="CE9">
        <v>439</v>
      </c>
      <c r="CF9">
        <v>419</v>
      </c>
      <c r="CG9">
        <v>356</v>
      </c>
      <c r="CH9">
        <v>406</v>
      </c>
      <c r="CI9">
        <v>380</v>
      </c>
      <c r="CJ9">
        <v>376</v>
      </c>
      <c r="CK9">
        <v>368</v>
      </c>
      <c r="CL9">
        <v>362</v>
      </c>
      <c r="CM9">
        <v>354</v>
      </c>
      <c r="CN9">
        <v>346</v>
      </c>
      <c r="CO9">
        <v>330</v>
      </c>
      <c r="CP9">
        <v>269</v>
      </c>
      <c r="CQ9">
        <v>311</v>
      </c>
      <c r="CR9">
        <v>279</v>
      </c>
      <c r="CS9">
        <v>279</v>
      </c>
      <c r="CT9">
        <v>293</v>
      </c>
      <c r="CU9">
        <v>287</v>
      </c>
      <c r="CV9">
        <v>265</v>
      </c>
      <c r="CW9">
        <v>287</v>
      </c>
      <c r="CX9">
        <v>256</v>
      </c>
      <c r="CY9">
        <v>262</v>
      </c>
      <c r="CZ9">
        <v>267</v>
      </c>
      <c r="DA9">
        <v>250</v>
      </c>
      <c r="DB9">
        <v>225</v>
      </c>
      <c r="DC9">
        <v>230</v>
      </c>
      <c r="DD9">
        <v>242</v>
      </c>
      <c r="DE9">
        <v>254</v>
      </c>
      <c r="DF9">
        <v>226</v>
      </c>
      <c r="DG9">
        <v>232</v>
      </c>
      <c r="DH9">
        <v>275</v>
      </c>
      <c r="DI9">
        <v>264</v>
      </c>
      <c r="DJ9">
        <v>239</v>
      </c>
      <c r="DK9">
        <v>253</v>
      </c>
      <c r="DL9">
        <v>246</v>
      </c>
      <c r="DM9">
        <v>243</v>
      </c>
      <c r="DN9">
        <v>224</v>
      </c>
      <c r="DO9">
        <v>231</v>
      </c>
      <c r="DP9">
        <v>225</v>
      </c>
      <c r="DQ9">
        <v>219</v>
      </c>
      <c r="DR9">
        <v>235</v>
      </c>
      <c r="DS9">
        <v>220</v>
      </c>
      <c r="DT9">
        <v>207</v>
      </c>
      <c r="DU9">
        <v>219</v>
      </c>
      <c r="DV9">
        <v>218</v>
      </c>
      <c r="DW9">
        <v>204</v>
      </c>
      <c r="DX9">
        <v>212</v>
      </c>
      <c r="DY9">
        <v>219</v>
      </c>
      <c r="DZ9">
        <v>204</v>
      </c>
      <c r="EA9">
        <v>189</v>
      </c>
      <c r="EB9">
        <v>205</v>
      </c>
      <c r="EC9">
        <v>214</v>
      </c>
      <c r="ED9">
        <v>201</v>
      </c>
      <c r="EE9">
        <v>172</v>
      </c>
      <c r="EF9">
        <v>194</v>
      </c>
      <c r="EG9">
        <v>167</v>
      </c>
    </row>
    <row r="10" spans="1:253" ht="14.25">
      <c r="A10" t="s">
        <v>123</v>
      </c>
      <c r="B10">
        <v>22</v>
      </c>
      <c r="C10">
        <v>19</v>
      </c>
      <c r="D10">
        <v>19</v>
      </c>
      <c r="E10">
        <v>23</v>
      </c>
      <c r="F10">
        <v>35</v>
      </c>
      <c r="G10">
        <v>48</v>
      </c>
      <c r="H10">
        <v>61</v>
      </c>
      <c r="I10">
        <v>73</v>
      </c>
      <c r="J10">
        <v>86</v>
      </c>
      <c r="K10">
        <v>93</v>
      </c>
      <c r="L10">
        <v>94</v>
      </c>
      <c r="M10">
        <v>108</v>
      </c>
      <c r="N10">
        <v>116</v>
      </c>
      <c r="O10">
        <v>115</v>
      </c>
      <c r="P10">
        <v>127</v>
      </c>
      <c r="Q10">
        <v>135</v>
      </c>
      <c r="R10">
        <v>129</v>
      </c>
      <c r="S10">
        <v>133</v>
      </c>
      <c r="T10">
        <v>141</v>
      </c>
      <c r="U10">
        <v>151</v>
      </c>
      <c r="V10">
        <v>150</v>
      </c>
      <c r="W10">
        <v>149</v>
      </c>
      <c r="X10">
        <v>162</v>
      </c>
      <c r="Y10">
        <v>162</v>
      </c>
      <c r="Z10">
        <v>166</v>
      </c>
      <c r="AA10">
        <v>164</v>
      </c>
      <c r="AB10">
        <v>168</v>
      </c>
      <c r="AC10">
        <v>168</v>
      </c>
      <c r="AD10">
        <v>166</v>
      </c>
      <c r="AE10">
        <v>171</v>
      </c>
      <c r="AF10">
        <v>177</v>
      </c>
      <c r="AG10">
        <v>176</v>
      </c>
      <c r="AH10">
        <v>171</v>
      </c>
      <c r="AI10">
        <v>156</v>
      </c>
      <c r="AJ10">
        <v>166</v>
      </c>
      <c r="AK10">
        <v>163</v>
      </c>
      <c r="AL10">
        <v>170</v>
      </c>
      <c r="AM10">
        <v>180</v>
      </c>
      <c r="AN10">
        <v>201</v>
      </c>
      <c r="AO10">
        <v>190</v>
      </c>
      <c r="AP10">
        <v>172</v>
      </c>
      <c r="AQ10">
        <v>162</v>
      </c>
      <c r="AR10">
        <v>156</v>
      </c>
      <c r="AS10">
        <v>154</v>
      </c>
      <c r="AT10">
        <v>157</v>
      </c>
      <c r="AU10">
        <v>154</v>
      </c>
      <c r="AV10">
        <v>148</v>
      </c>
      <c r="AW10">
        <v>144</v>
      </c>
      <c r="AX10">
        <v>147</v>
      </c>
      <c r="AY10">
        <v>136</v>
      </c>
      <c r="AZ10">
        <v>133</v>
      </c>
      <c r="BA10">
        <v>135</v>
      </c>
      <c r="BB10">
        <v>129</v>
      </c>
      <c r="BC10">
        <v>124</v>
      </c>
      <c r="BD10">
        <v>118</v>
      </c>
      <c r="BE10">
        <v>119</v>
      </c>
      <c r="BF10">
        <v>113</v>
      </c>
      <c r="BG10">
        <v>114</v>
      </c>
      <c r="BH10">
        <v>112</v>
      </c>
      <c r="BI10">
        <v>107</v>
      </c>
      <c r="BJ10">
        <v>104</v>
      </c>
      <c r="BK10">
        <v>101</v>
      </c>
      <c r="BL10">
        <v>98</v>
      </c>
      <c r="BM10">
        <v>95</v>
      </c>
      <c r="BN10">
        <v>86</v>
      </c>
      <c r="BO10">
        <v>81</v>
      </c>
      <c r="BP10">
        <v>79</v>
      </c>
      <c r="BQ10">
        <v>81</v>
      </c>
      <c r="BR10">
        <v>77</v>
      </c>
      <c r="BS10">
        <v>77</v>
      </c>
      <c r="BT10">
        <v>77</v>
      </c>
      <c r="BU10">
        <v>80</v>
      </c>
      <c r="BV10">
        <v>77</v>
      </c>
      <c r="BW10">
        <v>75</v>
      </c>
      <c r="BX10">
        <v>78</v>
      </c>
      <c r="BY10">
        <v>76</v>
      </c>
      <c r="BZ10">
        <v>78</v>
      </c>
      <c r="CA10">
        <v>67</v>
      </c>
      <c r="CB10">
        <v>65</v>
      </c>
      <c r="CC10">
        <v>69</v>
      </c>
      <c r="CD10">
        <v>68</v>
      </c>
      <c r="CE10">
        <v>70</v>
      </c>
      <c r="CF10">
        <v>67</v>
      </c>
      <c r="CG10">
        <v>60</v>
      </c>
      <c r="CH10">
        <v>72</v>
      </c>
      <c r="CI10">
        <v>64</v>
      </c>
      <c r="CJ10">
        <v>60</v>
      </c>
      <c r="CK10">
        <v>56</v>
      </c>
      <c r="CL10">
        <v>53</v>
      </c>
      <c r="CM10">
        <v>51</v>
      </c>
      <c r="CN10">
        <v>49</v>
      </c>
      <c r="CO10">
        <v>44</v>
      </c>
      <c r="CP10">
        <v>45</v>
      </c>
      <c r="CQ10">
        <v>40</v>
      </c>
      <c r="CR10">
        <v>35</v>
      </c>
      <c r="CS10">
        <v>36</v>
      </c>
      <c r="CT10">
        <v>35</v>
      </c>
      <c r="CU10">
        <v>37</v>
      </c>
      <c r="CV10">
        <v>37</v>
      </c>
      <c r="CW10">
        <v>39</v>
      </c>
      <c r="CX10">
        <v>41</v>
      </c>
      <c r="CY10">
        <v>41</v>
      </c>
      <c r="CZ10">
        <v>44</v>
      </c>
      <c r="DA10">
        <v>43</v>
      </c>
      <c r="DB10">
        <v>45</v>
      </c>
      <c r="DC10">
        <v>41</v>
      </c>
      <c r="DD10">
        <v>40</v>
      </c>
      <c r="DE10">
        <v>40</v>
      </c>
      <c r="DF10">
        <v>42</v>
      </c>
      <c r="DG10">
        <v>40</v>
      </c>
      <c r="DH10">
        <v>40</v>
      </c>
      <c r="DI10">
        <v>37</v>
      </c>
      <c r="DJ10">
        <v>38</v>
      </c>
      <c r="DK10">
        <v>41</v>
      </c>
      <c r="DL10">
        <v>40</v>
      </c>
      <c r="DM10">
        <v>42</v>
      </c>
      <c r="DN10">
        <v>44</v>
      </c>
      <c r="DO10">
        <v>46</v>
      </c>
      <c r="DP10">
        <v>43</v>
      </c>
      <c r="DQ10">
        <v>44</v>
      </c>
      <c r="DR10">
        <v>44</v>
      </c>
      <c r="DS10">
        <v>43</v>
      </c>
      <c r="DT10">
        <v>47</v>
      </c>
      <c r="DU10">
        <v>45</v>
      </c>
      <c r="DV10">
        <v>42</v>
      </c>
      <c r="DW10">
        <v>44</v>
      </c>
      <c r="DX10">
        <v>43</v>
      </c>
      <c r="DY10">
        <v>44</v>
      </c>
      <c r="DZ10">
        <v>42</v>
      </c>
      <c r="EA10">
        <v>45</v>
      </c>
      <c r="EB10">
        <v>39</v>
      </c>
      <c r="EC10">
        <v>41</v>
      </c>
      <c r="ED10">
        <v>45</v>
      </c>
      <c r="EE10">
        <v>45</v>
      </c>
      <c r="EF10">
        <v>45</v>
      </c>
      <c r="EG10">
        <v>43</v>
      </c>
    </row>
    <row r="11" spans="1:253" ht="14.25">
      <c r="A11" t="s">
        <v>124</v>
      </c>
      <c r="B11">
        <v>426</v>
      </c>
      <c r="C11">
        <v>438</v>
      </c>
      <c r="D11">
        <v>427</v>
      </c>
      <c r="E11">
        <v>424</v>
      </c>
      <c r="F11">
        <v>420</v>
      </c>
      <c r="G11">
        <v>423</v>
      </c>
      <c r="H11">
        <v>408</v>
      </c>
      <c r="I11">
        <v>412</v>
      </c>
      <c r="J11">
        <v>393</v>
      </c>
      <c r="K11">
        <v>396</v>
      </c>
      <c r="L11">
        <v>412</v>
      </c>
      <c r="M11">
        <v>414</v>
      </c>
      <c r="N11">
        <v>395</v>
      </c>
      <c r="O11">
        <v>395</v>
      </c>
      <c r="P11">
        <v>397</v>
      </c>
      <c r="Q11">
        <v>382</v>
      </c>
      <c r="R11">
        <v>376</v>
      </c>
      <c r="S11">
        <v>383</v>
      </c>
      <c r="T11">
        <v>356</v>
      </c>
      <c r="U11">
        <v>368</v>
      </c>
      <c r="V11">
        <v>361</v>
      </c>
      <c r="W11">
        <v>348</v>
      </c>
      <c r="X11">
        <v>349</v>
      </c>
      <c r="Y11">
        <v>341</v>
      </c>
      <c r="Z11">
        <v>342</v>
      </c>
      <c r="AA11">
        <v>346</v>
      </c>
      <c r="AB11">
        <v>327</v>
      </c>
      <c r="AC11">
        <v>315</v>
      </c>
      <c r="AD11">
        <v>327</v>
      </c>
      <c r="AE11">
        <v>337</v>
      </c>
      <c r="AF11">
        <v>351</v>
      </c>
      <c r="AG11">
        <v>345</v>
      </c>
      <c r="AH11">
        <v>329</v>
      </c>
      <c r="AI11">
        <v>339</v>
      </c>
      <c r="AJ11">
        <v>336</v>
      </c>
      <c r="AK11">
        <v>342</v>
      </c>
      <c r="AL11">
        <v>366</v>
      </c>
      <c r="AM11">
        <v>366</v>
      </c>
      <c r="AN11">
        <v>334</v>
      </c>
      <c r="AO11">
        <v>347</v>
      </c>
      <c r="AP11">
        <v>360</v>
      </c>
      <c r="AQ11">
        <v>376</v>
      </c>
      <c r="AR11">
        <v>364</v>
      </c>
      <c r="AS11">
        <v>371</v>
      </c>
      <c r="AT11">
        <v>380</v>
      </c>
      <c r="AU11">
        <v>383</v>
      </c>
      <c r="AV11">
        <v>379</v>
      </c>
      <c r="AW11">
        <v>384</v>
      </c>
      <c r="AX11">
        <v>377</v>
      </c>
      <c r="AY11">
        <v>371</v>
      </c>
      <c r="AZ11">
        <v>378</v>
      </c>
      <c r="BA11">
        <v>376</v>
      </c>
      <c r="BB11">
        <v>361</v>
      </c>
      <c r="BC11">
        <v>376</v>
      </c>
      <c r="BD11">
        <v>375</v>
      </c>
      <c r="BE11">
        <v>368</v>
      </c>
      <c r="BF11">
        <v>354</v>
      </c>
      <c r="BG11">
        <v>346</v>
      </c>
      <c r="BH11">
        <v>334</v>
      </c>
      <c r="BI11">
        <v>330</v>
      </c>
      <c r="BJ11">
        <v>328</v>
      </c>
      <c r="BK11">
        <v>327</v>
      </c>
      <c r="BL11">
        <v>317</v>
      </c>
      <c r="BM11">
        <v>305</v>
      </c>
      <c r="BN11">
        <v>298</v>
      </c>
      <c r="BO11">
        <v>294</v>
      </c>
      <c r="BP11">
        <v>304</v>
      </c>
      <c r="BQ11">
        <v>303</v>
      </c>
      <c r="BR11">
        <v>304</v>
      </c>
      <c r="BS11">
        <v>291</v>
      </c>
      <c r="BT11">
        <v>300</v>
      </c>
      <c r="BU11">
        <v>298</v>
      </c>
      <c r="BV11">
        <v>290</v>
      </c>
      <c r="BW11">
        <v>277</v>
      </c>
      <c r="BX11">
        <v>285</v>
      </c>
      <c r="BY11">
        <v>284</v>
      </c>
      <c r="BZ11">
        <v>278</v>
      </c>
      <c r="CA11">
        <v>271</v>
      </c>
      <c r="CB11">
        <v>258</v>
      </c>
      <c r="CC11">
        <v>257</v>
      </c>
      <c r="CD11">
        <v>261</v>
      </c>
      <c r="CE11">
        <v>265</v>
      </c>
      <c r="CF11">
        <v>263</v>
      </c>
      <c r="CG11">
        <v>284</v>
      </c>
      <c r="CH11">
        <v>289</v>
      </c>
      <c r="CI11">
        <v>286</v>
      </c>
      <c r="CJ11">
        <v>290</v>
      </c>
      <c r="CK11">
        <v>287</v>
      </c>
      <c r="CL11">
        <v>274</v>
      </c>
      <c r="CM11">
        <v>269</v>
      </c>
      <c r="CN11">
        <v>271</v>
      </c>
      <c r="CO11">
        <v>260</v>
      </c>
      <c r="CP11">
        <v>252</v>
      </c>
      <c r="CQ11">
        <v>247</v>
      </c>
      <c r="CR11">
        <v>238</v>
      </c>
      <c r="CS11">
        <v>238</v>
      </c>
      <c r="CT11">
        <v>230</v>
      </c>
      <c r="CU11">
        <v>228</v>
      </c>
      <c r="CV11">
        <v>231</v>
      </c>
      <c r="CW11">
        <v>228</v>
      </c>
      <c r="CX11">
        <v>225</v>
      </c>
      <c r="CY11">
        <v>227</v>
      </c>
      <c r="CZ11">
        <v>221</v>
      </c>
      <c r="DA11">
        <v>226</v>
      </c>
      <c r="DB11">
        <v>215</v>
      </c>
      <c r="DC11">
        <v>220</v>
      </c>
      <c r="DD11">
        <v>220</v>
      </c>
      <c r="DE11">
        <v>220</v>
      </c>
      <c r="DF11">
        <v>212</v>
      </c>
      <c r="DG11">
        <v>211</v>
      </c>
      <c r="DH11">
        <v>210</v>
      </c>
      <c r="DI11">
        <v>209</v>
      </c>
      <c r="DJ11">
        <v>203</v>
      </c>
      <c r="DK11">
        <v>201</v>
      </c>
      <c r="DL11">
        <v>203</v>
      </c>
      <c r="DM11">
        <v>198</v>
      </c>
      <c r="DN11">
        <v>184</v>
      </c>
      <c r="DO11">
        <v>188</v>
      </c>
      <c r="DP11">
        <v>194</v>
      </c>
      <c r="DQ11">
        <v>200</v>
      </c>
      <c r="DR11">
        <v>204</v>
      </c>
      <c r="DS11">
        <v>204</v>
      </c>
      <c r="DT11">
        <v>203</v>
      </c>
      <c r="DU11">
        <v>202</v>
      </c>
      <c r="DV11">
        <v>195</v>
      </c>
      <c r="DW11">
        <v>206</v>
      </c>
      <c r="DX11">
        <v>208</v>
      </c>
      <c r="DY11">
        <v>205</v>
      </c>
      <c r="DZ11">
        <v>212</v>
      </c>
      <c r="EA11">
        <v>214</v>
      </c>
      <c r="EB11">
        <v>205</v>
      </c>
      <c r="EC11">
        <v>212</v>
      </c>
      <c r="ED11">
        <v>221</v>
      </c>
      <c r="EE11">
        <v>215</v>
      </c>
      <c r="EF11">
        <v>218</v>
      </c>
      <c r="EG11">
        <v>216</v>
      </c>
    </row>
    <row r="12" spans="1:253" ht="14.25">
      <c r="A12" t="s">
        <v>136</v>
      </c>
      <c r="B12" s="107">
        <v>38443</v>
      </c>
      <c r="C12" s="107">
        <v>38473</v>
      </c>
      <c r="D12" s="107">
        <v>38504</v>
      </c>
      <c r="E12" s="107">
        <v>38534</v>
      </c>
      <c r="F12" s="107">
        <v>38565</v>
      </c>
      <c r="G12" s="107">
        <v>38596</v>
      </c>
      <c r="H12" s="107">
        <v>38626</v>
      </c>
      <c r="I12" s="107">
        <v>38657</v>
      </c>
      <c r="J12" s="107">
        <v>38687</v>
      </c>
      <c r="K12" s="107">
        <v>38718</v>
      </c>
      <c r="L12" s="107">
        <v>38749</v>
      </c>
      <c r="M12" s="107">
        <v>38777</v>
      </c>
      <c r="N12" s="107">
        <v>38808</v>
      </c>
      <c r="O12" s="107">
        <v>38838</v>
      </c>
      <c r="P12" s="107">
        <v>38869</v>
      </c>
      <c r="Q12" s="107">
        <v>38899</v>
      </c>
      <c r="R12" s="107">
        <v>38930</v>
      </c>
      <c r="S12" s="107">
        <v>38961</v>
      </c>
      <c r="T12" s="107">
        <v>38991</v>
      </c>
      <c r="U12" s="107">
        <v>39022</v>
      </c>
      <c r="V12" s="107">
        <v>39052</v>
      </c>
      <c r="W12" s="107">
        <v>39083</v>
      </c>
      <c r="X12" s="107">
        <v>39114</v>
      </c>
      <c r="Y12" s="107">
        <v>39142</v>
      </c>
      <c r="Z12" s="107">
        <v>39173</v>
      </c>
      <c r="AA12" s="107">
        <v>39203</v>
      </c>
      <c r="AB12" s="107">
        <v>39234</v>
      </c>
      <c r="AC12" s="107">
        <v>39264</v>
      </c>
      <c r="AD12" s="107">
        <v>39295</v>
      </c>
      <c r="AE12" s="107">
        <v>39326</v>
      </c>
      <c r="AF12" s="107">
        <v>39356</v>
      </c>
      <c r="AG12" s="107">
        <v>39387</v>
      </c>
      <c r="AH12" s="107">
        <v>39417</v>
      </c>
      <c r="AI12" s="107">
        <v>39448</v>
      </c>
      <c r="AJ12" s="107">
        <v>39479</v>
      </c>
      <c r="AK12" s="107">
        <v>39508</v>
      </c>
      <c r="AL12" s="107">
        <v>39539</v>
      </c>
      <c r="AM12" s="107">
        <v>39569</v>
      </c>
      <c r="AN12" s="107">
        <v>39600</v>
      </c>
      <c r="AO12" s="107">
        <v>39630</v>
      </c>
      <c r="AP12" s="107">
        <v>39661</v>
      </c>
      <c r="AQ12" s="107">
        <v>39692</v>
      </c>
      <c r="AR12" s="107">
        <v>39722</v>
      </c>
      <c r="AS12" s="107">
        <v>39753</v>
      </c>
      <c r="AT12" s="107">
        <v>39783</v>
      </c>
      <c r="AU12" s="107">
        <v>39814</v>
      </c>
      <c r="AV12" s="107">
        <v>39845</v>
      </c>
      <c r="AW12" s="107">
        <v>39873</v>
      </c>
      <c r="AX12" s="107">
        <v>39904</v>
      </c>
      <c r="AY12" s="107">
        <v>39934</v>
      </c>
      <c r="AZ12" s="107">
        <v>39965</v>
      </c>
      <c r="BA12" s="107">
        <v>39995</v>
      </c>
      <c r="BB12" s="107">
        <v>40026</v>
      </c>
      <c r="BC12" s="107">
        <v>40057</v>
      </c>
      <c r="BD12" s="107">
        <v>40087</v>
      </c>
      <c r="BE12" s="107">
        <v>40118</v>
      </c>
      <c r="BF12" s="107">
        <v>40148</v>
      </c>
      <c r="BG12" s="107">
        <v>40179</v>
      </c>
      <c r="BH12" s="107">
        <v>40210</v>
      </c>
      <c r="BI12" s="107">
        <v>40238</v>
      </c>
      <c r="BJ12" s="107">
        <v>40269</v>
      </c>
      <c r="BK12" s="107">
        <v>40299</v>
      </c>
      <c r="BL12" s="107">
        <v>40330</v>
      </c>
      <c r="BM12" s="107">
        <v>40360</v>
      </c>
      <c r="BN12" s="107">
        <v>40391</v>
      </c>
      <c r="BO12" s="107">
        <v>40422</v>
      </c>
      <c r="BP12" s="107">
        <v>40452</v>
      </c>
      <c r="BQ12" s="107">
        <v>40483</v>
      </c>
      <c r="BR12" s="107">
        <v>40513</v>
      </c>
      <c r="BS12" s="107">
        <v>40544</v>
      </c>
      <c r="BT12" s="107">
        <v>40575</v>
      </c>
      <c r="BU12" s="107">
        <v>40603</v>
      </c>
      <c r="BV12" s="107">
        <v>40634</v>
      </c>
      <c r="BW12" s="107">
        <v>40664</v>
      </c>
      <c r="BX12" s="107">
        <v>40695</v>
      </c>
      <c r="BY12" s="107">
        <v>40725</v>
      </c>
      <c r="BZ12" s="107">
        <v>40756</v>
      </c>
      <c r="CA12" s="107">
        <v>40787</v>
      </c>
      <c r="CB12" s="107">
        <v>40817</v>
      </c>
      <c r="CC12" s="107">
        <v>40848</v>
      </c>
      <c r="CD12" s="107">
        <v>40878</v>
      </c>
      <c r="CE12" s="107">
        <v>40909</v>
      </c>
      <c r="CF12" s="107">
        <v>40940</v>
      </c>
      <c r="CG12" s="107">
        <v>40969</v>
      </c>
      <c r="CH12" s="107">
        <v>41000</v>
      </c>
      <c r="CI12" s="107">
        <v>41030</v>
      </c>
      <c r="CJ12" s="107">
        <v>41061</v>
      </c>
      <c r="CK12" s="107">
        <v>41091</v>
      </c>
      <c r="CL12" s="107">
        <v>41122</v>
      </c>
      <c r="CM12" s="107">
        <v>41153</v>
      </c>
      <c r="CN12" s="107">
        <v>41183</v>
      </c>
      <c r="CO12" s="107">
        <v>41214</v>
      </c>
      <c r="CP12" s="107">
        <v>41244</v>
      </c>
      <c r="CQ12" s="107">
        <v>41275</v>
      </c>
      <c r="CR12" s="107">
        <v>41306</v>
      </c>
      <c r="CS12" s="107">
        <v>41334</v>
      </c>
      <c r="CT12" s="107">
        <v>41365</v>
      </c>
      <c r="CU12" s="107">
        <v>41395</v>
      </c>
      <c r="CV12" s="107">
        <v>41426</v>
      </c>
      <c r="CW12" s="107">
        <v>41456</v>
      </c>
      <c r="CX12" s="107">
        <v>41487</v>
      </c>
      <c r="CY12" s="107">
        <v>41518</v>
      </c>
      <c r="CZ12" s="107">
        <v>41548</v>
      </c>
      <c r="DA12" s="107">
        <v>41579</v>
      </c>
      <c r="DB12" s="107">
        <v>41609</v>
      </c>
      <c r="DC12" s="107">
        <v>41640</v>
      </c>
      <c r="DD12" s="107">
        <v>41671</v>
      </c>
      <c r="DE12" s="107">
        <v>41699</v>
      </c>
      <c r="DF12" s="107">
        <v>41730</v>
      </c>
      <c r="DG12" s="107">
        <v>41760</v>
      </c>
      <c r="DH12" s="107">
        <v>41791</v>
      </c>
      <c r="DI12" s="107">
        <v>41821</v>
      </c>
      <c r="DJ12" s="107">
        <v>41852</v>
      </c>
      <c r="DK12" s="107">
        <v>41883</v>
      </c>
      <c r="DL12" s="107">
        <v>41913</v>
      </c>
      <c r="DM12" s="107">
        <v>41944</v>
      </c>
      <c r="DN12" s="107">
        <v>41974</v>
      </c>
      <c r="DO12" s="107">
        <v>42005</v>
      </c>
      <c r="DP12" s="107">
        <v>42036</v>
      </c>
      <c r="DQ12" s="107">
        <v>42064</v>
      </c>
      <c r="DR12" s="107">
        <v>42095</v>
      </c>
      <c r="DS12" s="107">
        <v>42125</v>
      </c>
      <c r="DT12" s="107">
        <v>42156</v>
      </c>
      <c r="DU12" s="107">
        <v>42186</v>
      </c>
      <c r="DV12" s="107">
        <v>42217</v>
      </c>
      <c r="DW12" s="107">
        <v>42248</v>
      </c>
      <c r="DX12" s="107">
        <v>42278</v>
      </c>
      <c r="DY12" s="107">
        <v>42309</v>
      </c>
      <c r="DZ12" s="107">
        <v>42339</v>
      </c>
      <c r="EA12" s="107">
        <v>42370</v>
      </c>
      <c r="EB12" s="107">
        <v>42401</v>
      </c>
      <c r="EC12" s="107">
        <v>42430</v>
      </c>
      <c r="ED12" s="107">
        <v>42461</v>
      </c>
      <c r="EE12" s="107">
        <v>42491</v>
      </c>
      <c r="EF12" s="107">
        <v>42522</v>
      </c>
      <c r="EG12" s="107">
        <v>42552</v>
      </c>
      <c r="EH12" s="107" t="s">
        <v>129</v>
      </c>
      <c r="EI12" s="107" t="s">
        <v>129</v>
      </c>
      <c r="EJ12" s="107" t="s">
        <v>129</v>
      </c>
      <c r="EK12" s="107" t="s">
        <v>129</v>
      </c>
      <c r="EL12" s="107" t="s">
        <v>129</v>
      </c>
      <c r="EM12" s="107" t="s">
        <v>129</v>
      </c>
      <c r="EN12" s="107" t="s">
        <v>129</v>
      </c>
      <c r="EO12" s="107" t="s">
        <v>129</v>
      </c>
      <c r="EP12" s="107" t="s">
        <v>129</v>
      </c>
      <c r="EQ12" s="107" t="s">
        <v>129</v>
      </c>
      <c r="ER12" s="107" t="s">
        <v>129</v>
      </c>
      <c r="ES12" s="107" t="s">
        <v>129</v>
      </c>
      <c r="ET12" s="107" t="s">
        <v>129</v>
      </c>
      <c r="EU12" s="107" t="s">
        <v>129</v>
      </c>
      <c r="EV12" s="107" t="s">
        <v>129</v>
      </c>
      <c r="EW12" s="107" t="s">
        <v>129</v>
      </c>
      <c r="EX12" s="107" t="s">
        <v>129</v>
      </c>
      <c r="EY12" s="107" t="s">
        <v>129</v>
      </c>
      <c r="EZ12" s="107" t="s">
        <v>129</v>
      </c>
      <c r="FA12" s="107" t="s">
        <v>129</v>
      </c>
      <c r="FB12" s="107" t="s">
        <v>129</v>
      </c>
      <c r="FC12" s="107" t="s">
        <v>129</v>
      </c>
      <c r="FD12" s="107" t="s">
        <v>129</v>
      </c>
      <c r="FE12" s="107" t="s">
        <v>129</v>
      </c>
      <c r="FF12" s="107" t="s">
        <v>129</v>
      </c>
      <c r="FG12" s="107" t="s">
        <v>129</v>
      </c>
      <c r="FH12" s="107" t="s">
        <v>129</v>
      </c>
      <c r="FI12" s="107" t="s">
        <v>129</v>
      </c>
      <c r="FJ12" s="107" t="s">
        <v>129</v>
      </c>
      <c r="FK12" s="107" t="s">
        <v>129</v>
      </c>
      <c r="FL12" s="107" t="s">
        <v>129</v>
      </c>
      <c r="FM12" s="107" t="s">
        <v>129</v>
      </c>
      <c r="FN12" s="107" t="s">
        <v>129</v>
      </c>
      <c r="FO12" s="107" t="s">
        <v>129</v>
      </c>
      <c r="FP12" s="107" t="s">
        <v>129</v>
      </c>
      <c r="FQ12" s="107" t="s">
        <v>129</v>
      </c>
      <c r="FR12" s="107" t="s">
        <v>129</v>
      </c>
      <c r="FS12" s="107" t="s">
        <v>129</v>
      </c>
      <c r="FT12" s="107" t="s">
        <v>129</v>
      </c>
      <c r="FU12" s="107" t="s">
        <v>129</v>
      </c>
      <c r="FV12" s="107" t="s">
        <v>129</v>
      </c>
      <c r="FW12" s="107" t="s">
        <v>129</v>
      </c>
      <c r="FX12" s="107" t="s">
        <v>129</v>
      </c>
      <c r="FY12" s="107" t="s">
        <v>129</v>
      </c>
      <c r="FZ12" s="107" t="s">
        <v>129</v>
      </c>
      <c r="GA12" s="107" t="s">
        <v>129</v>
      </c>
      <c r="GB12" s="107" t="s">
        <v>129</v>
      </c>
      <c r="GC12" s="107" t="s">
        <v>129</v>
      </c>
      <c r="GD12" s="107" t="s">
        <v>129</v>
      </c>
      <c r="GE12" s="107" t="s">
        <v>129</v>
      </c>
      <c r="GF12" s="107" t="s">
        <v>129</v>
      </c>
      <c r="GG12" s="107" t="s">
        <v>129</v>
      </c>
      <c r="GH12" s="107" t="s">
        <v>129</v>
      </c>
      <c r="GI12" s="107" t="s">
        <v>129</v>
      </c>
      <c r="GJ12" s="107" t="s">
        <v>129</v>
      </c>
      <c r="GK12" s="107" t="s">
        <v>129</v>
      </c>
      <c r="GL12" s="107" t="s">
        <v>129</v>
      </c>
      <c r="GM12" s="107" t="s">
        <v>129</v>
      </c>
      <c r="GN12" s="107" t="s">
        <v>129</v>
      </c>
      <c r="GO12" s="107" t="s">
        <v>129</v>
      </c>
      <c r="GP12" s="107" t="s">
        <v>129</v>
      </c>
      <c r="GQ12" s="107" t="s">
        <v>129</v>
      </c>
      <c r="GR12" s="107" t="s">
        <v>129</v>
      </c>
      <c r="GS12" s="107" t="s">
        <v>129</v>
      </c>
      <c r="GT12" s="107" t="s">
        <v>129</v>
      </c>
      <c r="GU12" s="107" t="s">
        <v>129</v>
      </c>
      <c r="GV12" s="107" t="s">
        <v>129</v>
      </c>
      <c r="GW12" s="107" t="s">
        <v>129</v>
      </c>
      <c r="GX12" s="107" t="s">
        <v>129</v>
      </c>
      <c r="GY12" s="107" t="s">
        <v>129</v>
      </c>
      <c r="GZ12" s="107" t="s">
        <v>129</v>
      </c>
      <c r="HA12" s="107" t="s">
        <v>129</v>
      </c>
      <c r="HB12" s="107" t="s">
        <v>129</v>
      </c>
      <c r="HC12" s="107" t="s">
        <v>129</v>
      </c>
      <c r="HD12" s="107" t="s">
        <v>129</v>
      </c>
      <c r="HE12" s="107" t="s">
        <v>129</v>
      </c>
      <c r="HF12" s="107" t="s">
        <v>129</v>
      </c>
      <c r="HG12" s="107" t="s">
        <v>129</v>
      </c>
      <c r="HH12" s="107" t="s">
        <v>129</v>
      </c>
      <c r="HI12" s="107" t="s">
        <v>129</v>
      </c>
      <c r="HJ12" s="107" t="s">
        <v>129</v>
      </c>
      <c r="HK12" s="107" t="s">
        <v>129</v>
      </c>
      <c r="HL12" s="107" t="s">
        <v>129</v>
      </c>
      <c r="HM12" s="107" t="s">
        <v>129</v>
      </c>
      <c r="HN12" s="107" t="s">
        <v>129</v>
      </c>
      <c r="HO12" s="107" t="s">
        <v>129</v>
      </c>
      <c r="HP12" s="107" t="s">
        <v>129</v>
      </c>
      <c r="HQ12" s="107" t="s">
        <v>129</v>
      </c>
      <c r="HR12" s="107" t="s">
        <v>129</v>
      </c>
      <c r="HS12" s="107" t="s">
        <v>129</v>
      </c>
      <c r="HT12" s="107" t="s">
        <v>129</v>
      </c>
      <c r="HU12" s="107" t="s">
        <v>129</v>
      </c>
      <c r="HV12" s="107" t="s">
        <v>129</v>
      </c>
      <c r="HW12" s="107" t="s">
        <v>129</v>
      </c>
      <c r="HX12" s="107" t="s">
        <v>129</v>
      </c>
      <c r="HY12" s="107" t="s">
        <v>129</v>
      </c>
      <c r="HZ12" s="107" t="s">
        <v>129</v>
      </c>
      <c r="IA12" s="107" t="s">
        <v>129</v>
      </c>
      <c r="IB12" s="107" t="s">
        <v>129</v>
      </c>
      <c r="IC12" s="107" t="s">
        <v>129</v>
      </c>
      <c r="ID12" s="107" t="s">
        <v>129</v>
      </c>
      <c r="IE12" s="107" t="s">
        <v>129</v>
      </c>
      <c r="IF12" s="107" t="s">
        <v>129</v>
      </c>
      <c r="IG12" s="107" t="s">
        <v>129</v>
      </c>
      <c r="IH12" s="107" t="s">
        <v>129</v>
      </c>
      <c r="II12" s="107" t="s">
        <v>129</v>
      </c>
      <c r="IJ12" s="107" t="s">
        <v>129</v>
      </c>
      <c r="IK12" s="107" t="s">
        <v>129</v>
      </c>
      <c r="IL12" s="107" t="s">
        <v>129</v>
      </c>
      <c r="IM12" s="107" t="s">
        <v>129</v>
      </c>
      <c r="IN12" s="107" t="s">
        <v>129</v>
      </c>
      <c r="IO12" s="107" t="s">
        <v>129</v>
      </c>
      <c r="IP12" s="107" t="s">
        <v>129</v>
      </c>
      <c r="IQ12" s="107" t="s">
        <v>129</v>
      </c>
      <c r="IR12" s="107" t="s">
        <v>129</v>
      </c>
      <c r="IS12" s="107" t="s">
        <v>129</v>
      </c>
    </row>
    <row r="13" spans="1:253" ht="14.25">
      <c r="A13" t="s">
        <v>137</v>
      </c>
      <c r="B13">
        <v>656</v>
      </c>
      <c r="C13">
        <v>666</v>
      </c>
      <c r="D13">
        <v>683</v>
      </c>
      <c r="E13">
        <v>682</v>
      </c>
      <c r="F13">
        <v>716</v>
      </c>
      <c r="G13">
        <v>736</v>
      </c>
      <c r="H13">
        <v>719</v>
      </c>
      <c r="I13">
        <v>728</v>
      </c>
      <c r="J13">
        <v>679</v>
      </c>
      <c r="K13">
        <v>708</v>
      </c>
      <c r="L13">
        <v>714</v>
      </c>
      <c r="M13">
        <v>724</v>
      </c>
      <c r="N13">
        <v>692</v>
      </c>
      <c r="O13">
        <v>730</v>
      </c>
      <c r="P13">
        <v>770</v>
      </c>
      <c r="Q13">
        <v>754</v>
      </c>
      <c r="R13">
        <v>790</v>
      </c>
      <c r="S13">
        <v>784</v>
      </c>
      <c r="T13">
        <v>773</v>
      </c>
      <c r="U13">
        <v>763</v>
      </c>
      <c r="V13">
        <v>735</v>
      </c>
      <c r="W13">
        <v>753</v>
      </c>
      <c r="X13">
        <v>741</v>
      </c>
      <c r="Y13">
        <v>731</v>
      </c>
      <c r="Z13">
        <v>757</v>
      </c>
      <c r="AA13">
        <v>723</v>
      </c>
      <c r="AB13">
        <v>710</v>
      </c>
      <c r="AC13">
        <v>694</v>
      </c>
      <c r="AD13">
        <v>702</v>
      </c>
      <c r="AE13">
        <v>713</v>
      </c>
      <c r="AF13">
        <v>734</v>
      </c>
      <c r="AG13">
        <v>732</v>
      </c>
      <c r="AH13">
        <v>720</v>
      </c>
      <c r="AI13">
        <v>723</v>
      </c>
      <c r="AJ13">
        <v>751</v>
      </c>
      <c r="AK13">
        <v>736</v>
      </c>
      <c r="AL13">
        <v>734</v>
      </c>
      <c r="AM13">
        <v>752</v>
      </c>
      <c r="AN13">
        <v>776</v>
      </c>
      <c r="AO13">
        <v>749</v>
      </c>
      <c r="AP13">
        <v>778</v>
      </c>
      <c r="AQ13">
        <v>750</v>
      </c>
      <c r="AR13">
        <v>722</v>
      </c>
      <c r="AS13">
        <v>731</v>
      </c>
      <c r="AT13">
        <v>696</v>
      </c>
      <c r="AU13">
        <v>703</v>
      </c>
      <c r="AV13">
        <v>701</v>
      </c>
      <c r="AW13">
        <v>680</v>
      </c>
      <c r="AX13">
        <v>703</v>
      </c>
      <c r="AY13">
        <v>683</v>
      </c>
      <c r="AZ13">
        <v>681</v>
      </c>
      <c r="BA13">
        <v>640</v>
      </c>
      <c r="BB13">
        <v>633</v>
      </c>
      <c r="BC13">
        <v>653</v>
      </c>
      <c r="BD13">
        <v>672</v>
      </c>
      <c r="BE13">
        <v>667</v>
      </c>
      <c r="BF13">
        <v>608</v>
      </c>
      <c r="BG13">
        <v>629</v>
      </c>
      <c r="BH13">
        <v>635</v>
      </c>
      <c r="BI13">
        <v>644</v>
      </c>
      <c r="BJ13">
        <v>640</v>
      </c>
      <c r="BK13">
        <v>648</v>
      </c>
      <c r="BL13">
        <v>628</v>
      </c>
      <c r="BM13">
        <v>616</v>
      </c>
      <c r="BN13">
        <v>635</v>
      </c>
      <c r="BO13">
        <v>626</v>
      </c>
      <c r="BP13">
        <v>600</v>
      </c>
      <c r="BQ13">
        <v>587</v>
      </c>
      <c r="BR13">
        <v>561</v>
      </c>
      <c r="BS13">
        <v>567</v>
      </c>
      <c r="BT13">
        <v>566</v>
      </c>
      <c r="BU13">
        <v>603</v>
      </c>
      <c r="BV13">
        <v>567</v>
      </c>
      <c r="BW13">
        <v>576</v>
      </c>
      <c r="BX13">
        <v>583</v>
      </c>
      <c r="BY13">
        <v>563</v>
      </c>
      <c r="BZ13">
        <v>593</v>
      </c>
      <c r="CA13">
        <v>593</v>
      </c>
      <c r="CB13">
        <v>573</v>
      </c>
      <c r="CC13">
        <v>569</v>
      </c>
      <c r="CD13">
        <v>544</v>
      </c>
      <c r="CE13">
        <v>558</v>
      </c>
      <c r="CF13">
        <v>530</v>
      </c>
      <c r="CG13">
        <v>483</v>
      </c>
      <c r="CH13">
        <v>656</v>
      </c>
      <c r="CI13">
        <v>629</v>
      </c>
      <c r="CJ13">
        <v>628</v>
      </c>
      <c r="CK13">
        <v>607</v>
      </c>
      <c r="CL13">
        <v>592</v>
      </c>
      <c r="CM13">
        <v>590</v>
      </c>
      <c r="CN13">
        <v>605</v>
      </c>
      <c r="CO13">
        <v>570</v>
      </c>
      <c r="CP13">
        <v>530</v>
      </c>
      <c r="CQ13">
        <v>522</v>
      </c>
      <c r="CR13">
        <v>511</v>
      </c>
      <c r="CS13">
        <v>493</v>
      </c>
      <c r="CT13">
        <v>507</v>
      </c>
      <c r="CU13">
        <v>502</v>
      </c>
      <c r="CV13">
        <v>486</v>
      </c>
      <c r="CW13">
        <v>507</v>
      </c>
      <c r="CX13">
        <v>487</v>
      </c>
      <c r="CY13">
        <v>494</v>
      </c>
      <c r="CZ13">
        <v>493</v>
      </c>
      <c r="DA13">
        <v>493</v>
      </c>
      <c r="DB13">
        <v>457</v>
      </c>
      <c r="DC13">
        <v>466</v>
      </c>
      <c r="DD13">
        <v>464</v>
      </c>
      <c r="DE13">
        <v>466</v>
      </c>
      <c r="DF13">
        <v>431</v>
      </c>
      <c r="DG13">
        <v>419</v>
      </c>
      <c r="DH13">
        <v>437</v>
      </c>
      <c r="DI13">
        <v>442</v>
      </c>
      <c r="DJ13">
        <v>418</v>
      </c>
      <c r="DK13">
        <v>414</v>
      </c>
      <c r="DL13">
        <v>408</v>
      </c>
      <c r="DM13">
        <v>398</v>
      </c>
      <c r="DN13">
        <v>374</v>
      </c>
      <c r="DO13">
        <v>375</v>
      </c>
      <c r="DP13">
        <v>382</v>
      </c>
      <c r="DQ13">
        <v>413</v>
      </c>
      <c r="DR13">
        <v>416</v>
      </c>
      <c r="DS13">
        <v>414</v>
      </c>
      <c r="DT13">
        <v>416</v>
      </c>
      <c r="DU13">
        <v>420</v>
      </c>
      <c r="DV13">
        <v>395</v>
      </c>
      <c r="DW13">
        <v>395</v>
      </c>
      <c r="DX13">
        <v>396</v>
      </c>
      <c r="DY13">
        <v>405</v>
      </c>
      <c r="DZ13">
        <v>381</v>
      </c>
      <c r="EA13">
        <v>382</v>
      </c>
      <c r="EB13">
        <v>370</v>
      </c>
      <c r="EC13">
        <v>388</v>
      </c>
      <c r="ED13">
        <v>405</v>
      </c>
      <c r="EE13">
        <v>391</v>
      </c>
      <c r="EF13">
        <v>411</v>
      </c>
      <c r="EG13">
        <v>399</v>
      </c>
    </row>
    <row r="14" spans="1:253" ht="14.25">
      <c r="A14" t="s">
        <v>32</v>
      </c>
      <c r="B14">
        <v>1945</v>
      </c>
      <c r="C14">
        <v>2014</v>
      </c>
      <c r="D14">
        <v>2047</v>
      </c>
      <c r="E14">
        <v>2110</v>
      </c>
      <c r="F14">
        <v>2114</v>
      </c>
      <c r="G14">
        <v>2189</v>
      </c>
      <c r="H14">
        <v>2140</v>
      </c>
      <c r="I14">
        <v>2067</v>
      </c>
      <c r="J14">
        <v>1880</v>
      </c>
      <c r="K14">
        <v>1953</v>
      </c>
      <c r="L14">
        <v>1938</v>
      </c>
      <c r="M14">
        <v>1976</v>
      </c>
      <c r="N14">
        <v>1991</v>
      </c>
      <c r="O14">
        <v>2026</v>
      </c>
      <c r="P14">
        <v>2041</v>
      </c>
      <c r="Q14">
        <v>2106</v>
      </c>
      <c r="R14">
        <v>2170</v>
      </c>
      <c r="S14">
        <v>2168</v>
      </c>
      <c r="T14">
        <v>2125</v>
      </c>
      <c r="U14">
        <v>2119</v>
      </c>
      <c r="V14">
        <v>1951</v>
      </c>
      <c r="W14">
        <v>1975</v>
      </c>
      <c r="X14">
        <v>1996</v>
      </c>
      <c r="Y14">
        <v>2002</v>
      </c>
      <c r="Z14">
        <v>1979</v>
      </c>
      <c r="AA14">
        <v>2081</v>
      </c>
      <c r="AB14">
        <v>2090</v>
      </c>
      <c r="AC14">
        <v>2157</v>
      </c>
      <c r="AD14">
        <v>2175</v>
      </c>
      <c r="AE14">
        <v>2181</v>
      </c>
      <c r="AF14">
        <v>2147</v>
      </c>
      <c r="AG14">
        <v>2113</v>
      </c>
      <c r="AH14">
        <v>1951</v>
      </c>
      <c r="AI14">
        <v>1996</v>
      </c>
      <c r="AJ14">
        <v>2059</v>
      </c>
      <c r="AK14">
        <v>2118</v>
      </c>
      <c r="AL14">
        <v>2094</v>
      </c>
      <c r="AM14">
        <v>2055</v>
      </c>
      <c r="AN14">
        <v>2061</v>
      </c>
      <c r="AO14">
        <v>2017</v>
      </c>
      <c r="AP14">
        <v>1978</v>
      </c>
      <c r="AQ14">
        <v>1926</v>
      </c>
      <c r="AR14">
        <v>1930</v>
      </c>
      <c r="AS14">
        <v>1915</v>
      </c>
      <c r="AT14">
        <v>1766</v>
      </c>
      <c r="AU14">
        <v>1759</v>
      </c>
      <c r="AV14">
        <v>1694</v>
      </c>
      <c r="AW14">
        <v>1708</v>
      </c>
      <c r="AX14">
        <v>1720</v>
      </c>
      <c r="AY14">
        <v>1710</v>
      </c>
      <c r="AZ14">
        <v>1770</v>
      </c>
      <c r="BA14">
        <v>1776</v>
      </c>
      <c r="BB14">
        <v>1754</v>
      </c>
      <c r="BC14">
        <v>1772</v>
      </c>
      <c r="BD14">
        <v>1738</v>
      </c>
      <c r="BE14">
        <v>1651</v>
      </c>
      <c r="BF14">
        <v>1463</v>
      </c>
      <c r="BG14">
        <v>1462</v>
      </c>
      <c r="BH14">
        <v>1447</v>
      </c>
      <c r="BI14">
        <v>1432</v>
      </c>
      <c r="BJ14">
        <v>1399</v>
      </c>
      <c r="BK14">
        <v>1378</v>
      </c>
      <c r="BL14">
        <v>1365</v>
      </c>
      <c r="BM14">
        <v>1345</v>
      </c>
      <c r="BN14">
        <v>1342</v>
      </c>
      <c r="BO14">
        <v>1326</v>
      </c>
      <c r="BP14">
        <v>1319</v>
      </c>
      <c r="BQ14">
        <v>1274</v>
      </c>
      <c r="BR14">
        <v>1176</v>
      </c>
      <c r="BS14">
        <v>1189</v>
      </c>
      <c r="BT14">
        <v>1259</v>
      </c>
      <c r="BU14">
        <v>1260</v>
      </c>
      <c r="BV14">
        <v>1231</v>
      </c>
      <c r="BW14">
        <v>1268</v>
      </c>
      <c r="BX14">
        <v>1286</v>
      </c>
      <c r="BY14">
        <v>1243</v>
      </c>
      <c r="BZ14">
        <v>1281</v>
      </c>
      <c r="CA14">
        <v>1268</v>
      </c>
      <c r="CB14">
        <v>1230</v>
      </c>
      <c r="CC14">
        <v>1248</v>
      </c>
      <c r="CD14">
        <v>1140</v>
      </c>
      <c r="CE14">
        <v>1149</v>
      </c>
      <c r="CF14">
        <v>1133</v>
      </c>
      <c r="CG14">
        <v>1116</v>
      </c>
      <c r="CH14">
        <v>1100</v>
      </c>
      <c r="CI14">
        <v>1045</v>
      </c>
      <c r="CJ14">
        <v>1015</v>
      </c>
      <c r="CK14">
        <v>1002</v>
      </c>
      <c r="CL14">
        <v>963</v>
      </c>
      <c r="CM14">
        <v>935</v>
      </c>
      <c r="CN14">
        <v>915</v>
      </c>
      <c r="CO14">
        <v>906</v>
      </c>
      <c r="CP14">
        <v>781</v>
      </c>
      <c r="CQ14">
        <v>790</v>
      </c>
      <c r="CR14">
        <v>743</v>
      </c>
      <c r="CS14">
        <v>748</v>
      </c>
      <c r="CT14">
        <v>755</v>
      </c>
      <c r="CU14">
        <v>751</v>
      </c>
      <c r="CV14">
        <v>741</v>
      </c>
      <c r="CW14">
        <v>752</v>
      </c>
      <c r="CX14">
        <v>745</v>
      </c>
      <c r="CY14">
        <v>751</v>
      </c>
      <c r="CZ14">
        <v>741</v>
      </c>
      <c r="DA14">
        <v>724</v>
      </c>
      <c r="DB14">
        <v>692</v>
      </c>
      <c r="DC14">
        <v>717</v>
      </c>
      <c r="DD14">
        <v>699</v>
      </c>
      <c r="DE14">
        <v>690</v>
      </c>
      <c r="DF14">
        <v>646</v>
      </c>
      <c r="DG14">
        <v>649</v>
      </c>
      <c r="DH14">
        <v>662</v>
      </c>
      <c r="DI14">
        <v>668</v>
      </c>
      <c r="DJ14">
        <v>633</v>
      </c>
      <c r="DK14">
        <v>630</v>
      </c>
      <c r="DL14">
        <v>625</v>
      </c>
      <c r="DM14">
        <v>641</v>
      </c>
      <c r="DN14">
        <v>580</v>
      </c>
      <c r="DO14">
        <v>600</v>
      </c>
      <c r="DP14">
        <v>605</v>
      </c>
      <c r="DQ14">
        <v>588</v>
      </c>
      <c r="DR14">
        <v>589</v>
      </c>
      <c r="DS14">
        <v>573</v>
      </c>
      <c r="DT14">
        <v>566</v>
      </c>
      <c r="DU14">
        <v>578</v>
      </c>
      <c r="DV14">
        <v>568</v>
      </c>
      <c r="DW14">
        <v>575</v>
      </c>
      <c r="DX14">
        <v>592</v>
      </c>
      <c r="DY14">
        <v>570</v>
      </c>
      <c r="DZ14">
        <v>535</v>
      </c>
      <c r="EA14">
        <v>528</v>
      </c>
      <c r="EB14">
        <v>494</v>
      </c>
      <c r="EC14">
        <v>486</v>
      </c>
      <c r="ED14">
        <v>493</v>
      </c>
      <c r="EE14">
        <v>472</v>
      </c>
      <c r="EF14">
        <v>471</v>
      </c>
      <c r="EG14">
        <v>438</v>
      </c>
    </row>
    <row r="15" spans="1:253" ht="14.25">
      <c r="A15" t="s">
        <v>33</v>
      </c>
      <c r="B15">
        <v>92</v>
      </c>
      <c r="C15">
        <v>88</v>
      </c>
      <c r="D15">
        <v>97</v>
      </c>
      <c r="E15">
        <v>100</v>
      </c>
      <c r="F15">
        <v>100</v>
      </c>
      <c r="G15">
        <v>106</v>
      </c>
      <c r="H15">
        <v>103</v>
      </c>
      <c r="I15">
        <v>98</v>
      </c>
      <c r="J15">
        <v>85</v>
      </c>
      <c r="K15">
        <v>100</v>
      </c>
      <c r="L15">
        <v>111</v>
      </c>
      <c r="M15">
        <v>115</v>
      </c>
      <c r="N15">
        <v>102</v>
      </c>
      <c r="O15">
        <v>112</v>
      </c>
      <c r="P15">
        <v>111</v>
      </c>
      <c r="Q15">
        <v>103</v>
      </c>
      <c r="R15">
        <v>107</v>
      </c>
      <c r="S15">
        <v>100</v>
      </c>
      <c r="T15">
        <v>101</v>
      </c>
      <c r="U15">
        <v>118</v>
      </c>
      <c r="V15">
        <v>110</v>
      </c>
      <c r="W15">
        <v>104</v>
      </c>
      <c r="X15">
        <v>114</v>
      </c>
      <c r="Y15">
        <v>106</v>
      </c>
      <c r="Z15">
        <v>104</v>
      </c>
      <c r="AA15">
        <v>94</v>
      </c>
      <c r="AB15">
        <v>109</v>
      </c>
      <c r="AC15">
        <v>113</v>
      </c>
      <c r="AD15">
        <v>114</v>
      </c>
      <c r="AE15">
        <v>116</v>
      </c>
      <c r="AF15">
        <v>118</v>
      </c>
      <c r="AG15">
        <v>135</v>
      </c>
      <c r="AH15">
        <v>124</v>
      </c>
      <c r="AI15">
        <v>127</v>
      </c>
      <c r="AJ15">
        <v>143</v>
      </c>
      <c r="AK15">
        <v>150</v>
      </c>
      <c r="AL15">
        <v>184</v>
      </c>
      <c r="AM15">
        <v>199</v>
      </c>
      <c r="AN15">
        <v>235</v>
      </c>
      <c r="AO15">
        <v>240</v>
      </c>
      <c r="AP15">
        <v>263</v>
      </c>
      <c r="AQ15">
        <v>258</v>
      </c>
      <c r="AR15">
        <v>253</v>
      </c>
      <c r="AS15">
        <v>259</v>
      </c>
      <c r="AT15">
        <v>253</v>
      </c>
      <c r="AU15">
        <v>264</v>
      </c>
      <c r="AV15">
        <v>253</v>
      </c>
      <c r="AW15">
        <v>237</v>
      </c>
      <c r="AX15">
        <v>172</v>
      </c>
      <c r="AY15">
        <v>148</v>
      </c>
      <c r="AZ15">
        <v>145</v>
      </c>
      <c r="BA15">
        <v>130</v>
      </c>
      <c r="BB15">
        <v>117</v>
      </c>
      <c r="BC15">
        <v>111</v>
      </c>
      <c r="BD15">
        <v>118</v>
      </c>
      <c r="BE15">
        <v>114</v>
      </c>
      <c r="BF15">
        <v>107</v>
      </c>
      <c r="BG15">
        <v>105</v>
      </c>
      <c r="BH15">
        <v>105</v>
      </c>
      <c r="BI15">
        <v>104</v>
      </c>
      <c r="BJ15">
        <v>110</v>
      </c>
      <c r="BK15">
        <v>110</v>
      </c>
      <c r="BL15">
        <v>120</v>
      </c>
      <c r="BM15">
        <v>122</v>
      </c>
      <c r="BN15">
        <v>122</v>
      </c>
      <c r="BO15">
        <v>134</v>
      </c>
      <c r="BP15">
        <v>127</v>
      </c>
      <c r="BQ15">
        <v>125</v>
      </c>
      <c r="BR15">
        <v>125</v>
      </c>
      <c r="BS15">
        <v>136</v>
      </c>
      <c r="BT15">
        <v>171</v>
      </c>
      <c r="BU15">
        <v>164</v>
      </c>
      <c r="BV15">
        <v>157</v>
      </c>
      <c r="BW15">
        <v>170</v>
      </c>
      <c r="BX15">
        <v>172</v>
      </c>
      <c r="BY15">
        <v>153</v>
      </c>
      <c r="BZ15">
        <v>192</v>
      </c>
      <c r="CA15">
        <v>183</v>
      </c>
      <c r="CB15">
        <v>188</v>
      </c>
      <c r="CC15">
        <v>205</v>
      </c>
      <c r="CD15">
        <v>187</v>
      </c>
      <c r="CE15">
        <v>212</v>
      </c>
      <c r="CF15">
        <v>210</v>
      </c>
      <c r="CG15">
        <v>204</v>
      </c>
      <c r="CH15">
        <v>73</v>
      </c>
      <c r="CI15">
        <v>67</v>
      </c>
      <c r="CJ15">
        <v>64</v>
      </c>
      <c r="CK15">
        <v>69</v>
      </c>
      <c r="CL15">
        <v>67</v>
      </c>
      <c r="CM15">
        <v>53</v>
      </c>
      <c r="CN15">
        <v>55</v>
      </c>
      <c r="CO15">
        <v>53</v>
      </c>
      <c r="CP15">
        <v>38</v>
      </c>
      <c r="CQ15">
        <v>37</v>
      </c>
      <c r="CR15">
        <v>37</v>
      </c>
      <c r="CS15">
        <v>38</v>
      </c>
      <c r="CT15">
        <v>1</v>
      </c>
      <c r="CU15">
        <v>1</v>
      </c>
      <c r="CV15">
        <v>1</v>
      </c>
      <c r="CW15">
        <v>2</v>
      </c>
      <c r="CX15">
        <v>0</v>
      </c>
      <c r="CY15">
        <v>0</v>
      </c>
      <c r="CZ15">
        <v>0</v>
      </c>
      <c r="DA15">
        <v>0</v>
      </c>
      <c r="DB15">
        <v>1</v>
      </c>
      <c r="DC15">
        <v>1</v>
      </c>
      <c r="DD15">
        <v>1</v>
      </c>
      <c r="DE15">
        <v>1</v>
      </c>
      <c r="DF15">
        <v>1</v>
      </c>
      <c r="DG15">
        <v>1</v>
      </c>
      <c r="DH15">
        <v>1</v>
      </c>
      <c r="DI15">
        <v>1</v>
      </c>
      <c r="DJ15">
        <v>0</v>
      </c>
      <c r="DK15">
        <v>0</v>
      </c>
      <c r="DL15">
        <v>0</v>
      </c>
      <c r="DM15">
        <v>1</v>
      </c>
      <c r="DN15">
        <v>2</v>
      </c>
      <c r="DO15">
        <v>1</v>
      </c>
      <c r="DP15">
        <v>1</v>
      </c>
      <c r="DQ15">
        <v>1</v>
      </c>
      <c r="DR15">
        <v>3</v>
      </c>
      <c r="DS15">
        <v>2</v>
      </c>
      <c r="DT15">
        <v>4</v>
      </c>
      <c r="DU15">
        <v>5</v>
      </c>
      <c r="DV15">
        <v>8</v>
      </c>
      <c r="DW15">
        <v>11</v>
      </c>
      <c r="DX15">
        <v>12</v>
      </c>
      <c r="DY15">
        <v>16</v>
      </c>
      <c r="DZ15">
        <v>13</v>
      </c>
      <c r="EA15">
        <v>11</v>
      </c>
      <c r="EB15">
        <v>13</v>
      </c>
      <c r="EC15">
        <v>8</v>
      </c>
      <c r="ED15">
        <v>8</v>
      </c>
      <c r="EE15">
        <v>7</v>
      </c>
      <c r="EF15">
        <v>8</v>
      </c>
      <c r="EG15">
        <v>24</v>
      </c>
    </row>
    <row r="17" spans="1:253" ht="14.25">
      <c r="A17" t="s">
        <v>138</v>
      </c>
      <c r="B17" s="107">
        <v>38443</v>
      </c>
      <c r="C17" s="107">
        <v>38473</v>
      </c>
      <c r="D17" s="107">
        <v>38504</v>
      </c>
      <c r="E17" s="107">
        <v>38534</v>
      </c>
      <c r="F17" s="107">
        <v>38565</v>
      </c>
      <c r="G17" s="107">
        <v>38596</v>
      </c>
      <c r="H17" s="107">
        <v>38626</v>
      </c>
      <c r="I17" s="107">
        <v>38657</v>
      </c>
      <c r="J17" s="107">
        <v>38687</v>
      </c>
      <c r="K17" s="107">
        <v>38718</v>
      </c>
      <c r="L17" s="107">
        <v>38749</v>
      </c>
      <c r="M17" s="107">
        <v>38777</v>
      </c>
      <c r="N17" s="107">
        <v>38808</v>
      </c>
      <c r="O17" s="107">
        <v>38838</v>
      </c>
      <c r="P17" s="107">
        <v>38869</v>
      </c>
      <c r="Q17" s="107">
        <v>38899</v>
      </c>
      <c r="R17" s="107">
        <v>38930</v>
      </c>
      <c r="S17" s="107">
        <v>38961</v>
      </c>
      <c r="T17" s="107">
        <v>38991</v>
      </c>
      <c r="U17" s="107">
        <v>39022</v>
      </c>
      <c r="V17" s="107">
        <v>39052</v>
      </c>
      <c r="W17" s="107">
        <v>39083</v>
      </c>
      <c r="X17" s="107">
        <v>39114</v>
      </c>
      <c r="Y17" s="107">
        <v>39142</v>
      </c>
      <c r="Z17" s="107">
        <v>39173</v>
      </c>
      <c r="AA17" s="107">
        <v>39203</v>
      </c>
      <c r="AB17" s="107">
        <v>39234</v>
      </c>
      <c r="AC17" s="107">
        <v>39264</v>
      </c>
      <c r="AD17" s="107">
        <v>39295</v>
      </c>
      <c r="AE17" s="107">
        <v>39326</v>
      </c>
      <c r="AF17" s="107">
        <v>39356</v>
      </c>
      <c r="AG17" s="107">
        <v>39387</v>
      </c>
      <c r="AH17" s="107">
        <v>39417</v>
      </c>
      <c r="AI17" s="107">
        <v>39448</v>
      </c>
      <c r="AJ17" s="107">
        <v>39479</v>
      </c>
      <c r="AK17" s="107">
        <v>39508</v>
      </c>
      <c r="AL17" s="107">
        <v>39539</v>
      </c>
      <c r="AM17" s="107">
        <v>39569</v>
      </c>
      <c r="AN17" s="107">
        <v>39600</v>
      </c>
      <c r="AO17" s="107">
        <v>39630</v>
      </c>
      <c r="AP17" s="107">
        <v>39661</v>
      </c>
      <c r="AQ17" s="107">
        <v>39692</v>
      </c>
      <c r="AR17" s="107">
        <v>39722</v>
      </c>
      <c r="AS17" s="107">
        <v>39753</v>
      </c>
      <c r="AT17" s="107">
        <v>39783</v>
      </c>
      <c r="AU17" s="107">
        <v>39814</v>
      </c>
      <c r="AV17" s="107">
        <v>39845</v>
      </c>
      <c r="AW17" s="107">
        <v>39873</v>
      </c>
      <c r="AX17" s="107">
        <v>39904</v>
      </c>
      <c r="AY17" s="107">
        <v>39934</v>
      </c>
      <c r="AZ17" s="107">
        <v>39965</v>
      </c>
      <c r="BA17" s="107">
        <v>39995</v>
      </c>
      <c r="BB17" s="107">
        <v>40026</v>
      </c>
      <c r="BC17" s="107">
        <v>40057</v>
      </c>
      <c r="BD17" s="107">
        <v>40087</v>
      </c>
      <c r="BE17" s="107">
        <v>40118</v>
      </c>
      <c r="BF17" s="107">
        <v>40148</v>
      </c>
      <c r="BG17" s="107">
        <v>40179</v>
      </c>
      <c r="BH17" s="107">
        <v>40210</v>
      </c>
      <c r="BI17" s="107">
        <v>40238</v>
      </c>
      <c r="BJ17" s="107">
        <v>40269</v>
      </c>
      <c r="BK17" s="107">
        <v>40299</v>
      </c>
      <c r="BL17" s="107">
        <v>40330</v>
      </c>
      <c r="BM17" s="107">
        <v>40360</v>
      </c>
      <c r="BN17" s="107">
        <v>40391</v>
      </c>
      <c r="BO17" s="107">
        <v>40422</v>
      </c>
      <c r="BP17" s="107">
        <v>40452</v>
      </c>
      <c r="BQ17" s="107">
        <v>40483</v>
      </c>
      <c r="BR17" s="107">
        <v>40513</v>
      </c>
      <c r="BS17" s="107">
        <v>40544</v>
      </c>
      <c r="BT17" s="107">
        <v>40575</v>
      </c>
      <c r="BU17" s="107">
        <v>40603</v>
      </c>
      <c r="BV17" s="107">
        <v>40634</v>
      </c>
      <c r="BW17" s="107">
        <v>40664</v>
      </c>
      <c r="BX17" s="107">
        <v>40695</v>
      </c>
      <c r="BY17" s="107">
        <v>40725</v>
      </c>
      <c r="BZ17" s="107">
        <v>40756</v>
      </c>
      <c r="CA17" s="107">
        <v>40787</v>
      </c>
      <c r="CB17" s="107">
        <v>40817</v>
      </c>
      <c r="CC17" s="107">
        <v>40848</v>
      </c>
      <c r="CD17" s="107">
        <v>40878</v>
      </c>
      <c r="CE17" s="107">
        <v>40909</v>
      </c>
      <c r="CF17" s="107">
        <v>40940</v>
      </c>
      <c r="CG17" s="107">
        <v>40969</v>
      </c>
      <c r="CH17" s="107">
        <v>41000</v>
      </c>
      <c r="CI17" s="107">
        <v>41030</v>
      </c>
      <c r="CJ17" s="107">
        <v>41061</v>
      </c>
      <c r="CK17" s="107">
        <v>41091</v>
      </c>
      <c r="CL17" s="107">
        <v>41122</v>
      </c>
      <c r="CM17" s="107">
        <v>41153</v>
      </c>
      <c r="CN17" s="107">
        <v>41183</v>
      </c>
      <c r="CO17" s="107">
        <v>41214</v>
      </c>
      <c r="CP17" s="107">
        <v>41244</v>
      </c>
      <c r="CQ17" s="107">
        <v>41275</v>
      </c>
      <c r="CR17" s="107">
        <v>41306</v>
      </c>
      <c r="CS17" s="107">
        <v>41334</v>
      </c>
      <c r="CT17" s="107">
        <v>41365</v>
      </c>
      <c r="CU17" s="107">
        <v>41395</v>
      </c>
      <c r="CV17" s="107">
        <v>41426</v>
      </c>
      <c r="CW17" s="107">
        <v>41456</v>
      </c>
      <c r="CX17" s="107">
        <v>41487</v>
      </c>
      <c r="CY17" s="107">
        <v>41518</v>
      </c>
      <c r="CZ17" s="107">
        <v>41548</v>
      </c>
      <c r="DA17" s="107">
        <v>41579</v>
      </c>
      <c r="DB17" s="107">
        <v>41609</v>
      </c>
      <c r="DC17" s="107">
        <v>41640</v>
      </c>
      <c r="DD17" s="107">
        <v>41671</v>
      </c>
      <c r="DE17" s="107">
        <v>41699</v>
      </c>
      <c r="DF17" s="107">
        <v>41730</v>
      </c>
      <c r="DG17" s="107">
        <v>41760</v>
      </c>
      <c r="DH17" s="107">
        <v>41791</v>
      </c>
      <c r="DI17" s="107">
        <v>41821</v>
      </c>
      <c r="DJ17" s="107">
        <v>41852</v>
      </c>
      <c r="DK17" s="107">
        <v>41883</v>
      </c>
      <c r="DL17" s="107">
        <v>41913</v>
      </c>
      <c r="DM17" s="107">
        <v>41944</v>
      </c>
      <c r="DN17" s="107">
        <v>41974</v>
      </c>
      <c r="DO17" s="107">
        <v>42005</v>
      </c>
      <c r="DP17" s="107">
        <v>42036</v>
      </c>
      <c r="DQ17" s="107">
        <v>42064</v>
      </c>
      <c r="DR17" s="107">
        <v>42095</v>
      </c>
      <c r="DS17" s="107">
        <v>42125</v>
      </c>
      <c r="DT17" s="107">
        <v>42156</v>
      </c>
      <c r="DU17" s="107">
        <v>42186</v>
      </c>
      <c r="DV17" s="107">
        <v>42217</v>
      </c>
      <c r="DW17" s="107">
        <v>42248</v>
      </c>
      <c r="DX17" s="107">
        <v>42278</v>
      </c>
      <c r="DY17" s="107">
        <v>42309</v>
      </c>
      <c r="DZ17" s="107">
        <v>42339</v>
      </c>
      <c r="EA17" s="107">
        <v>42370</v>
      </c>
      <c r="EB17" s="107">
        <v>42401</v>
      </c>
      <c r="EC17" s="107">
        <v>42430</v>
      </c>
      <c r="ED17" s="107">
        <v>42461</v>
      </c>
      <c r="EE17" s="107">
        <v>42491</v>
      </c>
      <c r="EF17" s="107">
        <v>42522</v>
      </c>
      <c r="EG17" s="107">
        <v>42552</v>
      </c>
      <c r="EH17" s="107" t="s">
        <v>129</v>
      </c>
      <c r="EI17" s="107" t="s">
        <v>129</v>
      </c>
      <c r="EJ17" s="107" t="s">
        <v>129</v>
      </c>
      <c r="EK17" s="107" t="s">
        <v>129</v>
      </c>
      <c r="EL17" s="107" t="s">
        <v>129</v>
      </c>
      <c r="EM17" s="107" t="s">
        <v>129</v>
      </c>
      <c r="EN17" s="107" t="s">
        <v>129</v>
      </c>
      <c r="EO17" s="107" t="s">
        <v>129</v>
      </c>
      <c r="EP17" s="107" t="s">
        <v>129</v>
      </c>
      <c r="EQ17" s="107" t="s">
        <v>129</v>
      </c>
      <c r="ER17" s="107" t="s">
        <v>129</v>
      </c>
      <c r="ES17" s="107" t="s">
        <v>129</v>
      </c>
      <c r="ET17" s="107" t="s">
        <v>129</v>
      </c>
      <c r="EU17" s="107" t="s">
        <v>129</v>
      </c>
      <c r="EV17" s="107" t="s">
        <v>129</v>
      </c>
      <c r="EW17" s="107" t="s">
        <v>129</v>
      </c>
      <c r="EX17" s="107" t="s">
        <v>129</v>
      </c>
      <c r="EY17" s="107" t="s">
        <v>129</v>
      </c>
      <c r="EZ17" s="107" t="s">
        <v>129</v>
      </c>
      <c r="FA17" s="107" t="s">
        <v>129</v>
      </c>
      <c r="FB17" s="107" t="s">
        <v>129</v>
      </c>
      <c r="FC17" s="107" t="s">
        <v>129</v>
      </c>
      <c r="FD17" s="107" t="s">
        <v>129</v>
      </c>
      <c r="FE17" s="107" t="s">
        <v>129</v>
      </c>
      <c r="FF17" s="107" t="s">
        <v>129</v>
      </c>
      <c r="FG17" s="107" t="s">
        <v>129</v>
      </c>
      <c r="FH17" s="107" t="s">
        <v>129</v>
      </c>
      <c r="FI17" s="107" t="s">
        <v>129</v>
      </c>
      <c r="FJ17" s="107" t="s">
        <v>129</v>
      </c>
      <c r="FK17" s="107" t="s">
        <v>129</v>
      </c>
      <c r="FL17" s="107" t="s">
        <v>129</v>
      </c>
      <c r="FM17" s="107" t="s">
        <v>129</v>
      </c>
      <c r="FN17" s="107" t="s">
        <v>129</v>
      </c>
      <c r="FO17" s="107" t="s">
        <v>129</v>
      </c>
      <c r="FP17" s="107" t="s">
        <v>129</v>
      </c>
      <c r="FQ17" s="107" t="s">
        <v>129</v>
      </c>
      <c r="FR17" s="107" t="s">
        <v>129</v>
      </c>
      <c r="FS17" s="107" t="s">
        <v>129</v>
      </c>
      <c r="FT17" s="107" t="s">
        <v>129</v>
      </c>
      <c r="FU17" s="107" t="s">
        <v>129</v>
      </c>
      <c r="FV17" s="107" t="s">
        <v>129</v>
      </c>
      <c r="FW17" s="107" t="s">
        <v>129</v>
      </c>
      <c r="FX17" s="107" t="s">
        <v>129</v>
      </c>
      <c r="FY17" s="107" t="s">
        <v>129</v>
      </c>
      <c r="FZ17" s="107" t="s">
        <v>129</v>
      </c>
      <c r="GA17" s="107" t="s">
        <v>129</v>
      </c>
      <c r="GB17" s="107" t="s">
        <v>129</v>
      </c>
      <c r="GC17" s="107" t="s">
        <v>129</v>
      </c>
      <c r="GD17" s="107" t="s">
        <v>129</v>
      </c>
      <c r="GE17" s="107" t="s">
        <v>129</v>
      </c>
      <c r="GF17" s="107" t="s">
        <v>129</v>
      </c>
      <c r="GG17" s="107" t="s">
        <v>129</v>
      </c>
      <c r="GH17" s="107" t="s">
        <v>129</v>
      </c>
      <c r="GI17" s="107" t="s">
        <v>129</v>
      </c>
      <c r="GJ17" s="107" t="s">
        <v>129</v>
      </c>
      <c r="GK17" s="107" t="s">
        <v>129</v>
      </c>
      <c r="GL17" s="107" t="s">
        <v>129</v>
      </c>
      <c r="GM17" s="107" t="s">
        <v>129</v>
      </c>
      <c r="GN17" s="107" t="s">
        <v>129</v>
      </c>
      <c r="GO17" s="107" t="s">
        <v>129</v>
      </c>
      <c r="GP17" s="107" t="s">
        <v>129</v>
      </c>
      <c r="GQ17" s="107" t="s">
        <v>129</v>
      </c>
      <c r="GR17" s="107" t="s">
        <v>129</v>
      </c>
      <c r="GS17" s="107" t="s">
        <v>129</v>
      </c>
      <c r="GT17" s="107" t="s">
        <v>129</v>
      </c>
      <c r="GU17" s="107" t="s">
        <v>129</v>
      </c>
      <c r="GV17" s="107" t="s">
        <v>129</v>
      </c>
      <c r="GW17" s="107" t="s">
        <v>129</v>
      </c>
      <c r="GX17" s="107" t="s">
        <v>129</v>
      </c>
      <c r="GY17" s="107" t="s">
        <v>129</v>
      </c>
      <c r="GZ17" s="107" t="s">
        <v>129</v>
      </c>
      <c r="HA17" s="107" t="s">
        <v>129</v>
      </c>
      <c r="HB17" s="107" t="s">
        <v>129</v>
      </c>
      <c r="HC17" s="107" t="s">
        <v>129</v>
      </c>
      <c r="HD17" s="107" t="s">
        <v>129</v>
      </c>
      <c r="HE17" s="107" t="s">
        <v>129</v>
      </c>
      <c r="HF17" s="107" t="s">
        <v>129</v>
      </c>
      <c r="HG17" s="107" t="s">
        <v>129</v>
      </c>
      <c r="HH17" s="107" t="s">
        <v>129</v>
      </c>
      <c r="HI17" s="107" t="s">
        <v>129</v>
      </c>
      <c r="HJ17" s="107" t="s">
        <v>129</v>
      </c>
      <c r="HK17" s="107" t="s">
        <v>129</v>
      </c>
      <c r="HL17" s="107" t="s">
        <v>129</v>
      </c>
      <c r="HM17" s="107" t="s">
        <v>129</v>
      </c>
      <c r="HN17" s="107" t="s">
        <v>129</v>
      </c>
      <c r="HO17" s="107" t="s">
        <v>129</v>
      </c>
      <c r="HP17" s="107" t="s">
        <v>129</v>
      </c>
      <c r="HQ17" s="107" t="s">
        <v>129</v>
      </c>
      <c r="HR17" s="107" t="s">
        <v>129</v>
      </c>
      <c r="HS17" s="107" t="s">
        <v>129</v>
      </c>
      <c r="HT17" s="107" t="s">
        <v>129</v>
      </c>
      <c r="HU17" s="107" t="s">
        <v>129</v>
      </c>
      <c r="HV17" s="107" t="s">
        <v>129</v>
      </c>
      <c r="HW17" s="107" t="s">
        <v>129</v>
      </c>
      <c r="HX17" s="107" t="s">
        <v>129</v>
      </c>
      <c r="HY17" s="107" t="s">
        <v>129</v>
      </c>
      <c r="HZ17" s="107" t="s">
        <v>129</v>
      </c>
      <c r="IA17" s="107" t="s">
        <v>129</v>
      </c>
      <c r="IB17" s="107" t="s">
        <v>129</v>
      </c>
      <c r="IC17" s="107" t="s">
        <v>129</v>
      </c>
      <c r="ID17" s="107" t="s">
        <v>129</v>
      </c>
      <c r="IE17" s="107" t="s">
        <v>129</v>
      </c>
      <c r="IF17" s="107" t="s">
        <v>129</v>
      </c>
      <c r="IG17" s="107" t="s">
        <v>129</v>
      </c>
      <c r="IH17" s="107" t="s">
        <v>129</v>
      </c>
      <c r="II17" s="107" t="s">
        <v>129</v>
      </c>
      <c r="IJ17" s="107" t="s">
        <v>129</v>
      </c>
      <c r="IK17" s="107" t="s">
        <v>129</v>
      </c>
      <c r="IL17" s="107" t="s">
        <v>129</v>
      </c>
      <c r="IM17" s="107" t="s">
        <v>129</v>
      </c>
      <c r="IN17" s="107" t="s">
        <v>129</v>
      </c>
      <c r="IO17" s="107" t="s">
        <v>129</v>
      </c>
      <c r="IP17" s="107" t="s">
        <v>129</v>
      </c>
      <c r="IQ17" s="107" t="s">
        <v>129</v>
      </c>
      <c r="IR17" s="107" t="s">
        <v>129</v>
      </c>
      <c r="IS17" s="107" t="s">
        <v>129</v>
      </c>
    </row>
    <row r="18" spans="1:253" ht="14.25">
      <c r="A18" t="s">
        <v>22</v>
      </c>
      <c r="B18">
        <v>2512</v>
      </c>
      <c r="C18">
        <v>2576</v>
      </c>
      <c r="D18">
        <v>2613</v>
      </c>
      <c r="E18">
        <v>2648</v>
      </c>
      <c r="F18">
        <v>2690</v>
      </c>
      <c r="G18">
        <v>2790</v>
      </c>
      <c r="H18">
        <v>2730</v>
      </c>
      <c r="I18">
        <v>2668</v>
      </c>
      <c r="J18">
        <v>2444</v>
      </c>
      <c r="K18">
        <v>2549</v>
      </c>
      <c r="L18">
        <v>2559</v>
      </c>
      <c r="M18">
        <v>2615</v>
      </c>
      <c r="N18">
        <v>2583</v>
      </c>
      <c r="O18">
        <v>2661</v>
      </c>
      <c r="P18">
        <v>2711</v>
      </c>
      <c r="Q18">
        <v>2768</v>
      </c>
      <c r="R18">
        <v>2842</v>
      </c>
      <c r="S18">
        <v>2830</v>
      </c>
      <c r="T18">
        <v>2783</v>
      </c>
      <c r="U18">
        <v>2774</v>
      </c>
      <c r="V18">
        <v>2593</v>
      </c>
      <c r="W18">
        <v>2627</v>
      </c>
      <c r="X18">
        <v>2640</v>
      </c>
      <c r="Y18">
        <v>2634</v>
      </c>
      <c r="Z18">
        <v>2643</v>
      </c>
      <c r="AA18">
        <v>2696</v>
      </c>
      <c r="AB18">
        <v>2693</v>
      </c>
      <c r="AC18">
        <v>2728</v>
      </c>
      <c r="AD18">
        <v>2750</v>
      </c>
      <c r="AE18">
        <v>2776</v>
      </c>
      <c r="AF18">
        <v>2767</v>
      </c>
      <c r="AG18">
        <v>2758</v>
      </c>
      <c r="AH18">
        <v>2580</v>
      </c>
      <c r="AI18">
        <v>2656</v>
      </c>
      <c r="AJ18">
        <v>2748</v>
      </c>
      <c r="AK18">
        <v>2798</v>
      </c>
      <c r="AL18">
        <v>2791</v>
      </c>
      <c r="AM18">
        <v>2793</v>
      </c>
      <c r="AN18">
        <v>2848</v>
      </c>
      <c r="AO18">
        <v>2799</v>
      </c>
      <c r="AP18">
        <v>2818</v>
      </c>
      <c r="AQ18">
        <v>2745</v>
      </c>
      <c r="AR18">
        <v>2704</v>
      </c>
      <c r="AS18">
        <v>2707</v>
      </c>
      <c r="AT18">
        <v>2557</v>
      </c>
      <c r="AU18">
        <v>2552</v>
      </c>
      <c r="AV18">
        <v>2491</v>
      </c>
      <c r="AW18">
        <v>2459</v>
      </c>
      <c r="AX18">
        <v>2437</v>
      </c>
      <c r="AY18">
        <v>2378</v>
      </c>
      <c r="AZ18">
        <v>2424</v>
      </c>
      <c r="BA18">
        <v>2378</v>
      </c>
      <c r="BB18">
        <v>2338</v>
      </c>
      <c r="BC18">
        <v>2385</v>
      </c>
      <c r="BD18">
        <v>2371</v>
      </c>
      <c r="BE18">
        <v>2286</v>
      </c>
      <c r="BF18">
        <v>2044</v>
      </c>
      <c r="BG18">
        <v>2084</v>
      </c>
      <c r="BH18">
        <v>2069</v>
      </c>
      <c r="BI18">
        <v>2059</v>
      </c>
      <c r="BJ18">
        <v>2041</v>
      </c>
      <c r="BK18">
        <v>2027</v>
      </c>
      <c r="BL18">
        <v>2009</v>
      </c>
      <c r="BM18">
        <v>1977</v>
      </c>
      <c r="BN18">
        <v>1993</v>
      </c>
      <c r="BO18">
        <v>1975</v>
      </c>
      <c r="BP18">
        <v>1944</v>
      </c>
      <c r="BQ18">
        <v>1877</v>
      </c>
      <c r="BR18">
        <v>1755</v>
      </c>
      <c r="BS18">
        <v>1799</v>
      </c>
      <c r="BT18">
        <v>1886</v>
      </c>
      <c r="BU18">
        <v>1915</v>
      </c>
      <c r="BV18">
        <v>1850</v>
      </c>
      <c r="BW18">
        <v>1905</v>
      </c>
      <c r="BX18">
        <v>1940</v>
      </c>
      <c r="BY18">
        <v>1862</v>
      </c>
      <c r="BZ18">
        <v>1957</v>
      </c>
      <c r="CA18">
        <v>1928</v>
      </c>
      <c r="CB18">
        <v>1880</v>
      </c>
      <c r="CC18">
        <v>1915</v>
      </c>
      <c r="CD18">
        <v>1766</v>
      </c>
      <c r="CE18">
        <v>1802</v>
      </c>
      <c r="CF18">
        <v>1754</v>
      </c>
      <c r="CG18">
        <v>1689</v>
      </c>
      <c r="CH18">
        <v>1714</v>
      </c>
      <c r="CI18">
        <v>1647</v>
      </c>
      <c r="CJ18">
        <v>1625</v>
      </c>
      <c r="CK18">
        <v>1598</v>
      </c>
      <c r="CL18">
        <v>1544</v>
      </c>
      <c r="CM18">
        <v>1502</v>
      </c>
      <c r="CN18">
        <v>1506</v>
      </c>
      <c r="CO18">
        <v>1469</v>
      </c>
      <c r="CP18">
        <v>1291</v>
      </c>
      <c r="CQ18">
        <v>1299</v>
      </c>
      <c r="CR18">
        <v>1239</v>
      </c>
      <c r="CS18">
        <v>1225</v>
      </c>
      <c r="CT18">
        <v>1213</v>
      </c>
      <c r="CU18">
        <v>1205</v>
      </c>
      <c r="CV18">
        <v>1177</v>
      </c>
      <c r="CW18">
        <v>1209</v>
      </c>
      <c r="CX18">
        <v>1184</v>
      </c>
      <c r="CY18">
        <v>1186</v>
      </c>
      <c r="CZ18">
        <v>1167</v>
      </c>
      <c r="DA18">
        <v>1154</v>
      </c>
      <c r="DB18">
        <v>1091</v>
      </c>
      <c r="DC18">
        <v>1125</v>
      </c>
      <c r="DD18">
        <v>1102</v>
      </c>
      <c r="DE18">
        <v>1104</v>
      </c>
      <c r="DF18">
        <v>1030</v>
      </c>
      <c r="DG18">
        <v>1020</v>
      </c>
      <c r="DH18">
        <v>1047</v>
      </c>
      <c r="DI18">
        <v>1066</v>
      </c>
      <c r="DJ18">
        <v>1007</v>
      </c>
      <c r="DK18">
        <v>995</v>
      </c>
      <c r="DL18">
        <v>989</v>
      </c>
      <c r="DM18">
        <v>1001</v>
      </c>
      <c r="DN18">
        <v>922</v>
      </c>
      <c r="DO18">
        <v>943</v>
      </c>
      <c r="DP18">
        <v>957</v>
      </c>
      <c r="DQ18">
        <v>964</v>
      </c>
      <c r="DR18">
        <v>966</v>
      </c>
      <c r="DS18">
        <v>947</v>
      </c>
      <c r="DT18">
        <v>948</v>
      </c>
      <c r="DU18">
        <v>966</v>
      </c>
      <c r="DV18">
        <v>939</v>
      </c>
      <c r="DW18">
        <v>949</v>
      </c>
      <c r="DX18">
        <v>968</v>
      </c>
      <c r="DY18">
        <v>954</v>
      </c>
      <c r="DZ18">
        <v>888</v>
      </c>
      <c r="EA18">
        <v>881</v>
      </c>
      <c r="EB18">
        <v>841</v>
      </c>
      <c r="EC18">
        <v>857</v>
      </c>
      <c r="ED18">
        <v>875</v>
      </c>
      <c r="EE18">
        <v>843</v>
      </c>
      <c r="EF18">
        <v>867</v>
      </c>
      <c r="EG18">
        <v>838</v>
      </c>
    </row>
    <row r="19" spans="1:253" ht="14.25">
      <c r="A19" t="s">
        <v>23</v>
      </c>
      <c r="B19">
        <v>181</v>
      </c>
      <c r="C19">
        <v>192</v>
      </c>
      <c r="D19">
        <v>214</v>
      </c>
      <c r="E19">
        <v>244</v>
      </c>
      <c r="F19">
        <v>240</v>
      </c>
      <c r="G19">
        <v>241</v>
      </c>
      <c r="H19">
        <v>232</v>
      </c>
      <c r="I19">
        <v>225</v>
      </c>
      <c r="J19">
        <v>200</v>
      </c>
      <c r="K19">
        <v>212</v>
      </c>
      <c r="L19">
        <v>204</v>
      </c>
      <c r="M19">
        <v>200</v>
      </c>
      <c r="N19">
        <v>202</v>
      </c>
      <c r="O19">
        <v>207</v>
      </c>
      <c r="P19">
        <v>211</v>
      </c>
      <c r="Q19">
        <v>195</v>
      </c>
      <c r="R19">
        <v>225</v>
      </c>
      <c r="S19">
        <v>222</v>
      </c>
      <c r="T19">
        <v>216</v>
      </c>
      <c r="U19">
        <v>226</v>
      </c>
      <c r="V19">
        <v>203</v>
      </c>
      <c r="W19">
        <v>205</v>
      </c>
      <c r="X19">
        <v>211</v>
      </c>
      <c r="Y19">
        <v>205</v>
      </c>
      <c r="Z19">
        <v>197</v>
      </c>
      <c r="AA19">
        <v>202</v>
      </c>
      <c r="AB19">
        <v>216</v>
      </c>
      <c r="AC19">
        <v>236</v>
      </c>
      <c r="AD19">
        <v>241</v>
      </c>
      <c r="AE19">
        <v>234</v>
      </c>
      <c r="AF19">
        <v>232</v>
      </c>
      <c r="AG19">
        <v>222</v>
      </c>
      <c r="AH19">
        <v>215</v>
      </c>
      <c r="AI19">
        <v>190</v>
      </c>
      <c r="AJ19">
        <v>205</v>
      </c>
      <c r="AK19">
        <v>206</v>
      </c>
      <c r="AL19">
        <v>221</v>
      </c>
      <c r="AM19">
        <v>213</v>
      </c>
      <c r="AN19">
        <v>224</v>
      </c>
      <c r="AO19">
        <v>207</v>
      </c>
      <c r="AP19">
        <v>201</v>
      </c>
      <c r="AQ19">
        <v>189</v>
      </c>
      <c r="AR19">
        <v>201</v>
      </c>
      <c r="AS19">
        <v>198</v>
      </c>
      <c r="AT19">
        <v>158</v>
      </c>
      <c r="AU19">
        <v>174</v>
      </c>
      <c r="AV19">
        <v>157</v>
      </c>
      <c r="AW19">
        <v>166</v>
      </c>
      <c r="AX19">
        <v>158</v>
      </c>
      <c r="AY19">
        <v>163</v>
      </c>
      <c r="AZ19">
        <v>172</v>
      </c>
      <c r="BA19">
        <v>168</v>
      </c>
      <c r="BB19">
        <v>166</v>
      </c>
      <c r="BC19">
        <v>151</v>
      </c>
      <c r="BD19">
        <v>157</v>
      </c>
      <c r="BE19">
        <v>146</v>
      </c>
      <c r="BF19">
        <v>134</v>
      </c>
      <c r="BG19">
        <v>112</v>
      </c>
      <c r="BH19">
        <v>118</v>
      </c>
      <c r="BI19">
        <v>121</v>
      </c>
      <c r="BJ19">
        <v>108</v>
      </c>
      <c r="BK19">
        <v>109</v>
      </c>
      <c r="BL19">
        <v>104</v>
      </c>
      <c r="BM19">
        <v>106</v>
      </c>
      <c r="BN19">
        <v>106</v>
      </c>
      <c r="BO19">
        <v>111</v>
      </c>
      <c r="BP19">
        <v>102</v>
      </c>
      <c r="BQ19">
        <v>109</v>
      </c>
      <c r="BR19">
        <v>107</v>
      </c>
      <c r="BS19">
        <v>93</v>
      </c>
      <c r="BT19">
        <v>110</v>
      </c>
      <c r="BU19">
        <v>112</v>
      </c>
      <c r="BV19">
        <v>105</v>
      </c>
      <c r="BW19">
        <v>109</v>
      </c>
      <c r="BX19">
        <v>101</v>
      </c>
      <c r="BY19">
        <v>97</v>
      </c>
      <c r="BZ19">
        <v>109</v>
      </c>
      <c r="CA19">
        <v>116</v>
      </c>
      <c r="CB19">
        <v>111</v>
      </c>
      <c r="CC19">
        <v>107</v>
      </c>
      <c r="CD19">
        <v>105</v>
      </c>
      <c r="CE19">
        <v>117</v>
      </c>
      <c r="CF19">
        <v>119</v>
      </c>
      <c r="CG19">
        <v>114</v>
      </c>
      <c r="CH19">
        <v>115</v>
      </c>
      <c r="CI19">
        <v>94</v>
      </c>
      <c r="CJ19">
        <v>82</v>
      </c>
      <c r="CK19">
        <v>80</v>
      </c>
      <c r="CL19">
        <v>78</v>
      </c>
      <c r="CM19">
        <v>76</v>
      </c>
      <c r="CN19">
        <v>69</v>
      </c>
      <c r="CO19">
        <v>60</v>
      </c>
      <c r="CP19">
        <v>58</v>
      </c>
      <c r="CQ19">
        <v>50</v>
      </c>
      <c r="CR19">
        <v>52</v>
      </c>
      <c r="CS19">
        <v>54</v>
      </c>
      <c r="CT19">
        <v>50</v>
      </c>
      <c r="CU19">
        <v>49</v>
      </c>
      <c r="CV19">
        <v>51</v>
      </c>
      <c r="CW19">
        <v>52</v>
      </c>
      <c r="CX19">
        <v>48</v>
      </c>
      <c r="CY19">
        <v>59</v>
      </c>
      <c r="CZ19">
        <v>67</v>
      </c>
      <c r="DA19">
        <v>63</v>
      </c>
      <c r="DB19">
        <v>59</v>
      </c>
      <c r="DC19">
        <v>59</v>
      </c>
      <c r="DD19">
        <v>62</v>
      </c>
      <c r="DE19">
        <v>53</v>
      </c>
      <c r="DF19">
        <v>48</v>
      </c>
      <c r="DG19">
        <v>49</v>
      </c>
      <c r="DH19">
        <v>53</v>
      </c>
      <c r="DI19">
        <v>45</v>
      </c>
      <c r="DJ19">
        <v>44</v>
      </c>
      <c r="DK19">
        <v>49</v>
      </c>
      <c r="DL19">
        <v>44</v>
      </c>
      <c r="DM19">
        <v>39</v>
      </c>
      <c r="DN19">
        <v>34</v>
      </c>
      <c r="DO19">
        <v>33</v>
      </c>
      <c r="DP19">
        <v>31</v>
      </c>
      <c r="DQ19">
        <v>38</v>
      </c>
      <c r="DR19">
        <v>42</v>
      </c>
      <c r="DS19">
        <v>42</v>
      </c>
      <c r="DT19">
        <v>38</v>
      </c>
      <c r="DU19">
        <v>37</v>
      </c>
      <c r="DV19">
        <v>32</v>
      </c>
      <c r="DW19">
        <v>32</v>
      </c>
      <c r="DX19">
        <v>32</v>
      </c>
      <c r="DY19">
        <v>37</v>
      </c>
      <c r="DZ19">
        <v>41</v>
      </c>
      <c r="EA19">
        <v>40</v>
      </c>
      <c r="EB19">
        <v>36</v>
      </c>
      <c r="EC19">
        <v>25</v>
      </c>
      <c r="ED19">
        <v>31</v>
      </c>
      <c r="EE19">
        <v>27</v>
      </c>
      <c r="EF19">
        <v>23</v>
      </c>
      <c r="EG19">
        <v>23</v>
      </c>
    </row>
    <row r="21" spans="1:253" ht="14.25">
      <c r="A21" t="s">
        <v>139</v>
      </c>
      <c r="B21" s="107">
        <v>38443</v>
      </c>
      <c r="C21" s="107">
        <v>38473</v>
      </c>
      <c r="D21" s="107">
        <v>38504</v>
      </c>
      <c r="E21" s="107">
        <v>38534</v>
      </c>
      <c r="F21" s="107">
        <v>38565</v>
      </c>
      <c r="G21" s="107">
        <v>38596</v>
      </c>
      <c r="H21" s="107">
        <v>38626</v>
      </c>
      <c r="I21" s="107">
        <v>38657</v>
      </c>
      <c r="J21" s="107">
        <v>38687</v>
      </c>
      <c r="K21" s="107">
        <v>38718</v>
      </c>
      <c r="L21" s="107">
        <v>38749</v>
      </c>
      <c r="M21" s="107">
        <v>38777</v>
      </c>
      <c r="N21" s="107">
        <v>38808</v>
      </c>
      <c r="O21" s="107">
        <v>38838</v>
      </c>
      <c r="P21" s="107">
        <v>38869</v>
      </c>
      <c r="Q21" s="107">
        <v>38899</v>
      </c>
      <c r="R21" s="107">
        <v>38930</v>
      </c>
      <c r="S21" s="107">
        <v>38961</v>
      </c>
      <c r="T21" s="107">
        <v>38991</v>
      </c>
      <c r="U21" s="107">
        <v>39022</v>
      </c>
      <c r="V21" s="107">
        <v>39052</v>
      </c>
      <c r="W21" s="107">
        <v>39083</v>
      </c>
      <c r="X21" s="107">
        <v>39114</v>
      </c>
      <c r="Y21" s="107">
        <v>39142</v>
      </c>
      <c r="Z21" s="107">
        <v>39173</v>
      </c>
      <c r="AA21" s="107">
        <v>39203</v>
      </c>
      <c r="AB21" s="107">
        <v>39234</v>
      </c>
      <c r="AC21" s="107">
        <v>39264</v>
      </c>
      <c r="AD21" s="107">
        <v>39295</v>
      </c>
      <c r="AE21" s="107">
        <v>39326</v>
      </c>
      <c r="AF21" s="107">
        <v>39356</v>
      </c>
      <c r="AG21" s="107">
        <v>39387</v>
      </c>
      <c r="AH21" s="107">
        <v>39417</v>
      </c>
      <c r="AI21" s="107">
        <v>39448</v>
      </c>
      <c r="AJ21" s="107">
        <v>39479</v>
      </c>
      <c r="AK21" s="107">
        <v>39508</v>
      </c>
      <c r="AL21" s="107">
        <v>39539</v>
      </c>
      <c r="AM21" s="107">
        <v>39569</v>
      </c>
      <c r="AN21" s="107">
        <v>39600</v>
      </c>
      <c r="AO21" s="107">
        <v>39630</v>
      </c>
      <c r="AP21" s="107">
        <v>39661</v>
      </c>
      <c r="AQ21" s="107">
        <v>39692</v>
      </c>
      <c r="AR21" s="107">
        <v>39722</v>
      </c>
      <c r="AS21" s="107">
        <v>39753</v>
      </c>
      <c r="AT21" s="107">
        <v>39783</v>
      </c>
      <c r="AU21" s="107">
        <v>39814</v>
      </c>
      <c r="AV21" s="107">
        <v>39845</v>
      </c>
      <c r="AW21" s="107">
        <v>39873</v>
      </c>
      <c r="AX21" s="107">
        <v>39904</v>
      </c>
      <c r="AY21" s="107">
        <v>39934</v>
      </c>
      <c r="AZ21" s="107">
        <v>39965</v>
      </c>
      <c r="BA21" s="107">
        <v>39995</v>
      </c>
      <c r="BB21" s="107">
        <v>40026</v>
      </c>
      <c r="BC21" s="107">
        <v>40057</v>
      </c>
      <c r="BD21" s="107">
        <v>40087</v>
      </c>
      <c r="BE21" s="107">
        <v>40118</v>
      </c>
      <c r="BF21" s="107">
        <v>40148</v>
      </c>
      <c r="BG21" s="107">
        <v>40179</v>
      </c>
      <c r="BH21" s="107">
        <v>40210</v>
      </c>
      <c r="BI21" s="107">
        <v>40238</v>
      </c>
      <c r="BJ21" s="107">
        <v>40269</v>
      </c>
      <c r="BK21" s="107">
        <v>40299</v>
      </c>
      <c r="BL21" s="107">
        <v>40330</v>
      </c>
      <c r="BM21" s="107">
        <v>40360</v>
      </c>
      <c r="BN21" s="107">
        <v>40391</v>
      </c>
      <c r="BO21" s="107">
        <v>40422</v>
      </c>
      <c r="BP21" s="107">
        <v>40452</v>
      </c>
      <c r="BQ21" s="107">
        <v>40483</v>
      </c>
      <c r="BR21" s="107">
        <v>40513</v>
      </c>
      <c r="BS21" s="107">
        <v>40544</v>
      </c>
      <c r="BT21" s="107">
        <v>40575</v>
      </c>
      <c r="BU21" s="107">
        <v>40603</v>
      </c>
      <c r="BV21" s="107">
        <v>40634</v>
      </c>
      <c r="BW21" s="107">
        <v>40664</v>
      </c>
      <c r="BX21" s="107">
        <v>40695</v>
      </c>
      <c r="BY21" s="107">
        <v>40725</v>
      </c>
      <c r="BZ21" s="107">
        <v>40756</v>
      </c>
      <c r="CA21" s="107">
        <v>40787</v>
      </c>
      <c r="CB21" s="107">
        <v>40817</v>
      </c>
      <c r="CC21" s="107">
        <v>40848</v>
      </c>
      <c r="CD21" s="107">
        <v>40878</v>
      </c>
      <c r="CE21" s="107">
        <v>40909</v>
      </c>
      <c r="CF21" s="107">
        <v>40940</v>
      </c>
      <c r="CG21" s="107">
        <v>40969</v>
      </c>
      <c r="CH21" s="107">
        <v>41000</v>
      </c>
      <c r="CI21" s="107">
        <v>41030</v>
      </c>
      <c r="CJ21" s="107">
        <v>41061</v>
      </c>
      <c r="CK21" s="107">
        <v>41091</v>
      </c>
      <c r="CL21" s="107">
        <v>41122</v>
      </c>
      <c r="CM21" s="107">
        <v>41153</v>
      </c>
      <c r="CN21" s="107">
        <v>41183</v>
      </c>
      <c r="CO21" s="107">
        <v>41214</v>
      </c>
      <c r="CP21" s="107">
        <v>41244</v>
      </c>
      <c r="CQ21" s="107">
        <v>41275</v>
      </c>
      <c r="CR21" s="107">
        <v>41306</v>
      </c>
      <c r="CS21" s="107">
        <v>41334</v>
      </c>
      <c r="CT21" s="107">
        <v>41365</v>
      </c>
      <c r="CU21" s="107">
        <v>41395</v>
      </c>
      <c r="CV21" s="107">
        <v>41426</v>
      </c>
      <c r="CW21" s="107">
        <v>41456</v>
      </c>
      <c r="CX21" s="107">
        <v>41487</v>
      </c>
      <c r="CY21" s="107">
        <v>41518</v>
      </c>
      <c r="CZ21" s="107">
        <v>41548</v>
      </c>
      <c r="DA21" s="107">
        <v>41579</v>
      </c>
      <c r="DB21" s="107">
        <v>41609</v>
      </c>
      <c r="DC21" s="107">
        <v>41640</v>
      </c>
      <c r="DD21" s="107">
        <v>41671</v>
      </c>
      <c r="DE21" s="107">
        <v>41699</v>
      </c>
      <c r="DF21" s="107">
        <v>41730</v>
      </c>
      <c r="DG21" s="107">
        <v>41760</v>
      </c>
      <c r="DH21" s="107">
        <v>41791</v>
      </c>
      <c r="DI21" s="107">
        <v>41821</v>
      </c>
      <c r="DJ21" s="107">
        <v>41852</v>
      </c>
      <c r="DK21" s="107">
        <v>41883</v>
      </c>
      <c r="DL21" s="107">
        <v>41913</v>
      </c>
      <c r="DM21" s="107">
        <v>41944</v>
      </c>
      <c r="DN21" s="107">
        <v>41974</v>
      </c>
      <c r="DO21" s="107">
        <v>42005</v>
      </c>
      <c r="DP21" s="107">
        <v>42036</v>
      </c>
      <c r="DQ21" s="107">
        <v>42064</v>
      </c>
      <c r="DR21" s="107">
        <v>42095</v>
      </c>
      <c r="DS21" s="107">
        <v>42125</v>
      </c>
      <c r="DT21" s="107">
        <v>42156</v>
      </c>
      <c r="DU21" s="107">
        <v>42186</v>
      </c>
      <c r="DV21" s="107">
        <v>42217</v>
      </c>
      <c r="DW21" s="107">
        <v>42248</v>
      </c>
      <c r="DX21" s="107">
        <v>42278</v>
      </c>
      <c r="DY21" s="107">
        <v>42309</v>
      </c>
      <c r="DZ21" s="107">
        <v>42339</v>
      </c>
      <c r="EA21" s="107">
        <v>42370</v>
      </c>
      <c r="EB21" s="107">
        <v>42401</v>
      </c>
      <c r="EC21" s="107">
        <v>42430</v>
      </c>
      <c r="ED21" s="107">
        <v>42461</v>
      </c>
      <c r="EE21" s="107">
        <v>42491</v>
      </c>
      <c r="EF21" s="107">
        <v>42522</v>
      </c>
      <c r="EG21" s="107">
        <v>42552</v>
      </c>
      <c r="EH21" s="107" t="s">
        <v>129</v>
      </c>
      <c r="EI21" s="107" t="s">
        <v>129</v>
      </c>
      <c r="EJ21" s="107" t="s">
        <v>129</v>
      </c>
      <c r="EK21" s="107" t="s">
        <v>129</v>
      </c>
      <c r="EL21" s="107" t="s">
        <v>129</v>
      </c>
      <c r="EM21" s="107" t="s">
        <v>129</v>
      </c>
      <c r="EN21" s="107" t="s">
        <v>129</v>
      </c>
      <c r="EO21" s="107" t="s">
        <v>129</v>
      </c>
      <c r="EP21" s="107" t="s">
        <v>129</v>
      </c>
      <c r="EQ21" s="107" t="s">
        <v>129</v>
      </c>
      <c r="ER21" s="107" t="s">
        <v>129</v>
      </c>
      <c r="ES21" s="107" t="s">
        <v>129</v>
      </c>
      <c r="ET21" s="107" t="s">
        <v>129</v>
      </c>
      <c r="EU21" s="107" t="s">
        <v>129</v>
      </c>
      <c r="EV21" s="107" t="s">
        <v>129</v>
      </c>
      <c r="EW21" s="107" t="s">
        <v>129</v>
      </c>
      <c r="EX21" s="107" t="s">
        <v>129</v>
      </c>
      <c r="EY21" s="107" t="s">
        <v>129</v>
      </c>
      <c r="EZ21" s="107" t="s">
        <v>129</v>
      </c>
      <c r="FA21" s="107" t="s">
        <v>129</v>
      </c>
      <c r="FB21" s="107" t="s">
        <v>129</v>
      </c>
      <c r="FC21" s="107" t="s">
        <v>129</v>
      </c>
      <c r="FD21" s="107" t="s">
        <v>129</v>
      </c>
      <c r="FE21" s="107" t="s">
        <v>129</v>
      </c>
      <c r="FF21" s="107" t="s">
        <v>129</v>
      </c>
      <c r="FG21" s="107" t="s">
        <v>129</v>
      </c>
      <c r="FH21" s="107" t="s">
        <v>129</v>
      </c>
      <c r="FI21" s="107" t="s">
        <v>129</v>
      </c>
      <c r="FJ21" s="107" t="s">
        <v>129</v>
      </c>
      <c r="FK21" s="107" t="s">
        <v>129</v>
      </c>
      <c r="FL21" s="107" t="s">
        <v>129</v>
      </c>
      <c r="FM21" s="107" t="s">
        <v>129</v>
      </c>
      <c r="FN21" s="107" t="s">
        <v>129</v>
      </c>
      <c r="FO21" s="107" t="s">
        <v>129</v>
      </c>
      <c r="FP21" s="107" t="s">
        <v>129</v>
      </c>
      <c r="FQ21" s="107" t="s">
        <v>129</v>
      </c>
      <c r="FR21" s="107" t="s">
        <v>129</v>
      </c>
      <c r="FS21" s="107" t="s">
        <v>129</v>
      </c>
      <c r="FT21" s="107" t="s">
        <v>129</v>
      </c>
      <c r="FU21" s="107" t="s">
        <v>129</v>
      </c>
      <c r="FV21" s="107" t="s">
        <v>129</v>
      </c>
      <c r="FW21" s="107" t="s">
        <v>129</v>
      </c>
      <c r="FX21" s="107" t="s">
        <v>129</v>
      </c>
      <c r="FY21" s="107" t="s">
        <v>129</v>
      </c>
      <c r="FZ21" s="107" t="s">
        <v>129</v>
      </c>
      <c r="GA21" s="107" t="s">
        <v>129</v>
      </c>
      <c r="GB21" s="107" t="s">
        <v>129</v>
      </c>
      <c r="GC21" s="107" t="s">
        <v>129</v>
      </c>
      <c r="GD21" s="107" t="s">
        <v>129</v>
      </c>
      <c r="GE21" s="107" t="s">
        <v>129</v>
      </c>
      <c r="GF21" s="107" t="s">
        <v>129</v>
      </c>
      <c r="GG21" s="107" t="s">
        <v>129</v>
      </c>
      <c r="GH21" s="107" t="s">
        <v>129</v>
      </c>
      <c r="GI21" s="107" t="s">
        <v>129</v>
      </c>
      <c r="GJ21" s="107" t="s">
        <v>129</v>
      </c>
      <c r="GK21" s="107" t="s">
        <v>129</v>
      </c>
      <c r="GL21" s="107" t="s">
        <v>129</v>
      </c>
      <c r="GM21" s="107" t="s">
        <v>129</v>
      </c>
      <c r="GN21" s="107" t="s">
        <v>129</v>
      </c>
      <c r="GO21" s="107" t="s">
        <v>129</v>
      </c>
      <c r="GP21" s="107" t="s">
        <v>129</v>
      </c>
      <c r="GQ21" s="107" t="s">
        <v>129</v>
      </c>
      <c r="GR21" s="107" t="s">
        <v>129</v>
      </c>
      <c r="GS21" s="107" t="s">
        <v>129</v>
      </c>
      <c r="GT21" s="107" t="s">
        <v>129</v>
      </c>
      <c r="GU21" s="107" t="s">
        <v>129</v>
      </c>
      <c r="GV21" s="107" t="s">
        <v>129</v>
      </c>
      <c r="GW21" s="107" t="s">
        <v>129</v>
      </c>
      <c r="GX21" s="107" t="s">
        <v>129</v>
      </c>
      <c r="GY21" s="107" t="s">
        <v>129</v>
      </c>
      <c r="GZ21" s="107" t="s">
        <v>129</v>
      </c>
      <c r="HA21" s="107" t="s">
        <v>129</v>
      </c>
      <c r="HB21" s="107" t="s">
        <v>129</v>
      </c>
      <c r="HC21" s="107" t="s">
        <v>129</v>
      </c>
      <c r="HD21" s="107" t="s">
        <v>129</v>
      </c>
      <c r="HE21" s="107" t="s">
        <v>129</v>
      </c>
      <c r="HF21" s="107" t="s">
        <v>129</v>
      </c>
      <c r="HG21" s="107" t="s">
        <v>129</v>
      </c>
      <c r="HH21" s="107" t="s">
        <v>129</v>
      </c>
      <c r="HI21" s="107" t="s">
        <v>129</v>
      </c>
      <c r="HJ21" s="107" t="s">
        <v>129</v>
      </c>
      <c r="HK21" s="107" t="s">
        <v>129</v>
      </c>
      <c r="HL21" s="107" t="s">
        <v>129</v>
      </c>
      <c r="HM21" s="107" t="s">
        <v>129</v>
      </c>
      <c r="HN21" s="107" t="s">
        <v>129</v>
      </c>
      <c r="HO21" s="107" t="s">
        <v>129</v>
      </c>
      <c r="HP21" s="107" t="s">
        <v>129</v>
      </c>
      <c r="HQ21" s="107" t="s">
        <v>129</v>
      </c>
      <c r="HR21" s="107" t="s">
        <v>129</v>
      </c>
      <c r="HS21" s="107" t="s">
        <v>129</v>
      </c>
      <c r="HT21" s="107" t="s">
        <v>129</v>
      </c>
      <c r="HU21" s="107" t="s">
        <v>129</v>
      </c>
      <c r="HV21" s="107" t="s">
        <v>129</v>
      </c>
      <c r="HW21" s="107" t="s">
        <v>129</v>
      </c>
      <c r="HX21" s="107" t="s">
        <v>129</v>
      </c>
      <c r="HY21" s="107" t="s">
        <v>129</v>
      </c>
      <c r="HZ21" s="107" t="s">
        <v>129</v>
      </c>
      <c r="IA21" s="107" t="s">
        <v>129</v>
      </c>
      <c r="IB21" s="107" t="s">
        <v>129</v>
      </c>
      <c r="IC21" s="107" t="s">
        <v>129</v>
      </c>
      <c r="ID21" s="107" t="s">
        <v>129</v>
      </c>
      <c r="IE21" s="107" t="s">
        <v>129</v>
      </c>
      <c r="IF21" s="107" t="s">
        <v>129</v>
      </c>
      <c r="IG21" s="107" t="s">
        <v>129</v>
      </c>
      <c r="IH21" s="107" t="s">
        <v>129</v>
      </c>
      <c r="II21" s="107" t="s">
        <v>129</v>
      </c>
      <c r="IJ21" s="107" t="s">
        <v>129</v>
      </c>
      <c r="IK21" s="107" t="s">
        <v>129</v>
      </c>
      <c r="IL21" s="107" t="s">
        <v>129</v>
      </c>
      <c r="IM21" s="107" t="s">
        <v>129</v>
      </c>
      <c r="IN21" s="107" t="s">
        <v>129</v>
      </c>
      <c r="IO21" s="107" t="s">
        <v>129</v>
      </c>
      <c r="IP21" s="107" t="s">
        <v>129</v>
      </c>
      <c r="IQ21" s="107" t="s">
        <v>129</v>
      </c>
      <c r="IR21" s="107" t="s">
        <v>129</v>
      </c>
      <c r="IS21" s="107" t="s">
        <v>129</v>
      </c>
    </row>
    <row r="22" spans="1:253" ht="14.25">
      <c r="A22" t="s">
        <v>140</v>
      </c>
      <c r="B22">
        <v>188</v>
      </c>
      <c r="C22">
        <v>197</v>
      </c>
      <c r="D22">
        <v>204</v>
      </c>
      <c r="E22">
        <v>236</v>
      </c>
      <c r="F22">
        <v>231</v>
      </c>
      <c r="G22">
        <v>231</v>
      </c>
      <c r="H22">
        <v>229</v>
      </c>
      <c r="I22">
        <v>203</v>
      </c>
      <c r="J22">
        <v>175</v>
      </c>
      <c r="K22">
        <v>208</v>
      </c>
      <c r="L22">
        <v>196</v>
      </c>
      <c r="M22">
        <v>199</v>
      </c>
      <c r="N22">
        <v>203</v>
      </c>
      <c r="O22">
        <v>211</v>
      </c>
      <c r="P22">
        <v>209</v>
      </c>
      <c r="Q22">
        <v>200</v>
      </c>
      <c r="R22">
        <v>220</v>
      </c>
      <c r="S22">
        <v>217</v>
      </c>
      <c r="T22">
        <v>194</v>
      </c>
      <c r="U22">
        <v>196</v>
      </c>
      <c r="V22">
        <v>175</v>
      </c>
      <c r="W22">
        <v>196</v>
      </c>
      <c r="X22">
        <v>172</v>
      </c>
      <c r="Y22">
        <v>162</v>
      </c>
      <c r="Z22">
        <v>189</v>
      </c>
      <c r="AA22">
        <v>202</v>
      </c>
      <c r="AB22">
        <v>194</v>
      </c>
      <c r="AC22">
        <v>200</v>
      </c>
      <c r="AD22">
        <v>185</v>
      </c>
      <c r="AE22">
        <v>192</v>
      </c>
      <c r="AF22">
        <v>183</v>
      </c>
      <c r="AG22">
        <v>199</v>
      </c>
      <c r="AH22">
        <v>177</v>
      </c>
      <c r="AI22">
        <v>184</v>
      </c>
      <c r="AJ22">
        <v>187</v>
      </c>
      <c r="AK22">
        <v>191</v>
      </c>
      <c r="AL22">
        <v>201</v>
      </c>
      <c r="AM22">
        <v>183</v>
      </c>
      <c r="AN22">
        <v>187</v>
      </c>
      <c r="AO22">
        <v>175</v>
      </c>
      <c r="AP22">
        <v>171</v>
      </c>
      <c r="AQ22">
        <v>156</v>
      </c>
      <c r="AR22">
        <v>173</v>
      </c>
      <c r="AS22">
        <v>170</v>
      </c>
      <c r="AT22">
        <v>143</v>
      </c>
      <c r="AU22">
        <v>156</v>
      </c>
      <c r="AV22">
        <v>147</v>
      </c>
      <c r="AW22">
        <v>170</v>
      </c>
      <c r="AX22">
        <v>168</v>
      </c>
      <c r="AY22">
        <v>156</v>
      </c>
      <c r="AZ22">
        <v>153</v>
      </c>
      <c r="BA22">
        <v>154</v>
      </c>
      <c r="BB22">
        <v>131</v>
      </c>
      <c r="BC22">
        <v>137</v>
      </c>
      <c r="BD22">
        <v>128</v>
      </c>
      <c r="BE22">
        <v>134</v>
      </c>
      <c r="BF22">
        <v>107</v>
      </c>
      <c r="BG22">
        <v>107</v>
      </c>
      <c r="BH22">
        <v>108</v>
      </c>
      <c r="BI22">
        <v>109</v>
      </c>
      <c r="BJ22">
        <v>107</v>
      </c>
      <c r="BK22">
        <v>112</v>
      </c>
      <c r="BL22">
        <v>111</v>
      </c>
      <c r="BM22">
        <v>113</v>
      </c>
      <c r="BN22">
        <v>107</v>
      </c>
      <c r="BO22">
        <v>100</v>
      </c>
      <c r="BP22">
        <v>95</v>
      </c>
      <c r="BQ22">
        <v>89</v>
      </c>
      <c r="BR22">
        <v>80</v>
      </c>
      <c r="BS22">
        <v>90</v>
      </c>
      <c r="BT22">
        <v>85</v>
      </c>
      <c r="BU22">
        <v>92</v>
      </c>
      <c r="BV22">
        <v>87</v>
      </c>
      <c r="BW22">
        <v>97</v>
      </c>
      <c r="BX22">
        <v>93</v>
      </c>
      <c r="BY22">
        <v>87</v>
      </c>
      <c r="BZ22">
        <v>91</v>
      </c>
      <c r="CA22">
        <v>95</v>
      </c>
      <c r="CB22">
        <v>86</v>
      </c>
      <c r="CC22">
        <v>87</v>
      </c>
      <c r="CD22">
        <v>81</v>
      </c>
      <c r="CE22">
        <v>91</v>
      </c>
      <c r="CF22">
        <v>86</v>
      </c>
      <c r="CG22">
        <v>78</v>
      </c>
      <c r="CH22">
        <v>85</v>
      </c>
      <c r="CI22">
        <v>77</v>
      </c>
      <c r="CJ22">
        <v>62</v>
      </c>
      <c r="CK22">
        <v>71</v>
      </c>
      <c r="CL22">
        <v>64</v>
      </c>
      <c r="CM22">
        <v>68</v>
      </c>
      <c r="CN22">
        <v>72</v>
      </c>
      <c r="CO22">
        <v>66</v>
      </c>
      <c r="CP22">
        <v>62</v>
      </c>
      <c r="CQ22">
        <v>62</v>
      </c>
      <c r="CR22">
        <v>54</v>
      </c>
      <c r="CS22">
        <v>51</v>
      </c>
      <c r="CT22">
        <v>45</v>
      </c>
      <c r="CU22">
        <v>48</v>
      </c>
      <c r="CV22">
        <v>47</v>
      </c>
      <c r="CW22">
        <v>49</v>
      </c>
      <c r="CX22">
        <v>43</v>
      </c>
      <c r="CY22">
        <v>53</v>
      </c>
      <c r="CZ22">
        <v>57</v>
      </c>
      <c r="DA22">
        <v>51</v>
      </c>
      <c r="DB22">
        <v>52</v>
      </c>
      <c r="DC22">
        <v>59</v>
      </c>
      <c r="DD22">
        <v>54</v>
      </c>
      <c r="DE22">
        <v>49</v>
      </c>
      <c r="DF22">
        <v>51</v>
      </c>
      <c r="DG22">
        <v>51</v>
      </c>
      <c r="DH22">
        <v>51</v>
      </c>
      <c r="DI22">
        <v>47</v>
      </c>
      <c r="DJ22">
        <v>37</v>
      </c>
      <c r="DK22">
        <v>39</v>
      </c>
      <c r="DL22">
        <v>44</v>
      </c>
      <c r="DM22">
        <v>45</v>
      </c>
      <c r="DN22">
        <v>46</v>
      </c>
      <c r="DO22">
        <v>45</v>
      </c>
      <c r="DP22">
        <v>34</v>
      </c>
      <c r="DQ22">
        <v>44</v>
      </c>
      <c r="DR22">
        <v>50</v>
      </c>
      <c r="DS22">
        <v>49</v>
      </c>
      <c r="DT22">
        <v>47</v>
      </c>
      <c r="DU22">
        <v>42</v>
      </c>
      <c r="DV22">
        <v>34</v>
      </c>
      <c r="DW22">
        <v>40</v>
      </c>
      <c r="DX22">
        <v>46</v>
      </c>
      <c r="DY22">
        <v>43</v>
      </c>
      <c r="DZ22">
        <v>33</v>
      </c>
      <c r="EA22">
        <v>31</v>
      </c>
      <c r="EB22">
        <v>26</v>
      </c>
      <c r="EC22">
        <v>33</v>
      </c>
      <c r="ED22">
        <v>38</v>
      </c>
      <c r="EE22">
        <v>34</v>
      </c>
      <c r="EF22">
        <v>33</v>
      </c>
      <c r="EG22">
        <v>38</v>
      </c>
    </row>
    <row r="23" spans="1:253" ht="14.25">
      <c r="A23" t="s">
        <v>141</v>
      </c>
      <c r="B23">
        <v>2505</v>
      </c>
      <c r="C23">
        <v>2571</v>
      </c>
      <c r="D23">
        <v>2623</v>
      </c>
      <c r="E23">
        <v>2656</v>
      </c>
      <c r="F23">
        <v>2699</v>
      </c>
      <c r="G23">
        <v>2800</v>
      </c>
      <c r="H23">
        <v>2733</v>
      </c>
      <c r="I23">
        <v>2690</v>
      </c>
      <c r="J23">
        <v>2469</v>
      </c>
      <c r="K23">
        <v>2553</v>
      </c>
      <c r="L23">
        <v>2567</v>
      </c>
      <c r="M23">
        <v>2616</v>
      </c>
      <c r="N23">
        <v>2582</v>
      </c>
      <c r="O23">
        <v>2657</v>
      </c>
      <c r="P23">
        <v>2713</v>
      </c>
      <c r="Q23">
        <v>2763</v>
      </c>
      <c r="R23">
        <v>2847</v>
      </c>
      <c r="S23">
        <v>2835</v>
      </c>
      <c r="T23">
        <v>2805</v>
      </c>
      <c r="U23">
        <v>2804</v>
      </c>
      <c r="V23">
        <v>2621</v>
      </c>
      <c r="W23">
        <v>2636</v>
      </c>
      <c r="X23">
        <v>2679</v>
      </c>
      <c r="Y23">
        <v>2677</v>
      </c>
      <c r="Z23">
        <v>2651</v>
      </c>
      <c r="AA23">
        <v>2696</v>
      </c>
      <c r="AB23">
        <v>2715</v>
      </c>
      <c r="AC23">
        <v>2764</v>
      </c>
      <c r="AD23">
        <v>2806</v>
      </c>
      <c r="AE23">
        <v>2818</v>
      </c>
      <c r="AF23">
        <v>2816</v>
      </c>
      <c r="AG23">
        <v>2781</v>
      </c>
      <c r="AH23">
        <v>2618</v>
      </c>
      <c r="AI23">
        <v>2662</v>
      </c>
      <c r="AJ23">
        <v>2766</v>
      </c>
      <c r="AK23">
        <v>2813</v>
      </c>
      <c r="AL23">
        <v>2811</v>
      </c>
      <c r="AM23">
        <v>2823</v>
      </c>
      <c r="AN23">
        <v>2885</v>
      </c>
      <c r="AO23">
        <v>2831</v>
      </c>
      <c r="AP23">
        <v>2848</v>
      </c>
      <c r="AQ23">
        <v>2778</v>
      </c>
      <c r="AR23">
        <v>2732</v>
      </c>
      <c r="AS23">
        <v>2735</v>
      </c>
      <c r="AT23">
        <v>2572</v>
      </c>
      <c r="AU23">
        <v>2570</v>
      </c>
      <c r="AV23">
        <v>2501</v>
      </c>
      <c r="AW23">
        <v>2455</v>
      </c>
      <c r="AX23">
        <v>2427</v>
      </c>
      <c r="AY23">
        <v>2385</v>
      </c>
      <c r="AZ23">
        <v>2443</v>
      </c>
      <c r="BA23">
        <v>2392</v>
      </c>
      <c r="BB23">
        <v>2373</v>
      </c>
      <c r="BC23">
        <v>2399</v>
      </c>
      <c r="BD23">
        <v>2400</v>
      </c>
      <c r="BE23">
        <v>2298</v>
      </c>
      <c r="BF23">
        <v>2071</v>
      </c>
      <c r="BG23">
        <v>2089</v>
      </c>
      <c r="BH23">
        <v>2079</v>
      </c>
      <c r="BI23">
        <v>2071</v>
      </c>
      <c r="BJ23">
        <v>2042</v>
      </c>
      <c r="BK23">
        <v>2024</v>
      </c>
      <c r="BL23">
        <v>2002</v>
      </c>
      <c r="BM23">
        <v>1970</v>
      </c>
      <c r="BN23">
        <v>1992</v>
      </c>
      <c r="BO23">
        <v>1986</v>
      </c>
      <c r="BP23">
        <v>1951</v>
      </c>
      <c r="BQ23">
        <v>1897</v>
      </c>
      <c r="BR23">
        <v>1782</v>
      </c>
      <c r="BS23">
        <v>1802</v>
      </c>
      <c r="BT23">
        <v>1911</v>
      </c>
      <c r="BU23">
        <v>1935</v>
      </c>
      <c r="BV23">
        <v>1868</v>
      </c>
      <c r="BW23">
        <v>1917</v>
      </c>
      <c r="BX23">
        <v>1948</v>
      </c>
      <c r="BY23">
        <v>1872</v>
      </c>
      <c r="BZ23">
        <v>1975</v>
      </c>
      <c r="CA23">
        <v>1949</v>
      </c>
      <c r="CB23">
        <v>1905</v>
      </c>
      <c r="CC23">
        <v>1935</v>
      </c>
      <c r="CD23">
        <v>1790</v>
      </c>
      <c r="CE23">
        <v>1828</v>
      </c>
      <c r="CF23">
        <v>1787</v>
      </c>
      <c r="CG23">
        <v>1725</v>
      </c>
      <c r="CH23">
        <v>1744</v>
      </c>
      <c r="CI23">
        <v>1664</v>
      </c>
      <c r="CJ23">
        <v>1645</v>
      </c>
      <c r="CK23">
        <v>1607</v>
      </c>
      <c r="CL23">
        <v>1558</v>
      </c>
      <c r="CM23">
        <v>1510</v>
      </c>
      <c r="CN23">
        <v>1503</v>
      </c>
      <c r="CO23">
        <v>1463</v>
      </c>
      <c r="CP23">
        <v>1287</v>
      </c>
      <c r="CQ23">
        <v>1287</v>
      </c>
      <c r="CR23">
        <v>1237</v>
      </c>
      <c r="CS23">
        <v>1228</v>
      </c>
      <c r="CT23">
        <v>1218</v>
      </c>
      <c r="CU23">
        <v>1206</v>
      </c>
      <c r="CV23">
        <v>1181</v>
      </c>
      <c r="CW23">
        <v>1212</v>
      </c>
      <c r="CX23">
        <v>1189</v>
      </c>
      <c r="CY23">
        <v>1192</v>
      </c>
      <c r="CZ23">
        <v>1177</v>
      </c>
      <c r="DA23">
        <v>1166</v>
      </c>
      <c r="DB23">
        <v>1098</v>
      </c>
      <c r="DC23">
        <v>1125</v>
      </c>
      <c r="DD23">
        <v>1110</v>
      </c>
      <c r="DE23">
        <v>1108</v>
      </c>
      <c r="DF23">
        <v>1027</v>
      </c>
      <c r="DG23">
        <v>1018</v>
      </c>
      <c r="DH23">
        <v>1049</v>
      </c>
      <c r="DI23">
        <v>1064</v>
      </c>
      <c r="DJ23">
        <v>1014</v>
      </c>
      <c r="DK23">
        <v>1005</v>
      </c>
      <c r="DL23">
        <v>989</v>
      </c>
      <c r="DM23">
        <v>995</v>
      </c>
      <c r="DN23">
        <v>910</v>
      </c>
      <c r="DO23">
        <v>931</v>
      </c>
      <c r="DP23">
        <v>954</v>
      </c>
      <c r="DQ23">
        <v>958</v>
      </c>
      <c r="DR23">
        <v>958</v>
      </c>
      <c r="DS23">
        <v>940</v>
      </c>
      <c r="DT23">
        <v>939</v>
      </c>
      <c r="DU23">
        <v>961</v>
      </c>
      <c r="DV23">
        <v>937</v>
      </c>
      <c r="DW23">
        <v>941</v>
      </c>
      <c r="DX23">
        <v>954</v>
      </c>
      <c r="DY23">
        <v>948</v>
      </c>
      <c r="DZ23">
        <v>896</v>
      </c>
      <c r="EA23">
        <v>890</v>
      </c>
      <c r="EB23">
        <v>851</v>
      </c>
      <c r="EC23">
        <v>849</v>
      </c>
      <c r="ED23">
        <v>868</v>
      </c>
      <c r="EE23">
        <v>836</v>
      </c>
      <c r="EF23">
        <v>857</v>
      </c>
      <c r="EG23">
        <v>823</v>
      </c>
    </row>
    <row r="26" ht="14.25">
      <c r="A26" t="s">
        <v>146</v>
      </c>
    </row>
    <row r="27" spans="1:2" ht="14.25">
      <c r="A27" t="s">
        <v>130</v>
      </c>
      <c r="B27" s="166">
        <v>0.975</v>
      </c>
    </row>
    <row r="28" spans="1:2" ht="14.25">
      <c r="A28" t="s">
        <v>131</v>
      </c>
      <c r="B28" s="166">
        <v>0.48148148148148145</v>
      </c>
    </row>
    <row r="29" spans="1:2" ht="14.25">
      <c r="A29" t="s">
        <v>132</v>
      </c>
      <c r="B29" s="166">
        <v>0.811577752553916</v>
      </c>
    </row>
    <row r="30" spans="1:2" ht="14.25">
      <c r="A30" t="s">
        <v>147</v>
      </c>
      <c r="B30" s="166">
        <v>0.763</v>
      </c>
    </row>
    <row r="33" spans="1:3" ht="14.25">
      <c r="A33" s="167"/>
      <c r="B33" s="167" t="s">
        <v>159</v>
      </c>
      <c r="C33" s="167" t="s">
        <v>160</v>
      </c>
    </row>
    <row r="34" spans="1:3" ht="14.25">
      <c r="A34" t="s">
        <v>148</v>
      </c>
      <c r="B34" s="168">
        <v>59</v>
      </c>
      <c r="C34" s="168">
        <v>68</v>
      </c>
    </row>
    <row r="35" spans="1:3" ht="14.25">
      <c r="A35" t="s">
        <v>149</v>
      </c>
      <c r="B35" s="168">
        <v>53</v>
      </c>
      <c r="C35" s="168">
        <v>0</v>
      </c>
    </row>
    <row r="36" spans="1:3" ht="14.25">
      <c r="A36" t="s">
        <v>150</v>
      </c>
      <c r="B36" s="168">
        <v>277</v>
      </c>
      <c r="C36" s="168">
        <v>145</v>
      </c>
    </row>
    <row r="37" spans="1:3" ht="14.25">
      <c r="A37" t="s">
        <v>151</v>
      </c>
      <c r="B37" s="168">
        <v>42</v>
      </c>
      <c r="C37" s="168">
        <v>16</v>
      </c>
    </row>
    <row r="38" spans="1:3" ht="14.25">
      <c r="A38" t="s">
        <v>152</v>
      </c>
      <c r="B38" s="168">
        <v>112</v>
      </c>
      <c r="C38" s="168">
        <v>23</v>
      </c>
    </row>
    <row r="39" spans="1:3" ht="14.25">
      <c r="A39" t="s">
        <v>153</v>
      </c>
      <c r="B39" s="168">
        <v>48</v>
      </c>
      <c r="C39" s="168">
        <v>184</v>
      </c>
    </row>
    <row r="40" spans="1:3" ht="14.25">
      <c r="A40" t="s">
        <v>154</v>
      </c>
      <c r="B40" s="168">
        <v>27</v>
      </c>
      <c r="C40" s="168">
        <v>24</v>
      </c>
    </row>
    <row r="41" spans="1:3" ht="14.25">
      <c r="A41" t="s">
        <v>155</v>
      </c>
      <c r="B41" s="168">
        <v>44</v>
      </c>
      <c r="C41" s="168">
        <v>61</v>
      </c>
    </row>
    <row r="42" spans="1:3" ht="14.25">
      <c r="A42" t="s">
        <v>156</v>
      </c>
      <c r="B42" s="168">
        <v>120</v>
      </c>
      <c r="C42" s="168">
        <v>106</v>
      </c>
    </row>
    <row r="43" spans="1:3" ht="14.25">
      <c r="A43" t="s">
        <v>157</v>
      </c>
      <c r="B43" s="168">
        <v>79</v>
      </c>
      <c r="C43" s="168">
        <v>234</v>
      </c>
    </row>
    <row r="44" spans="1:3" ht="14.25">
      <c r="A44" s="169" t="s">
        <v>158</v>
      </c>
      <c r="B44" s="170">
        <v>861</v>
      </c>
      <c r="C44" s="170">
        <v>861</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O55"/>
  <sheetViews>
    <sheetView zoomScale="75" zoomScaleNormal="75" zoomScalePageLayoutView="0" workbookViewId="0" topLeftCell="A28">
      <selection activeCell="B54" sqref="B54"/>
    </sheetView>
  </sheetViews>
  <sheetFormatPr defaultColWidth="9.00390625" defaultRowHeight="14.25"/>
  <cols>
    <col min="1" max="1" width="23.125" style="53" customWidth="1"/>
    <col min="2" max="13" width="8.00390625" style="53" customWidth="1"/>
    <col min="14" max="14" width="4.375" style="53" customWidth="1"/>
    <col min="15" max="15" width="9.00390625" style="86" customWidth="1"/>
    <col min="16" max="16384" width="9.00390625" style="53" customWidth="1"/>
  </cols>
  <sheetData>
    <row r="1" ht="14.25">
      <c r="A1" s="156"/>
    </row>
    <row r="2" ht="14.25">
      <c r="A2" s="2"/>
    </row>
    <row r="24" ht="24.75" customHeight="1">
      <c r="A24" s="132" t="s">
        <v>113</v>
      </c>
    </row>
    <row r="25" ht="14.25">
      <c r="A25" s="160"/>
    </row>
    <row r="26" spans="1:13" ht="14.25">
      <c r="A26" s="153"/>
      <c r="B26" s="198" t="s">
        <v>60</v>
      </c>
      <c r="C26" s="198"/>
      <c r="D26" s="198"/>
      <c r="E26" s="198"/>
      <c r="F26" s="198"/>
      <c r="G26" s="198"/>
      <c r="H26" s="198"/>
      <c r="I26" s="198"/>
      <c r="J26" s="198"/>
      <c r="K26" s="198"/>
      <c r="L26" s="198"/>
      <c r="M26" s="198"/>
    </row>
    <row r="27" spans="1:13" ht="14.25">
      <c r="A27" s="152" t="s">
        <v>102</v>
      </c>
      <c r="B27" s="154" t="s">
        <v>5</v>
      </c>
      <c r="C27" s="154" t="s">
        <v>6</v>
      </c>
      <c r="D27" s="154" t="s">
        <v>7</v>
      </c>
      <c r="E27" s="154" t="s">
        <v>8</v>
      </c>
      <c r="F27" s="154" t="s">
        <v>9</v>
      </c>
      <c r="G27" s="154" t="s">
        <v>10</v>
      </c>
      <c r="H27" s="154" t="s">
        <v>11</v>
      </c>
      <c r="I27" s="154" t="s">
        <v>12</v>
      </c>
      <c r="J27" s="154" t="s">
        <v>13</v>
      </c>
      <c r="K27" s="154" t="s">
        <v>14</v>
      </c>
      <c r="L27" s="154" t="s">
        <v>15</v>
      </c>
      <c r="M27" s="154" t="s">
        <v>16</v>
      </c>
    </row>
    <row r="28" spans="1:15" ht="14.25">
      <c r="A28" s="96" t="s">
        <v>27</v>
      </c>
      <c r="B28" s="57">
        <v>2610</v>
      </c>
      <c r="C28" s="57">
        <v>2804</v>
      </c>
      <c r="D28" s="57">
        <v>2825</v>
      </c>
      <c r="E28" s="57">
        <v>2929</v>
      </c>
      <c r="F28" s="57">
        <v>2968</v>
      </c>
      <c r="G28" s="57">
        <v>2868</v>
      </c>
      <c r="H28" s="57">
        <v>2815</v>
      </c>
      <c r="I28" s="57">
        <v>2812</v>
      </c>
      <c r="J28" s="57">
        <v>2704</v>
      </c>
      <c r="K28" s="57">
        <v>2741</v>
      </c>
      <c r="L28" s="57">
        <v>2789</v>
      </c>
      <c r="M28" s="57">
        <v>2821</v>
      </c>
      <c r="O28" s="87"/>
    </row>
    <row r="29" spans="1:15" ht="14.25">
      <c r="A29" s="96" t="s">
        <v>28</v>
      </c>
      <c r="B29" s="57">
        <v>2661</v>
      </c>
      <c r="C29" s="57">
        <v>2698</v>
      </c>
      <c r="D29" s="57">
        <v>2805</v>
      </c>
      <c r="E29" s="57">
        <v>2968</v>
      </c>
      <c r="F29" s="57">
        <v>2928</v>
      </c>
      <c r="G29" s="57">
        <v>2832</v>
      </c>
      <c r="H29" s="57">
        <v>2878</v>
      </c>
      <c r="I29" s="57">
        <v>2947</v>
      </c>
      <c r="J29" s="57">
        <v>2735</v>
      </c>
      <c r="K29" s="57">
        <v>2788</v>
      </c>
      <c r="L29" s="57">
        <v>2931</v>
      </c>
      <c r="M29" s="57">
        <v>2996</v>
      </c>
      <c r="O29" s="87"/>
    </row>
    <row r="30" spans="1:15" ht="14.25">
      <c r="A30" s="96" t="s">
        <v>29</v>
      </c>
      <c r="B30" s="57">
        <v>3094</v>
      </c>
      <c r="C30" s="57">
        <v>3124</v>
      </c>
      <c r="D30" s="57">
        <v>3087</v>
      </c>
      <c r="E30" s="57">
        <v>3195</v>
      </c>
      <c r="F30" s="57">
        <v>3104</v>
      </c>
      <c r="G30" s="57">
        <v>3145</v>
      </c>
      <c r="H30" s="57">
        <v>3200</v>
      </c>
      <c r="I30" s="57">
        <v>3137</v>
      </c>
      <c r="J30" s="57">
        <v>2919</v>
      </c>
      <c r="K30" s="57">
        <v>2862</v>
      </c>
      <c r="L30" s="57">
        <v>2872</v>
      </c>
      <c r="M30" s="57">
        <v>2882</v>
      </c>
      <c r="O30" s="87"/>
    </row>
    <row r="31" spans="1:15" ht="14.25">
      <c r="A31" s="96" t="s">
        <v>30</v>
      </c>
      <c r="B31" s="57">
        <v>2798</v>
      </c>
      <c r="C31" s="57">
        <v>2810</v>
      </c>
      <c r="D31" s="57">
        <v>2805</v>
      </c>
      <c r="E31" s="57">
        <v>2839</v>
      </c>
      <c r="F31" s="57">
        <v>2833</v>
      </c>
      <c r="G31" s="57">
        <v>2795</v>
      </c>
      <c r="H31" s="57">
        <v>2799</v>
      </c>
      <c r="I31" s="57">
        <v>2748</v>
      </c>
      <c r="J31" s="57">
        <v>2587</v>
      </c>
      <c r="K31" s="57">
        <v>2663</v>
      </c>
      <c r="L31" s="57">
        <v>2727</v>
      </c>
      <c r="M31" s="57">
        <v>2850</v>
      </c>
      <c r="O31" s="87"/>
    </row>
    <row r="32" spans="1:15" ht="14.25">
      <c r="A32" s="96" t="s">
        <v>17</v>
      </c>
      <c r="B32" s="57">
        <v>2775</v>
      </c>
      <c r="C32" s="57">
        <v>2809</v>
      </c>
      <c r="D32" s="57">
        <v>2763</v>
      </c>
      <c r="E32" s="57">
        <v>2768</v>
      </c>
      <c r="F32" s="57">
        <v>2785</v>
      </c>
      <c r="G32" s="57">
        <v>2792</v>
      </c>
      <c r="H32" s="57">
        <v>2828</v>
      </c>
      <c r="I32" s="57">
        <v>2803</v>
      </c>
      <c r="J32" s="57">
        <v>2617</v>
      </c>
      <c r="K32" s="57">
        <v>2646</v>
      </c>
      <c r="L32" s="57">
        <v>2692</v>
      </c>
      <c r="M32" s="57">
        <v>2677</v>
      </c>
      <c r="O32" s="87"/>
    </row>
    <row r="33" spans="1:15" ht="14.25">
      <c r="A33" s="96" t="s">
        <v>18</v>
      </c>
      <c r="B33" s="57">
        <v>2693</v>
      </c>
      <c r="C33" s="57">
        <v>2768</v>
      </c>
      <c r="D33" s="57">
        <v>2827</v>
      </c>
      <c r="E33" s="57">
        <v>2892</v>
      </c>
      <c r="F33" s="57">
        <v>2930</v>
      </c>
      <c r="G33" s="57">
        <v>3031</v>
      </c>
      <c r="H33" s="57">
        <v>2962</v>
      </c>
      <c r="I33" s="57">
        <v>2893</v>
      </c>
      <c r="J33" s="57">
        <v>2644</v>
      </c>
      <c r="K33" s="57">
        <v>2761</v>
      </c>
      <c r="L33" s="57">
        <v>2763</v>
      </c>
      <c r="M33" s="57">
        <v>2815</v>
      </c>
      <c r="O33" s="87"/>
    </row>
    <row r="34" spans="1:15" ht="14.25">
      <c r="A34" s="96" t="s">
        <v>19</v>
      </c>
      <c r="B34" s="57">
        <v>2785</v>
      </c>
      <c r="C34" s="57">
        <v>2868</v>
      </c>
      <c r="D34" s="57">
        <v>2922</v>
      </c>
      <c r="E34" s="57">
        <v>2963</v>
      </c>
      <c r="F34" s="57">
        <v>3067</v>
      </c>
      <c r="G34" s="57">
        <v>3052</v>
      </c>
      <c r="H34" s="57">
        <v>2999</v>
      </c>
      <c r="I34" s="57">
        <v>3000</v>
      </c>
      <c r="J34" s="57">
        <v>2796</v>
      </c>
      <c r="K34" s="57">
        <v>2832</v>
      </c>
      <c r="L34" s="57">
        <v>2851</v>
      </c>
      <c r="M34" s="57">
        <v>2839</v>
      </c>
      <c r="O34" s="87"/>
    </row>
    <row r="35" spans="1:15" ht="14.25">
      <c r="A35" s="96" t="s">
        <v>25</v>
      </c>
      <c r="B35" s="57">
        <v>2840</v>
      </c>
      <c r="C35" s="57">
        <v>2898</v>
      </c>
      <c r="D35" s="57">
        <v>2909</v>
      </c>
      <c r="E35" s="57">
        <v>2964</v>
      </c>
      <c r="F35" s="57">
        <v>2991</v>
      </c>
      <c r="G35" s="57">
        <v>3010</v>
      </c>
      <c r="H35" s="57">
        <v>2999</v>
      </c>
      <c r="I35" s="57">
        <v>2980</v>
      </c>
      <c r="J35" s="57">
        <v>2795</v>
      </c>
      <c r="K35" s="57">
        <v>2846</v>
      </c>
      <c r="L35" s="57">
        <v>2953</v>
      </c>
      <c r="M35" s="57">
        <v>3004</v>
      </c>
      <c r="O35" s="87"/>
    </row>
    <row r="36" spans="1:15" ht="14.25">
      <c r="A36" s="96" t="s">
        <v>26</v>
      </c>
      <c r="B36" s="57">
        <v>3012</v>
      </c>
      <c r="C36" s="57">
        <v>3006</v>
      </c>
      <c r="D36" s="57">
        <v>3072</v>
      </c>
      <c r="E36" s="57">
        <v>3006</v>
      </c>
      <c r="F36" s="57">
        <v>3019</v>
      </c>
      <c r="G36" s="57">
        <v>2934</v>
      </c>
      <c r="H36" s="57">
        <v>2905</v>
      </c>
      <c r="I36" s="57">
        <v>2905</v>
      </c>
      <c r="J36" s="57">
        <v>2715</v>
      </c>
      <c r="K36" s="57">
        <v>2726</v>
      </c>
      <c r="L36" s="57">
        <v>2648</v>
      </c>
      <c r="M36" s="57">
        <v>2625</v>
      </c>
      <c r="O36" s="87"/>
    </row>
    <row r="37" spans="1:15" ht="14.25">
      <c r="A37" s="96" t="s">
        <v>34</v>
      </c>
      <c r="B37" s="57">
        <v>2595</v>
      </c>
      <c r="C37" s="57">
        <v>2541</v>
      </c>
      <c r="D37" s="57">
        <v>2596</v>
      </c>
      <c r="E37" s="57">
        <v>2546</v>
      </c>
      <c r="F37" s="57">
        <v>2504</v>
      </c>
      <c r="G37" s="57">
        <v>2536</v>
      </c>
      <c r="H37" s="57">
        <v>2528</v>
      </c>
      <c r="I37" s="57">
        <v>2432</v>
      </c>
      <c r="J37" s="57">
        <v>2178</v>
      </c>
      <c r="K37" s="57">
        <v>2196</v>
      </c>
      <c r="L37" s="57">
        <v>2187</v>
      </c>
      <c r="M37" s="57">
        <v>2180</v>
      </c>
      <c r="O37" s="87"/>
    </row>
    <row r="38" spans="1:15" ht="14.25">
      <c r="A38" s="96" t="s">
        <v>35</v>
      </c>
      <c r="B38" s="57">
        <v>2149</v>
      </c>
      <c r="C38" s="57">
        <v>2136</v>
      </c>
      <c r="D38" s="57">
        <v>2113</v>
      </c>
      <c r="E38" s="57">
        <v>2083</v>
      </c>
      <c r="F38" s="57">
        <v>2099</v>
      </c>
      <c r="G38" s="57">
        <v>2086</v>
      </c>
      <c r="H38" s="57">
        <v>2046</v>
      </c>
      <c r="I38" s="57">
        <v>1986</v>
      </c>
      <c r="J38" s="57">
        <v>1862</v>
      </c>
      <c r="K38" s="57">
        <v>1892</v>
      </c>
      <c r="L38" s="57">
        <v>1996</v>
      </c>
      <c r="M38" s="57">
        <v>2027</v>
      </c>
      <c r="N38" s="69"/>
      <c r="O38" s="87"/>
    </row>
    <row r="39" spans="1:15" ht="14.25">
      <c r="A39" s="96" t="s">
        <v>78</v>
      </c>
      <c r="B39" s="57">
        <v>1955</v>
      </c>
      <c r="C39" s="57">
        <v>2014</v>
      </c>
      <c r="D39" s="57">
        <v>2041</v>
      </c>
      <c r="E39" s="57">
        <v>1959</v>
      </c>
      <c r="F39" s="57">
        <v>2066</v>
      </c>
      <c r="G39" s="57">
        <v>2044</v>
      </c>
      <c r="H39" s="57">
        <v>1991</v>
      </c>
      <c r="I39" s="57">
        <v>2022</v>
      </c>
      <c r="J39" s="57">
        <v>1871</v>
      </c>
      <c r="K39" s="57">
        <v>1919</v>
      </c>
      <c r="L39" s="57">
        <v>1873</v>
      </c>
      <c r="M39" s="57">
        <v>1803</v>
      </c>
      <c r="N39" s="69"/>
      <c r="O39" s="87"/>
    </row>
    <row r="40" spans="1:15" ht="14.25">
      <c r="A40" s="96" t="s">
        <v>80</v>
      </c>
      <c r="B40" s="57">
        <v>1829</v>
      </c>
      <c r="C40" s="57">
        <v>1741</v>
      </c>
      <c r="D40" s="57">
        <v>1707</v>
      </c>
      <c r="E40" s="57">
        <v>1678</v>
      </c>
      <c r="F40" s="57">
        <v>1622</v>
      </c>
      <c r="G40" s="57">
        <v>1578</v>
      </c>
      <c r="H40" s="57">
        <v>1575</v>
      </c>
      <c r="I40" s="57">
        <v>1529</v>
      </c>
      <c r="J40" s="57">
        <v>1349</v>
      </c>
      <c r="K40" s="57">
        <v>1349</v>
      </c>
      <c r="L40" s="57">
        <v>1291</v>
      </c>
      <c r="M40" s="57">
        <v>1279</v>
      </c>
      <c r="N40" s="69"/>
      <c r="O40" s="87"/>
    </row>
    <row r="41" spans="1:15" ht="14.25">
      <c r="A41" s="96" t="s">
        <v>81</v>
      </c>
      <c r="B41" s="57">
        <v>1263</v>
      </c>
      <c r="C41" s="57">
        <v>1254</v>
      </c>
      <c r="D41" s="57">
        <v>1228</v>
      </c>
      <c r="E41" s="57">
        <v>1261</v>
      </c>
      <c r="F41" s="57">
        <v>1232</v>
      </c>
      <c r="G41" s="57">
        <v>1245</v>
      </c>
      <c r="H41" s="57">
        <v>1234</v>
      </c>
      <c r="I41" s="57">
        <v>1217</v>
      </c>
      <c r="J41" s="57">
        <v>1150</v>
      </c>
      <c r="K41" s="57">
        <v>1184</v>
      </c>
      <c r="L41" s="57">
        <v>1164</v>
      </c>
      <c r="M41" s="57">
        <v>1157</v>
      </c>
      <c r="N41" s="69"/>
      <c r="O41" s="87"/>
    </row>
    <row r="42" spans="1:15" ht="14.25">
      <c r="A42" s="96" t="s">
        <v>95</v>
      </c>
      <c r="B42" s="57">
        <v>1078</v>
      </c>
      <c r="C42" s="57">
        <v>1069</v>
      </c>
      <c r="D42" s="57">
        <v>1100</v>
      </c>
      <c r="E42" s="57">
        <v>1111</v>
      </c>
      <c r="F42" s="57">
        <v>1051</v>
      </c>
      <c r="G42" s="57">
        <v>1044</v>
      </c>
      <c r="H42" s="57">
        <v>1033</v>
      </c>
      <c r="I42" s="57">
        <v>1040</v>
      </c>
      <c r="J42" s="57">
        <v>956</v>
      </c>
      <c r="K42" s="57">
        <v>976</v>
      </c>
      <c r="L42" s="57">
        <v>988</v>
      </c>
      <c r="M42" s="57">
        <v>1002</v>
      </c>
      <c r="N42" s="69"/>
      <c r="O42" s="87"/>
    </row>
    <row r="43" spans="1:15" ht="14.25">
      <c r="A43" s="96" t="s">
        <v>84</v>
      </c>
      <c r="B43" s="57">
        <v>1008</v>
      </c>
      <c r="C43" s="57">
        <v>989</v>
      </c>
      <c r="D43" s="57">
        <v>986</v>
      </c>
      <c r="E43" s="57">
        <v>1003</v>
      </c>
      <c r="F43" s="57">
        <v>971</v>
      </c>
      <c r="G43" s="57">
        <v>981</v>
      </c>
      <c r="H43" s="57">
        <v>1000</v>
      </c>
      <c r="I43" s="57">
        <v>991</v>
      </c>
      <c r="J43" s="57">
        <v>929</v>
      </c>
      <c r="K43" s="57">
        <v>921</v>
      </c>
      <c r="L43" s="57">
        <v>877</v>
      </c>
      <c r="M43" s="57">
        <v>882</v>
      </c>
      <c r="N43" s="69"/>
      <c r="O43" s="87"/>
    </row>
    <row r="44" spans="1:15" ht="15" thickBot="1">
      <c r="A44" s="130" t="s">
        <v>85</v>
      </c>
      <c r="B44" s="129">
        <v>906</v>
      </c>
      <c r="C44" s="129">
        <v>870</v>
      </c>
      <c r="D44" s="129">
        <v>890</v>
      </c>
      <c r="E44" s="129">
        <v>861</v>
      </c>
      <c r="F44" s="129" t="e">
        <v>#N/A</v>
      </c>
      <c r="G44" s="129" t="e">
        <v>#N/A</v>
      </c>
      <c r="H44" s="129" t="e">
        <v>#N/A</v>
      </c>
      <c r="I44" s="129" t="e">
        <v>#N/A</v>
      </c>
      <c r="J44" s="129" t="e">
        <v>#N/A</v>
      </c>
      <c r="K44" s="129" t="e">
        <v>#N/A</v>
      </c>
      <c r="L44" s="129" t="e">
        <v>#N/A</v>
      </c>
      <c r="M44" s="129" t="e">
        <v>#N/A</v>
      </c>
      <c r="N44" s="69"/>
      <c r="O44" s="87"/>
    </row>
    <row r="45" spans="1:15" ht="15" hidden="1" thickTop="1">
      <c r="A45" s="54" t="s">
        <v>86</v>
      </c>
      <c r="B45" s="56" t="e">
        <v>#N/A</v>
      </c>
      <c r="C45" s="57" t="e">
        <v>#N/A</v>
      </c>
      <c r="D45" s="57" t="e">
        <v>#N/A</v>
      </c>
      <c r="E45" s="57" t="e">
        <v>#N/A</v>
      </c>
      <c r="F45" s="57" t="e">
        <v>#N/A</v>
      </c>
      <c r="G45" s="57" t="e">
        <v>#N/A</v>
      </c>
      <c r="H45" s="57" t="e">
        <v>#N/A</v>
      </c>
      <c r="I45" s="57" t="e">
        <v>#N/A</v>
      </c>
      <c r="J45" s="57" t="e">
        <v>#N/A</v>
      </c>
      <c r="K45" s="57" t="e">
        <v>#N/A</v>
      </c>
      <c r="L45" s="57" t="e">
        <v>#N/A</v>
      </c>
      <c r="M45" s="55" t="e">
        <v>#N/A</v>
      </c>
      <c r="N45" s="69"/>
      <c r="O45" s="87"/>
    </row>
    <row r="46" spans="1:15" ht="14.25" hidden="1">
      <c r="A46" s="54" t="s">
        <v>87</v>
      </c>
      <c r="B46" s="56" t="e">
        <v>#N/A</v>
      </c>
      <c r="C46" s="57" t="e">
        <v>#N/A</v>
      </c>
      <c r="D46" s="57" t="e">
        <v>#N/A</v>
      </c>
      <c r="E46" s="57" t="e">
        <v>#N/A</v>
      </c>
      <c r="F46" s="57" t="e">
        <v>#N/A</v>
      </c>
      <c r="G46" s="57" t="e">
        <v>#N/A</v>
      </c>
      <c r="H46" s="57" t="e">
        <v>#N/A</v>
      </c>
      <c r="I46" s="57" t="e">
        <v>#N/A</v>
      </c>
      <c r="J46" s="57" t="e">
        <v>#N/A</v>
      </c>
      <c r="K46" s="57" t="e">
        <v>#N/A</v>
      </c>
      <c r="L46" s="57" t="e">
        <v>#N/A</v>
      </c>
      <c r="M46" s="55" t="e">
        <v>#N/A</v>
      </c>
      <c r="N46" s="69"/>
      <c r="O46" s="87"/>
    </row>
    <row r="47" spans="1:15" ht="14.25" hidden="1">
      <c r="A47" s="54" t="s">
        <v>88</v>
      </c>
      <c r="B47" s="56" t="e">
        <v>#N/A</v>
      </c>
      <c r="C47" s="57" t="e">
        <v>#N/A</v>
      </c>
      <c r="D47" s="57" t="e">
        <v>#N/A</v>
      </c>
      <c r="E47" s="57" t="e">
        <v>#N/A</v>
      </c>
      <c r="F47" s="57" t="e">
        <v>#N/A</v>
      </c>
      <c r="G47" s="57" t="e">
        <v>#N/A</v>
      </c>
      <c r="H47" s="57" t="e">
        <v>#N/A</v>
      </c>
      <c r="I47" s="57" t="e">
        <v>#N/A</v>
      </c>
      <c r="J47" s="57" t="e">
        <v>#N/A</v>
      </c>
      <c r="K47" s="57" t="e">
        <v>#N/A</v>
      </c>
      <c r="L47" s="57" t="e">
        <v>#N/A</v>
      </c>
      <c r="M47" s="55" t="e">
        <v>#N/A</v>
      </c>
      <c r="N47" s="69"/>
      <c r="O47" s="87"/>
    </row>
    <row r="48" spans="1:15" ht="14.25" hidden="1">
      <c r="A48" s="54" t="s">
        <v>89</v>
      </c>
      <c r="B48" s="56" t="e">
        <v>#N/A</v>
      </c>
      <c r="C48" s="57" t="e">
        <v>#N/A</v>
      </c>
      <c r="D48" s="57" t="e">
        <v>#N/A</v>
      </c>
      <c r="E48" s="57" t="e">
        <v>#N/A</v>
      </c>
      <c r="F48" s="57" t="e">
        <v>#N/A</v>
      </c>
      <c r="G48" s="57" t="e">
        <v>#N/A</v>
      </c>
      <c r="H48" s="57" t="e">
        <v>#N/A</v>
      </c>
      <c r="I48" s="57" t="e">
        <v>#N/A</v>
      </c>
      <c r="J48" s="57" t="e">
        <v>#N/A</v>
      </c>
      <c r="K48" s="57" t="e">
        <v>#N/A</v>
      </c>
      <c r="L48" s="57" t="e">
        <v>#N/A</v>
      </c>
      <c r="M48" s="55" t="e">
        <v>#N/A</v>
      </c>
      <c r="N48" s="69"/>
      <c r="O48" s="87"/>
    </row>
    <row r="49" spans="1:15" ht="14.25" hidden="1">
      <c r="A49" s="54" t="s">
        <v>90</v>
      </c>
      <c r="B49" s="56" t="e">
        <v>#N/A</v>
      </c>
      <c r="C49" s="57" t="e">
        <v>#N/A</v>
      </c>
      <c r="D49" s="57" t="e">
        <v>#N/A</v>
      </c>
      <c r="E49" s="57" t="e">
        <v>#N/A</v>
      </c>
      <c r="F49" s="57" t="e">
        <v>#N/A</v>
      </c>
      <c r="G49" s="57" t="e">
        <v>#N/A</v>
      </c>
      <c r="H49" s="57" t="e">
        <v>#N/A</v>
      </c>
      <c r="I49" s="57" t="e">
        <v>#N/A</v>
      </c>
      <c r="J49" s="57" t="e">
        <v>#N/A</v>
      </c>
      <c r="K49" s="57" t="e">
        <v>#N/A</v>
      </c>
      <c r="L49" s="57" t="e">
        <v>#N/A</v>
      </c>
      <c r="M49" s="55" t="e">
        <v>#N/A</v>
      </c>
      <c r="N49" s="69"/>
      <c r="O49" s="87"/>
    </row>
    <row r="50" spans="1:15" ht="14.25" hidden="1">
      <c r="A50" s="54" t="s">
        <v>91</v>
      </c>
      <c r="B50" s="56" t="e">
        <v>#N/A</v>
      </c>
      <c r="C50" s="57" t="e">
        <v>#N/A</v>
      </c>
      <c r="D50" s="57" t="e">
        <v>#N/A</v>
      </c>
      <c r="E50" s="57" t="e">
        <v>#N/A</v>
      </c>
      <c r="F50" s="57" t="e">
        <v>#N/A</v>
      </c>
      <c r="G50" s="57" t="e">
        <v>#N/A</v>
      </c>
      <c r="H50" s="57" t="e">
        <v>#N/A</v>
      </c>
      <c r="I50" s="57" t="e">
        <v>#N/A</v>
      </c>
      <c r="J50" s="57" t="e">
        <v>#N/A</v>
      </c>
      <c r="K50" s="57" t="e">
        <v>#N/A</v>
      </c>
      <c r="L50" s="57" t="e">
        <v>#N/A</v>
      </c>
      <c r="M50" s="55" t="e">
        <v>#N/A</v>
      </c>
      <c r="N50" s="69"/>
      <c r="O50" s="87"/>
    </row>
    <row r="51" spans="1:15" ht="14.25" hidden="1">
      <c r="A51" s="54" t="s">
        <v>92</v>
      </c>
      <c r="B51" s="56" t="e">
        <v>#N/A</v>
      </c>
      <c r="C51" s="57" t="e">
        <v>#N/A</v>
      </c>
      <c r="D51" s="57" t="e">
        <v>#N/A</v>
      </c>
      <c r="E51" s="57" t="e">
        <v>#N/A</v>
      </c>
      <c r="F51" s="57" t="e">
        <v>#N/A</v>
      </c>
      <c r="G51" s="57" t="e">
        <v>#N/A</v>
      </c>
      <c r="H51" s="57" t="e">
        <v>#N/A</v>
      </c>
      <c r="I51" s="57" t="e">
        <v>#N/A</v>
      </c>
      <c r="J51" s="57" t="e">
        <v>#N/A</v>
      </c>
      <c r="K51" s="57" t="e">
        <v>#N/A</v>
      </c>
      <c r="L51" s="57" t="e">
        <v>#N/A</v>
      </c>
      <c r="M51" s="55" t="e">
        <v>#N/A</v>
      </c>
      <c r="N51" s="69"/>
      <c r="O51" s="87"/>
    </row>
    <row r="52" spans="1:15" ht="14.25" hidden="1">
      <c r="A52" s="54" t="s">
        <v>93</v>
      </c>
      <c r="B52" s="56" t="e">
        <v>#N/A</v>
      </c>
      <c r="C52" s="57" t="e">
        <v>#N/A</v>
      </c>
      <c r="D52" s="57" t="e">
        <v>#N/A</v>
      </c>
      <c r="E52" s="57" t="e">
        <v>#N/A</v>
      </c>
      <c r="F52" s="57" t="e">
        <v>#N/A</v>
      </c>
      <c r="G52" s="57" t="e">
        <v>#N/A</v>
      </c>
      <c r="H52" s="57" t="e">
        <v>#N/A</v>
      </c>
      <c r="I52" s="57" t="e">
        <v>#N/A</v>
      </c>
      <c r="J52" s="57" t="e">
        <v>#N/A</v>
      </c>
      <c r="K52" s="57" t="e">
        <v>#N/A</v>
      </c>
      <c r="L52" s="57" t="e">
        <v>#N/A</v>
      </c>
      <c r="M52" s="55" t="e">
        <v>#N/A</v>
      </c>
      <c r="N52" s="69"/>
      <c r="O52" s="87"/>
    </row>
    <row r="53" spans="1:15" ht="7.5" customHeight="1" hidden="1">
      <c r="A53" s="54" t="s">
        <v>94</v>
      </c>
      <c r="B53" s="56" t="e">
        <v>#N/A</v>
      </c>
      <c r="C53" s="57" t="e">
        <v>#N/A</v>
      </c>
      <c r="D53" s="57" t="e">
        <v>#N/A</v>
      </c>
      <c r="E53" s="57" t="e">
        <v>#N/A</v>
      </c>
      <c r="F53" s="57" t="e">
        <v>#N/A</v>
      </c>
      <c r="G53" s="57" t="e">
        <v>#N/A</v>
      </c>
      <c r="H53" s="57" t="e">
        <v>#N/A</v>
      </c>
      <c r="I53" s="57" t="e">
        <v>#N/A</v>
      </c>
      <c r="J53" s="57" t="e">
        <v>#N/A</v>
      </c>
      <c r="K53" s="57" t="e">
        <v>#N/A</v>
      </c>
      <c r="L53" s="57" t="e">
        <v>#N/A</v>
      </c>
      <c r="M53" s="55" t="e">
        <v>#N/A</v>
      </c>
      <c r="N53" s="69"/>
      <c r="O53" s="87"/>
    </row>
    <row r="54" ht="15" thickTop="1"/>
    <row r="55" ht="14.25">
      <c r="A55" s="61" t="s">
        <v>62</v>
      </c>
    </row>
  </sheetData>
  <sheetProtection/>
  <mergeCells count="1">
    <mergeCell ref="B26:M26"/>
  </mergeCells>
  <conditionalFormatting sqref="B42:M53">
    <cfRule type="containsErrors" priority="1" dxfId="68" stopIfTrue="1">
      <formula>ISERROR(B42)</formula>
    </cfRule>
  </conditionalFormatting>
  <printOptions/>
  <pageMargins left="0.75" right="0.75" top="1" bottom="1" header="0.5" footer="0.5"/>
  <pageSetup fitToHeight="1" fitToWidth="1" horizontalDpi="600" verticalDpi="600" orientation="portrait" paperSize="9" scale="59" r:id="rId2"/>
  <headerFooter alignWithMargins="0">
    <oddHeader>&amp;Rhttp://www.justice.gov.uk/statistics/youth-justice/custody-data</oddHeader>
    <oddFooter>&amp;L&amp;D&amp;C&amp;F&amp;R&amp;A</oddFooter>
  </headerFooter>
  <colBreaks count="1" manualBreakCount="1">
    <brk id="15" max="39" man="1"/>
  </colBreaks>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P57"/>
  <sheetViews>
    <sheetView zoomScalePageLayoutView="0" workbookViewId="0" topLeftCell="A37">
      <selection activeCell="A1" sqref="A1"/>
    </sheetView>
  </sheetViews>
  <sheetFormatPr defaultColWidth="9.00390625" defaultRowHeight="14.25"/>
  <cols>
    <col min="1" max="1" width="23.125" style="53" customWidth="1"/>
    <col min="2" max="13" width="8.00390625" style="53" customWidth="1"/>
    <col min="14" max="14" width="7.50390625" style="53" bestFit="1" customWidth="1"/>
    <col min="15" max="16384" width="9.00390625" style="53" customWidth="1"/>
  </cols>
  <sheetData>
    <row r="1" ht="14.25">
      <c r="A1" s="2"/>
    </row>
    <row r="2" ht="14.25"/>
    <row r="3" ht="14.25"/>
    <row r="4" ht="14.25"/>
    <row r="5" ht="14.25"/>
    <row r="6" ht="14.25"/>
    <row r="7" ht="14.25"/>
    <row r="8" ht="14.25"/>
    <row r="9" ht="14.25"/>
    <row r="10" ht="14.25"/>
    <row r="11" ht="14.25"/>
    <row r="12" ht="14.25"/>
    <row r="13" ht="14.25"/>
    <row r="14" ht="14.25"/>
    <row r="15" ht="14.25"/>
    <row r="16" ht="13.5" customHeight="1"/>
    <row r="17" ht="14.25"/>
    <row r="18" ht="14.25"/>
    <row r="19" ht="14.25"/>
    <row r="20" ht="14.25"/>
    <row r="21" ht="14.25"/>
    <row r="22" ht="14.25"/>
    <row r="23" ht="25.5" customHeight="1">
      <c r="A23" s="132" t="s">
        <v>114</v>
      </c>
    </row>
    <row r="24" ht="15">
      <c r="A24" s="132"/>
    </row>
    <row r="25" spans="1:13" ht="14.25">
      <c r="A25" s="153"/>
      <c r="B25" s="198" t="s">
        <v>59</v>
      </c>
      <c r="C25" s="198"/>
      <c r="D25" s="198"/>
      <c r="E25" s="198"/>
      <c r="F25" s="198"/>
      <c r="G25" s="198"/>
      <c r="H25" s="198"/>
      <c r="I25" s="198"/>
      <c r="J25" s="198"/>
      <c r="K25" s="198"/>
      <c r="L25" s="198"/>
      <c r="M25" s="198"/>
    </row>
    <row r="26" spans="1:13" ht="14.25">
      <c r="A26" s="152" t="s">
        <v>102</v>
      </c>
      <c r="B26" s="154" t="s">
        <v>5</v>
      </c>
      <c r="C26" s="154" t="s">
        <v>6</v>
      </c>
      <c r="D26" s="154" t="s">
        <v>7</v>
      </c>
      <c r="E26" s="154" t="s">
        <v>8</v>
      </c>
      <c r="F26" s="154" t="s">
        <v>9</v>
      </c>
      <c r="G26" s="154" t="s">
        <v>10</v>
      </c>
      <c r="H26" s="154" t="s">
        <v>11</v>
      </c>
      <c r="I26" s="154" t="s">
        <v>12</v>
      </c>
      <c r="J26" s="154" t="s">
        <v>13</v>
      </c>
      <c r="K26" s="154" t="s">
        <v>14</v>
      </c>
      <c r="L26" s="154" t="s">
        <v>15</v>
      </c>
      <c r="M26" s="154" t="s">
        <v>16</v>
      </c>
    </row>
    <row r="27" spans="1:16" ht="14.25">
      <c r="A27" s="96" t="s">
        <v>27</v>
      </c>
      <c r="B27" s="57">
        <v>2647</v>
      </c>
      <c r="C27" s="57">
        <v>2877</v>
      </c>
      <c r="D27" s="57">
        <v>2884</v>
      </c>
      <c r="E27" s="57">
        <v>3051</v>
      </c>
      <c r="F27" s="57">
        <v>3130</v>
      </c>
      <c r="G27" s="57">
        <v>3153</v>
      </c>
      <c r="H27" s="57">
        <v>2984</v>
      </c>
      <c r="I27" s="57">
        <v>3107</v>
      </c>
      <c r="J27" s="57">
        <v>3015</v>
      </c>
      <c r="K27" s="57">
        <v>3048</v>
      </c>
      <c r="L27" s="57">
        <v>3090</v>
      </c>
      <c r="M27" s="57">
        <v>3148</v>
      </c>
      <c r="N27" s="88"/>
      <c r="P27" s="69"/>
    </row>
    <row r="28" spans="1:14" ht="14.25">
      <c r="A28" s="96" t="s">
        <v>28</v>
      </c>
      <c r="B28" s="57">
        <v>2984</v>
      </c>
      <c r="C28" s="57">
        <v>3067</v>
      </c>
      <c r="D28" s="57">
        <v>3201.9</v>
      </c>
      <c r="E28" s="57">
        <v>3331.3</v>
      </c>
      <c r="F28" s="57">
        <v>3304.95</v>
      </c>
      <c r="G28" s="57">
        <v>3172.2</v>
      </c>
      <c r="H28" s="57">
        <v>3241.3</v>
      </c>
      <c r="I28" s="57">
        <v>3276.7</v>
      </c>
      <c r="J28" s="57">
        <v>3062.6</v>
      </c>
      <c r="K28" s="57">
        <v>3090.4</v>
      </c>
      <c r="L28" s="57">
        <v>3240.75</v>
      </c>
      <c r="M28" s="57">
        <v>3309.95</v>
      </c>
      <c r="N28" s="88"/>
    </row>
    <row r="29" spans="1:14" ht="14.25">
      <c r="A29" s="96" t="s">
        <v>29</v>
      </c>
      <c r="B29" s="57">
        <v>3378.55</v>
      </c>
      <c r="C29" s="57">
        <v>3503</v>
      </c>
      <c r="D29" s="57">
        <v>3517</v>
      </c>
      <c r="E29" s="57">
        <v>3654</v>
      </c>
      <c r="F29" s="57">
        <v>3548</v>
      </c>
      <c r="G29" s="57">
        <v>3554</v>
      </c>
      <c r="H29" s="57">
        <v>3608</v>
      </c>
      <c r="I29" s="57">
        <v>3566</v>
      </c>
      <c r="J29" s="57">
        <v>3300</v>
      </c>
      <c r="K29" s="57">
        <v>3219</v>
      </c>
      <c r="L29" s="57">
        <v>3286</v>
      </c>
      <c r="M29" s="57">
        <v>3283</v>
      </c>
      <c r="N29" s="88"/>
    </row>
    <row r="30" spans="1:14" ht="14.25">
      <c r="A30" s="96" t="s">
        <v>30</v>
      </c>
      <c r="B30" s="57">
        <v>3190</v>
      </c>
      <c r="C30" s="57">
        <v>3209</v>
      </c>
      <c r="D30" s="57">
        <v>3194</v>
      </c>
      <c r="E30" s="57">
        <v>3240</v>
      </c>
      <c r="F30" s="57">
        <v>3216</v>
      </c>
      <c r="G30" s="57">
        <v>3186</v>
      </c>
      <c r="H30" s="57">
        <v>3169</v>
      </c>
      <c r="I30" s="57">
        <v>3128</v>
      </c>
      <c r="J30" s="57">
        <v>2949</v>
      </c>
      <c r="K30" s="57">
        <v>3033</v>
      </c>
      <c r="L30" s="57">
        <v>3078</v>
      </c>
      <c r="M30" s="57">
        <v>3216</v>
      </c>
      <c r="N30" s="88"/>
    </row>
    <row r="31" spans="1:14" ht="14.25">
      <c r="A31" s="96" t="s">
        <v>17</v>
      </c>
      <c r="B31" s="57">
        <v>3142</v>
      </c>
      <c r="C31" s="57">
        <v>3199</v>
      </c>
      <c r="D31" s="57">
        <v>3161</v>
      </c>
      <c r="E31" s="57">
        <v>3163</v>
      </c>
      <c r="F31" s="57">
        <v>3172</v>
      </c>
      <c r="G31" s="57">
        <v>3178</v>
      </c>
      <c r="H31" s="57">
        <v>3205</v>
      </c>
      <c r="I31" s="57">
        <v>3178</v>
      </c>
      <c r="J31" s="57">
        <v>2996</v>
      </c>
      <c r="K31" s="57">
        <v>3008</v>
      </c>
      <c r="L31" s="57">
        <v>3065</v>
      </c>
      <c r="M31" s="57">
        <v>3038</v>
      </c>
      <c r="N31" s="88"/>
    </row>
    <row r="32" spans="1:14" ht="14.25">
      <c r="A32" s="96" t="s">
        <v>18</v>
      </c>
      <c r="B32" s="57">
        <v>3043</v>
      </c>
      <c r="C32" s="57">
        <v>3121</v>
      </c>
      <c r="D32" s="57">
        <v>3172</v>
      </c>
      <c r="E32" s="57">
        <v>3277</v>
      </c>
      <c r="F32" s="57">
        <v>3295</v>
      </c>
      <c r="G32" s="57">
        <v>3401</v>
      </c>
      <c r="H32" s="57">
        <v>3327</v>
      </c>
      <c r="I32" s="57">
        <v>3210</v>
      </c>
      <c r="J32" s="57">
        <v>2929</v>
      </c>
      <c r="K32" s="57">
        <v>3059</v>
      </c>
      <c r="L32" s="57">
        <v>3110</v>
      </c>
      <c r="M32" s="57">
        <v>3180</v>
      </c>
      <c r="N32" s="88"/>
    </row>
    <row r="33" spans="1:14" ht="14.25">
      <c r="A33" s="96" t="s">
        <v>19</v>
      </c>
      <c r="B33" s="57">
        <v>3161</v>
      </c>
      <c r="C33" s="57">
        <v>3242</v>
      </c>
      <c r="D33" s="57">
        <v>3299</v>
      </c>
      <c r="E33" s="57">
        <v>3160</v>
      </c>
      <c r="F33" s="57">
        <v>3324</v>
      </c>
      <c r="G33" s="57">
        <v>3365</v>
      </c>
      <c r="H33" s="57">
        <v>3312</v>
      </c>
      <c r="I33" s="57">
        <v>3300</v>
      </c>
      <c r="J33" s="57">
        <v>3102</v>
      </c>
      <c r="K33" s="57">
        <v>3145</v>
      </c>
      <c r="L33" s="57">
        <v>3213</v>
      </c>
      <c r="M33" s="57">
        <v>3199</v>
      </c>
      <c r="N33" s="88"/>
    </row>
    <row r="34" spans="1:14" ht="14.25">
      <c r="A34" s="96" t="s">
        <v>25</v>
      </c>
      <c r="B34" s="57">
        <v>3176</v>
      </c>
      <c r="C34" s="57">
        <v>3209</v>
      </c>
      <c r="D34" s="57">
        <v>3247</v>
      </c>
      <c r="E34" s="57">
        <v>3311</v>
      </c>
      <c r="F34" s="57">
        <v>3312</v>
      </c>
      <c r="G34" s="57">
        <v>3237</v>
      </c>
      <c r="H34" s="57">
        <v>3204</v>
      </c>
      <c r="I34" s="57">
        <v>3232</v>
      </c>
      <c r="J34" s="57">
        <v>3051</v>
      </c>
      <c r="K34" s="57">
        <v>3112</v>
      </c>
      <c r="L34" s="57">
        <v>3185</v>
      </c>
      <c r="M34" s="57">
        <v>3218</v>
      </c>
      <c r="N34" s="88"/>
    </row>
    <row r="35" spans="1:14" ht="14.25">
      <c r="A35" s="96" t="s">
        <v>26</v>
      </c>
      <c r="B35" s="57">
        <v>3200</v>
      </c>
      <c r="C35" s="57">
        <v>3199</v>
      </c>
      <c r="D35" s="57">
        <v>3228</v>
      </c>
      <c r="E35" s="57">
        <v>3139</v>
      </c>
      <c r="F35" s="57">
        <v>3173</v>
      </c>
      <c r="G35" s="57">
        <v>3086</v>
      </c>
      <c r="H35" s="57">
        <v>3062</v>
      </c>
      <c r="I35" s="57">
        <v>3034</v>
      </c>
      <c r="J35" s="57">
        <v>2888</v>
      </c>
      <c r="K35" s="57">
        <v>2920</v>
      </c>
      <c r="L35" s="57">
        <v>2842</v>
      </c>
      <c r="M35" s="57">
        <v>2816</v>
      </c>
      <c r="N35" s="88"/>
    </row>
    <row r="36" spans="1:14" ht="14.25">
      <c r="A36" s="96" t="s">
        <v>34</v>
      </c>
      <c r="B36" s="57">
        <v>2827</v>
      </c>
      <c r="C36" s="57">
        <v>2788</v>
      </c>
      <c r="D36" s="57">
        <v>2825</v>
      </c>
      <c r="E36" s="57">
        <v>2783</v>
      </c>
      <c r="F36" s="57">
        <v>2799</v>
      </c>
      <c r="G36" s="57">
        <v>2785</v>
      </c>
      <c r="H36" s="57">
        <v>2786</v>
      </c>
      <c r="I36" s="57">
        <v>2697</v>
      </c>
      <c r="J36" s="57">
        <v>2452</v>
      </c>
      <c r="K36" s="57">
        <v>2448</v>
      </c>
      <c r="L36" s="57">
        <v>2453</v>
      </c>
      <c r="M36" s="57">
        <v>2399</v>
      </c>
      <c r="N36" s="88"/>
    </row>
    <row r="37" spans="1:14" ht="14.25">
      <c r="A37" s="96" t="s">
        <v>35</v>
      </c>
      <c r="B37" s="57">
        <v>2361</v>
      </c>
      <c r="C37" s="57">
        <v>2353</v>
      </c>
      <c r="D37" s="57">
        <v>2304</v>
      </c>
      <c r="E37" s="57">
        <v>2269</v>
      </c>
      <c r="F37" s="57">
        <v>2258</v>
      </c>
      <c r="G37" s="57">
        <v>2262</v>
      </c>
      <c r="H37" s="57">
        <v>2226</v>
      </c>
      <c r="I37" s="57">
        <v>2162</v>
      </c>
      <c r="J37" s="57">
        <v>2035</v>
      </c>
      <c r="K37" s="57">
        <v>2074</v>
      </c>
      <c r="L37" s="57">
        <v>2167</v>
      </c>
      <c r="M37" s="57">
        <v>2194</v>
      </c>
      <c r="N37" s="88"/>
    </row>
    <row r="38" spans="1:14" ht="14.25">
      <c r="A38" s="96" t="s">
        <v>78</v>
      </c>
      <c r="B38" s="57">
        <v>2149</v>
      </c>
      <c r="C38" s="57">
        <v>2207</v>
      </c>
      <c r="D38" s="57">
        <v>2219</v>
      </c>
      <c r="E38" s="57">
        <v>2137</v>
      </c>
      <c r="F38" s="57">
        <v>2250</v>
      </c>
      <c r="G38" s="57">
        <v>2233</v>
      </c>
      <c r="H38" s="57">
        <v>2174</v>
      </c>
      <c r="I38" s="57">
        <v>2186</v>
      </c>
      <c r="J38" s="57">
        <v>2020</v>
      </c>
      <c r="K38" s="57">
        <v>2073</v>
      </c>
      <c r="L38" s="57">
        <v>2057</v>
      </c>
      <c r="M38" s="57">
        <v>1984</v>
      </c>
      <c r="N38" s="88"/>
    </row>
    <row r="39" spans="1:13" ht="14.25">
      <c r="A39" s="96" t="s">
        <v>80</v>
      </c>
      <c r="B39" s="57">
        <v>2014</v>
      </c>
      <c r="C39" s="57">
        <v>1938</v>
      </c>
      <c r="D39" s="57">
        <v>1885</v>
      </c>
      <c r="E39" s="57">
        <v>1857</v>
      </c>
      <c r="F39" s="57">
        <v>1801</v>
      </c>
      <c r="G39" s="57">
        <v>1748</v>
      </c>
      <c r="H39" s="57">
        <v>1747</v>
      </c>
      <c r="I39" s="57">
        <v>1670</v>
      </c>
      <c r="J39" s="57">
        <v>1500</v>
      </c>
      <c r="K39" s="57">
        <v>1499</v>
      </c>
      <c r="L39" s="57">
        <v>1424</v>
      </c>
      <c r="M39" s="57">
        <v>1408</v>
      </c>
    </row>
    <row r="40" spans="1:13" ht="14.25">
      <c r="A40" s="96" t="s">
        <v>81</v>
      </c>
      <c r="B40" s="57">
        <v>1389</v>
      </c>
      <c r="C40" s="57">
        <v>1358</v>
      </c>
      <c r="D40" s="57">
        <v>1337</v>
      </c>
      <c r="E40" s="57">
        <v>1366</v>
      </c>
      <c r="F40" s="57">
        <v>1340</v>
      </c>
      <c r="G40" s="57">
        <v>1346</v>
      </c>
      <c r="H40" s="57">
        <v>1339</v>
      </c>
      <c r="I40" s="57">
        <v>1315</v>
      </c>
      <c r="J40" s="57">
        <v>1236</v>
      </c>
      <c r="K40" s="57">
        <v>1276</v>
      </c>
      <c r="L40" s="57">
        <v>1258</v>
      </c>
      <c r="M40" s="57">
        <v>1255</v>
      </c>
    </row>
    <row r="41" spans="1:13" ht="14.25">
      <c r="A41" s="96" t="s">
        <v>95</v>
      </c>
      <c r="B41" s="57">
        <v>1174</v>
      </c>
      <c r="C41" s="57">
        <v>1172</v>
      </c>
      <c r="D41" s="57">
        <v>1198</v>
      </c>
      <c r="E41" s="57">
        <v>1206</v>
      </c>
      <c r="F41" s="57">
        <v>1146</v>
      </c>
      <c r="G41" s="57">
        <v>1141</v>
      </c>
      <c r="H41" s="57">
        <v>1123</v>
      </c>
      <c r="I41" s="57">
        <v>1128</v>
      </c>
      <c r="J41" s="57">
        <v>1066</v>
      </c>
      <c r="K41" s="57">
        <v>1076</v>
      </c>
      <c r="L41" s="57">
        <v>1091</v>
      </c>
      <c r="M41" s="57">
        <v>1097</v>
      </c>
    </row>
    <row r="42" spans="1:13" ht="14.25">
      <c r="A42" s="96" t="s">
        <v>84</v>
      </c>
      <c r="B42" s="57">
        <v>1102</v>
      </c>
      <c r="C42" s="57">
        <v>1082</v>
      </c>
      <c r="D42" s="57">
        <v>1076</v>
      </c>
      <c r="E42" s="57">
        <v>1086</v>
      </c>
      <c r="F42" s="57">
        <v>1056</v>
      </c>
      <c r="G42" s="57">
        <v>1049</v>
      </c>
      <c r="H42" s="57">
        <v>1074</v>
      </c>
      <c r="I42" s="57">
        <v>1061</v>
      </c>
      <c r="J42" s="57">
        <v>1026</v>
      </c>
      <c r="K42" s="57">
        <v>999</v>
      </c>
      <c r="L42" s="57">
        <v>982</v>
      </c>
      <c r="M42" s="57">
        <v>991</v>
      </c>
    </row>
    <row r="43" spans="1:13" ht="15" thickBot="1">
      <c r="A43" s="130" t="s">
        <v>85</v>
      </c>
      <c r="B43" s="129">
        <v>1012</v>
      </c>
      <c r="C43" s="129">
        <v>960</v>
      </c>
      <c r="D43" s="129">
        <v>986</v>
      </c>
      <c r="E43" s="129">
        <v>948</v>
      </c>
      <c r="F43" s="129" t="e">
        <v>#N/A</v>
      </c>
      <c r="G43" s="129" t="e">
        <v>#N/A</v>
      </c>
      <c r="H43" s="129" t="e">
        <v>#N/A</v>
      </c>
      <c r="I43" s="129" t="e">
        <v>#N/A</v>
      </c>
      <c r="J43" s="129" t="e">
        <v>#N/A</v>
      </c>
      <c r="K43" s="129" t="e">
        <v>#N/A</v>
      </c>
      <c r="L43" s="129" t="e">
        <v>#N/A</v>
      </c>
      <c r="M43" s="129" t="e">
        <v>#N/A</v>
      </c>
    </row>
    <row r="44" spans="1:13" ht="15" hidden="1" thickTop="1">
      <c r="A44" s="54" t="s">
        <v>86</v>
      </c>
      <c r="B44" s="56" t="e">
        <v>#N/A</v>
      </c>
      <c r="C44" s="57" t="e">
        <v>#N/A</v>
      </c>
      <c r="D44" s="57" t="e">
        <v>#N/A</v>
      </c>
      <c r="E44" s="57" t="e">
        <v>#N/A</v>
      </c>
      <c r="F44" s="57" t="e">
        <v>#N/A</v>
      </c>
      <c r="G44" s="57" t="e">
        <v>#N/A</v>
      </c>
      <c r="H44" s="57" t="e">
        <v>#N/A</v>
      </c>
      <c r="I44" s="57" t="e">
        <v>#N/A</v>
      </c>
      <c r="J44" s="57" t="e">
        <v>#N/A</v>
      </c>
      <c r="K44" s="57" t="e">
        <v>#N/A</v>
      </c>
      <c r="L44" s="57" t="e">
        <v>#N/A</v>
      </c>
      <c r="M44" s="55" t="e">
        <v>#N/A</v>
      </c>
    </row>
    <row r="45" spans="1:13" ht="14.25" hidden="1">
      <c r="A45" s="54" t="s">
        <v>87</v>
      </c>
      <c r="B45" s="56" t="e">
        <v>#N/A</v>
      </c>
      <c r="C45" s="57" t="e">
        <v>#N/A</v>
      </c>
      <c r="D45" s="57" t="e">
        <v>#N/A</v>
      </c>
      <c r="E45" s="57" t="e">
        <v>#N/A</v>
      </c>
      <c r="F45" s="57" t="e">
        <v>#N/A</v>
      </c>
      <c r="G45" s="57" t="e">
        <v>#N/A</v>
      </c>
      <c r="H45" s="57" t="e">
        <v>#N/A</v>
      </c>
      <c r="I45" s="57" t="e">
        <v>#N/A</v>
      </c>
      <c r="J45" s="57" t="e">
        <v>#N/A</v>
      </c>
      <c r="K45" s="57" t="e">
        <v>#N/A</v>
      </c>
      <c r="L45" s="57" t="e">
        <v>#N/A</v>
      </c>
      <c r="M45" s="55" t="e">
        <v>#N/A</v>
      </c>
    </row>
    <row r="46" spans="1:13" ht="14.25" hidden="1">
      <c r="A46" s="54" t="s">
        <v>88</v>
      </c>
      <c r="B46" s="56" t="e">
        <v>#N/A</v>
      </c>
      <c r="C46" s="57" t="e">
        <v>#N/A</v>
      </c>
      <c r="D46" s="57" t="e">
        <v>#N/A</v>
      </c>
      <c r="E46" s="57" t="e">
        <v>#N/A</v>
      </c>
      <c r="F46" s="57" t="e">
        <v>#N/A</v>
      </c>
      <c r="G46" s="57" t="e">
        <v>#N/A</v>
      </c>
      <c r="H46" s="57" t="e">
        <v>#N/A</v>
      </c>
      <c r="I46" s="57" t="e">
        <v>#N/A</v>
      </c>
      <c r="J46" s="57" t="e">
        <v>#N/A</v>
      </c>
      <c r="K46" s="57" t="e">
        <v>#N/A</v>
      </c>
      <c r="L46" s="57" t="e">
        <v>#N/A</v>
      </c>
      <c r="M46" s="55" t="e">
        <v>#N/A</v>
      </c>
    </row>
    <row r="47" spans="1:13" ht="14.25" hidden="1">
      <c r="A47" s="54" t="s">
        <v>89</v>
      </c>
      <c r="B47" s="56" t="e">
        <v>#N/A</v>
      </c>
      <c r="C47" s="57" t="e">
        <v>#N/A</v>
      </c>
      <c r="D47" s="57" t="e">
        <v>#N/A</v>
      </c>
      <c r="E47" s="57" t="e">
        <v>#N/A</v>
      </c>
      <c r="F47" s="57" t="e">
        <v>#N/A</v>
      </c>
      <c r="G47" s="57" t="e">
        <v>#N/A</v>
      </c>
      <c r="H47" s="57" t="e">
        <v>#N/A</v>
      </c>
      <c r="I47" s="57" t="e">
        <v>#N/A</v>
      </c>
      <c r="J47" s="57" t="e">
        <v>#N/A</v>
      </c>
      <c r="K47" s="57" t="e">
        <v>#N/A</v>
      </c>
      <c r="L47" s="57" t="e">
        <v>#N/A</v>
      </c>
      <c r="M47" s="55" t="e">
        <v>#N/A</v>
      </c>
    </row>
    <row r="48" spans="1:13" ht="14.25" hidden="1">
      <c r="A48" s="54" t="s">
        <v>90</v>
      </c>
      <c r="B48" s="56" t="e">
        <v>#N/A</v>
      </c>
      <c r="C48" s="57" t="e">
        <v>#N/A</v>
      </c>
      <c r="D48" s="57" t="e">
        <v>#N/A</v>
      </c>
      <c r="E48" s="57" t="e">
        <v>#N/A</v>
      </c>
      <c r="F48" s="57" t="e">
        <v>#N/A</v>
      </c>
      <c r="G48" s="57" t="e">
        <v>#N/A</v>
      </c>
      <c r="H48" s="57" t="e">
        <v>#N/A</v>
      </c>
      <c r="I48" s="57" t="e">
        <v>#N/A</v>
      </c>
      <c r="J48" s="57" t="e">
        <v>#N/A</v>
      </c>
      <c r="K48" s="57" t="e">
        <v>#N/A</v>
      </c>
      <c r="L48" s="57" t="e">
        <v>#N/A</v>
      </c>
      <c r="M48" s="55" t="e">
        <v>#N/A</v>
      </c>
    </row>
    <row r="49" spans="1:13" ht="14.25" hidden="1">
      <c r="A49" s="54" t="s">
        <v>91</v>
      </c>
      <c r="B49" s="56" t="e">
        <v>#N/A</v>
      </c>
      <c r="C49" s="57" t="e">
        <v>#N/A</v>
      </c>
      <c r="D49" s="57" t="e">
        <v>#N/A</v>
      </c>
      <c r="E49" s="57" t="e">
        <v>#N/A</v>
      </c>
      <c r="F49" s="57" t="e">
        <v>#N/A</v>
      </c>
      <c r="G49" s="57" t="e">
        <v>#N/A</v>
      </c>
      <c r="H49" s="57" t="e">
        <v>#N/A</v>
      </c>
      <c r="I49" s="57" t="e">
        <v>#N/A</v>
      </c>
      <c r="J49" s="57" t="e">
        <v>#N/A</v>
      </c>
      <c r="K49" s="57" t="e">
        <v>#N/A</v>
      </c>
      <c r="L49" s="57" t="e">
        <v>#N/A</v>
      </c>
      <c r="M49" s="55" t="e">
        <v>#N/A</v>
      </c>
    </row>
    <row r="50" spans="1:13" ht="14.25" hidden="1">
      <c r="A50" s="54" t="s">
        <v>92</v>
      </c>
      <c r="B50" s="56" t="e">
        <v>#N/A</v>
      </c>
      <c r="C50" s="57" t="e">
        <v>#N/A</v>
      </c>
      <c r="D50" s="57" t="e">
        <v>#N/A</v>
      </c>
      <c r="E50" s="57" t="e">
        <v>#N/A</v>
      </c>
      <c r="F50" s="57" t="e">
        <v>#N/A</v>
      </c>
      <c r="G50" s="57" t="e">
        <v>#N/A</v>
      </c>
      <c r="H50" s="57" t="e">
        <v>#N/A</v>
      </c>
      <c r="I50" s="57" t="e">
        <v>#N/A</v>
      </c>
      <c r="J50" s="57" t="e">
        <v>#N/A</v>
      </c>
      <c r="K50" s="57" t="e">
        <v>#N/A</v>
      </c>
      <c r="L50" s="57" t="e">
        <v>#N/A</v>
      </c>
      <c r="M50" s="55" t="e">
        <v>#N/A</v>
      </c>
    </row>
    <row r="51" spans="1:13" ht="14.25" hidden="1">
      <c r="A51" s="54" t="s">
        <v>93</v>
      </c>
      <c r="B51" s="56" t="e">
        <v>#N/A</v>
      </c>
      <c r="C51" s="57" t="e">
        <v>#N/A</v>
      </c>
      <c r="D51" s="57" t="e">
        <v>#N/A</v>
      </c>
      <c r="E51" s="57" t="e">
        <v>#N/A</v>
      </c>
      <c r="F51" s="57" t="e">
        <v>#N/A</v>
      </c>
      <c r="G51" s="57" t="e">
        <v>#N/A</v>
      </c>
      <c r="H51" s="57" t="e">
        <v>#N/A</v>
      </c>
      <c r="I51" s="57" t="e">
        <v>#N/A</v>
      </c>
      <c r="J51" s="57" t="e">
        <v>#N/A</v>
      </c>
      <c r="K51" s="57" t="e">
        <v>#N/A</v>
      </c>
      <c r="L51" s="57" t="e">
        <v>#N/A</v>
      </c>
      <c r="M51" s="55" t="e">
        <v>#N/A</v>
      </c>
    </row>
    <row r="52" spans="1:13" ht="14.25" hidden="1">
      <c r="A52" s="54" t="s">
        <v>94</v>
      </c>
      <c r="B52" s="56" t="e">
        <v>#N/A</v>
      </c>
      <c r="C52" s="57" t="e">
        <v>#N/A</v>
      </c>
      <c r="D52" s="57" t="e">
        <v>#N/A</v>
      </c>
      <c r="E52" s="57" t="e">
        <v>#N/A</v>
      </c>
      <c r="F52" s="57" t="e">
        <v>#N/A</v>
      </c>
      <c r="G52" s="57" t="e">
        <v>#N/A</v>
      </c>
      <c r="H52" s="57" t="e">
        <v>#N/A</v>
      </c>
      <c r="I52" s="57" t="e">
        <v>#N/A</v>
      </c>
      <c r="J52" s="57" t="e">
        <v>#N/A</v>
      </c>
      <c r="K52" s="57" t="e">
        <v>#N/A</v>
      </c>
      <c r="L52" s="57" t="e">
        <v>#N/A</v>
      </c>
      <c r="M52" s="55" t="e">
        <v>#N/A</v>
      </c>
    </row>
    <row r="53" spans="1:13" ht="15" thickTop="1">
      <c r="A53" s="96"/>
      <c r="B53" s="57"/>
      <c r="C53" s="57"/>
      <c r="D53" s="57"/>
      <c r="E53" s="57"/>
      <c r="F53" s="57"/>
      <c r="G53" s="57"/>
      <c r="H53" s="57"/>
      <c r="I53" s="57"/>
      <c r="J53" s="57"/>
      <c r="K53" s="57"/>
      <c r="L53" s="57"/>
      <c r="M53" s="57"/>
    </row>
    <row r="54" spans="1:13" ht="14.25">
      <c r="A54" s="61" t="s">
        <v>62</v>
      </c>
      <c r="B54" s="57"/>
      <c r="C54" s="57"/>
      <c r="D54" s="57"/>
      <c r="E54" s="57"/>
      <c r="F54" s="57"/>
      <c r="G54" s="57"/>
      <c r="H54" s="57"/>
      <c r="I54" s="57"/>
      <c r="J54" s="57"/>
      <c r="K54" s="57"/>
      <c r="L54" s="57"/>
      <c r="M54" s="57"/>
    </row>
    <row r="55" spans="2:13" ht="14.25">
      <c r="B55" s="57"/>
      <c r="C55" s="57"/>
      <c r="D55" s="57"/>
      <c r="E55" s="57"/>
      <c r="F55" s="57"/>
      <c r="G55" s="57"/>
      <c r="H55" s="57"/>
      <c r="I55" s="57"/>
      <c r="J55" s="57"/>
      <c r="K55" s="57"/>
      <c r="L55" s="57"/>
      <c r="M55" s="57"/>
    </row>
    <row r="56" ht="14.25">
      <c r="L56" s="69"/>
    </row>
    <row r="57" spans="2:13" ht="14.25">
      <c r="B57" s="69"/>
      <c r="C57" s="69"/>
      <c r="D57" s="69"/>
      <c r="E57" s="69"/>
      <c r="F57" s="69"/>
      <c r="G57" s="69"/>
      <c r="H57" s="69"/>
      <c r="I57" s="69"/>
      <c r="J57" s="69"/>
      <c r="K57" s="69"/>
      <c r="L57" s="69"/>
      <c r="M57" s="69"/>
    </row>
  </sheetData>
  <sheetProtection/>
  <mergeCells count="1">
    <mergeCell ref="B25:M25"/>
  </mergeCells>
  <conditionalFormatting sqref="B41:M52">
    <cfRule type="containsErrors" priority="1" dxfId="68" stopIfTrue="1">
      <formula>ISERROR(B41)</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A47"/>
  <sheetViews>
    <sheetView zoomScale="99" zoomScaleNormal="99" zoomScalePageLayoutView="0" workbookViewId="0" topLeftCell="B1">
      <selection activeCell="Q35" sqref="Q35"/>
    </sheetView>
  </sheetViews>
  <sheetFormatPr defaultColWidth="9.00390625" defaultRowHeight="14.25"/>
  <cols>
    <col min="1" max="1" width="16.125" style="62" customWidth="1"/>
    <col min="2" max="15" width="6.875" style="62" customWidth="1"/>
    <col min="16" max="17" width="7.625" style="62" customWidth="1"/>
    <col min="18" max="18" width="6.875" style="62" customWidth="1"/>
    <col min="19" max="27" width="6.875" style="62" hidden="1" customWidth="1"/>
    <col min="28" max="30" width="6.875" style="62" customWidth="1"/>
    <col min="31" max="16384" width="9.00390625" style="62" customWidth="1"/>
  </cols>
  <sheetData>
    <row r="1" spans="1:13" ht="14.25">
      <c r="A1" s="2"/>
      <c r="B1" s="53"/>
      <c r="C1" s="53"/>
      <c r="D1" s="53"/>
      <c r="E1" s="53"/>
      <c r="F1" s="53"/>
      <c r="G1" s="53"/>
      <c r="H1" s="53"/>
      <c r="I1" s="53"/>
      <c r="J1" s="53"/>
      <c r="K1" s="53"/>
      <c r="L1" s="53"/>
      <c r="M1" s="53"/>
    </row>
    <row r="2" spans="1:13" ht="14.25">
      <c r="A2" s="53"/>
      <c r="B2" s="53"/>
      <c r="C2" s="53"/>
      <c r="D2" s="53"/>
      <c r="E2" s="53"/>
      <c r="F2" s="53"/>
      <c r="G2" s="53"/>
      <c r="H2" s="53"/>
      <c r="I2" s="53"/>
      <c r="J2" s="53"/>
      <c r="K2" s="53"/>
      <c r="L2" s="53"/>
      <c r="M2" s="53"/>
    </row>
    <row r="3" spans="1:13" ht="14.25">
      <c r="A3" s="53"/>
      <c r="B3" s="53"/>
      <c r="C3" s="53"/>
      <c r="D3" s="53"/>
      <c r="E3" s="53"/>
      <c r="F3" s="53"/>
      <c r="G3" s="53"/>
      <c r="H3" s="53"/>
      <c r="I3" s="53"/>
      <c r="J3" s="53"/>
      <c r="K3" s="53"/>
      <c r="L3" s="53"/>
      <c r="M3" s="53"/>
    </row>
    <row r="4" spans="1:13" ht="14.25">
      <c r="A4" s="53"/>
      <c r="B4" s="53"/>
      <c r="C4" s="53"/>
      <c r="D4" s="53"/>
      <c r="E4" s="53"/>
      <c r="F4" s="53"/>
      <c r="G4" s="53"/>
      <c r="H4" s="53"/>
      <c r="I4" s="53"/>
      <c r="J4" s="53"/>
      <c r="K4" s="53"/>
      <c r="L4" s="53"/>
      <c r="M4" s="53"/>
    </row>
    <row r="5" spans="1:13" ht="14.25">
      <c r="A5" s="53"/>
      <c r="B5" s="53"/>
      <c r="C5" s="53"/>
      <c r="D5" s="53"/>
      <c r="E5" s="53"/>
      <c r="F5" s="53"/>
      <c r="G5" s="53"/>
      <c r="H5" s="53"/>
      <c r="I5" s="53"/>
      <c r="J5" s="53"/>
      <c r="K5" s="53"/>
      <c r="L5" s="53"/>
      <c r="M5" s="53"/>
    </row>
    <row r="6" spans="1:13" ht="14.25">
      <c r="A6" s="53"/>
      <c r="B6" s="53"/>
      <c r="C6" s="53"/>
      <c r="D6" s="53"/>
      <c r="E6" s="53"/>
      <c r="F6" s="53"/>
      <c r="G6" s="53"/>
      <c r="H6" s="53"/>
      <c r="I6" s="53"/>
      <c r="J6" s="53"/>
      <c r="K6" s="53"/>
      <c r="L6" s="53"/>
      <c r="M6" s="53"/>
    </row>
    <row r="7" spans="1:13" ht="14.25">
      <c r="A7" s="53"/>
      <c r="B7" s="53"/>
      <c r="C7" s="53"/>
      <c r="D7" s="53"/>
      <c r="E7" s="53"/>
      <c r="F7" s="53"/>
      <c r="G7" s="53"/>
      <c r="H7" s="53"/>
      <c r="I7" s="53"/>
      <c r="J7" s="53"/>
      <c r="K7" s="53"/>
      <c r="L7" s="53"/>
      <c r="M7" s="53"/>
    </row>
    <row r="8" spans="1:13" ht="14.25">
      <c r="A8" s="53"/>
      <c r="B8" s="53"/>
      <c r="C8" s="53"/>
      <c r="D8" s="53"/>
      <c r="E8" s="53"/>
      <c r="F8" s="53"/>
      <c r="G8" s="53"/>
      <c r="H8" s="53"/>
      <c r="I8" s="53"/>
      <c r="J8" s="53"/>
      <c r="K8" s="53"/>
      <c r="L8" s="53"/>
      <c r="M8" s="53"/>
    </row>
    <row r="9" spans="1:13" ht="14.25">
      <c r="A9" s="53"/>
      <c r="B9" s="53"/>
      <c r="C9" s="53"/>
      <c r="D9" s="53"/>
      <c r="E9" s="53"/>
      <c r="F9" s="53"/>
      <c r="G9" s="53"/>
      <c r="H9" s="53"/>
      <c r="I9" s="53"/>
      <c r="J9" s="53"/>
      <c r="K9" s="53"/>
      <c r="L9" s="53"/>
      <c r="M9" s="53"/>
    </row>
    <row r="10" spans="1:13" ht="14.25">
      <c r="A10" s="53"/>
      <c r="B10" s="53"/>
      <c r="C10" s="53"/>
      <c r="D10" s="53"/>
      <c r="E10" s="53"/>
      <c r="F10" s="53"/>
      <c r="G10" s="53"/>
      <c r="H10" s="53"/>
      <c r="I10" s="53"/>
      <c r="J10" s="53"/>
      <c r="K10" s="53"/>
      <c r="L10" s="53"/>
      <c r="M10" s="53"/>
    </row>
    <row r="11" spans="1:13" ht="14.25">
      <c r="A11" s="53"/>
      <c r="B11" s="53"/>
      <c r="C11" s="53"/>
      <c r="D11" s="53"/>
      <c r="E11" s="53"/>
      <c r="F11" s="53"/>
      <c r="G11" s="53"/>
      <c r="H11" s="53"/>
      <c r="I11" s="53"/>
      <c r="J11" s="53"/>
      <c r="K11" s="53"/>
      <c r="L11" s="53"/>
      <c r="M11" s="53"/>
    </row>
    <row r="12" spans="1:13" ht="14.25">
      <c r="A12" s="53"/>
      <c r="B12" s="53"/>
      <c r="C12" s="53"/>
      <c r="D12" s="53"/>
      <c r="E12" s="53"/>
      <c r="F12" s="53"/>
      <c r="G12" s="53"/>
      <c r="H12" s="53"/>
      <c r="I12" s="53"/>
      <c r="J12" s="53"/>
      <c r="K12" s="53"/>
      <c r="L12" s="53"/>
      <c r="M12" s="53"/>
    </row>
    <row r="13" spans="1:13" ht="14.25">
      <c r="A13" s="53"/>
      <c r="B13" s="53"/>
      <c r="C13" s="53"/>
      <c r="D13" s="53"/>
      <c r="E13" s="53"/>
      <c r="F13" s="53"/>
      <c r="G13" s="53"/>
      <c r="H13" s="53"/>
      <c r="I13" s="53"/>
      <c r="J13" s="53"/>
      <c r="K13" s="53"/>
      <c r="L13" s="53"/>
      <c r="M13" s="53"/>
    </row>
    <row r="14" spans="1:13" ht="14.25">
      <c r="A14" s="53"/>
      <c r="B14" s="53"/>
      <c r="C14" s="53"/>
      <c r="D14" s="53"/>
      <c r="E14" s="53"/>
      <c r="F14" s="53"/>
      <c r="G14" s="53"/>
      <c r="H14" s="53"/>
      <c r="I14" s="53"/>
      <c r="J14" s="53"/>
      <c r="K14" s="53"/>
      <c r="L14" s="53"/>
      <c r="M14" s="53"/>
    </row>
    <row r="15" spans="1:13" ht="14.25">
      <c r="A15" s="53"/>
      <c r="B15" s="53"/>
      <c r="C15" s="53"/>
      <c r="D15" s="53"/>
      <c r="E15" s="53"/>
      <c r="F15" s="53"/>
      <c r="G15" s="53"/>
      <c r="H15" s="53"/>
      <c r="I15" s="53"/>
      <c r="J15" s="53"/>
      <c r="K15" s="53"/>
      <c r="L15" s="53"/>
      <c r="M15" s="53"/>
    </row>
    <row r="16" spans="1:13" ht="14.25">
      <c r="A16" s="53"/>
      <c r="B16" s="53"/>
      <c r="C16" s="53"/>
      <c r="D16" s="53"/>
      <c r="E16" s="53"/>
      <c r="F16" s="53"/>
      <c r="G16" s="53"/>
      <c r="H16" s="53"/>
      <c r="I16" s="53"/>
      <c r="J16" s="53"/>
      <c r="K16" s="53"/>
      <c r="L16" s="53"/>
      <c r="M16" s="53"/>
    </row>
    <row r="17" spans="1:13" ht="14.25">
      <c r="A17" s="53"/>
      <c r="B17" s="53"/>
      <c r="C17" s="53"/>
      <c r="D17" s="53"/>
      <c r="E17" s="53"/>
      <c r="F17" s="53"/>
      <c r="G17" s="53"/>
      <c r="H17" s="53"/>
      <c r="I17" s="53"/>
      <c r="J17" s="53"/>
      <c r="K17" s="53"/>
      <c r="L17" s="53"/>
      <c r="M17" s="53"/>
    </row>
    <row r="18" spans="1:13" ht="14.25">
      <c r="A18" s="53"/>
      <c r="B18" s="53"/>
      <c r="C18" s="53"/>
      <c r="D18" s="53"/>
      <c r="E18" s="53"/>
      <c r="F18" s="53"/>
      <c r="G18" s="53"/>
      <c r="H18" s="53"/>
      <c r="I18" s="53"/>
      <c r="J18" s="53"/>
      <c r="K18" s="53"/>
      <c r="L18" s="53"/>
      <c r="M18" s="53"/>
    </row>
    <row r="19" spans="1:13" ht="14.25">
      <c r="A19" s="53"/>
      <c r="B19" s="53"/>
      <c r="C19" s="53"/>
      <c r="D19" s="53"/>
      <c r="E19" s="53"/>
      <c r="F19" s="53"/>
      <c r="G19" s="53"/>
      <c r="H19" s="53"/>
      <c r="I19" s="53"/>
      <c r="J19" s="53"/>
      <c r="K19" s="53"/>
      <c r="L19" s="53"/>
      <c r="M19" s="53"/>
    </row>
    <row r="20" spans="1:13" ht="14.25">
      <c r="A20" s="53"/>
      <c r="B20" s="53"/>
      <c r="C20" s="53"/>
      <c r="D20" s="53"/>
      <c r="E20" s="53"/>
      <c r="F20" s="53"/>
      <c r="G20" s="53"/>
      <c r="H20" s="53"/>
      <c r="I20" s="53"/>
      <c r="J20" s="53"/>
      <c r="K20" s="53"/>
      <c r="L20" s="53"/>
      <c r="M20" s="53"/>
    </row>
    <row r="21" spans="3:13" ht="14.25">
      <c r="C21" s="53"/>
      <c r="D21" s="53"/>
      <c r="E21" s="53"/>
      <c r="F21" s="53"/>
      <c r="G21" s="53"/>
      <c r="H21" s="53"/>
      <c r="I21" s="53"/>
      <c r="J21" s="53"/>
      <c r="K21" s="53"/>
      <c r="L21" s="53"/>
      <c r="M21" s="53"/>
    </row>
    <row r="22" spans="3:13" ht="14.25">
      <c r="C22" s="53"/>
      <c r="D22" s="53"/>
      <c r="E22" s="53"/>
      <c r="F22" s="53"/>
      <c r="G22" s="53"/>
      <c r="H22" s="53"/>
      <c r="I22" s="53"/>
      <c r="J22" s="53"/>
      <c r="K22" s="53"/>
      <c r="L22" s="53"/>
      <c r="M22" s="53"/>
    </row>
    <row r="23" spans="1:13" ht="15">
      <c r="A23" s="133" t="s">
        <v>115</v>
      </c>
      <c r="C23" s="53"/>
      <c r="D23" s="53"/>
      <c r="E23" s="53"/>
      <c r="F23" s="53"/>
      <c r="G23" s="53"/>
      <c r="H23" s="53"/>
      <c r="I23" s="53"/>
      <c r="J23" s="53"/>
      <c r="K23" s="53"/>
      <c r="L23" s="53"/>
      <c r="M23" s="53"/>
    </row>
    <row r="24" spans="1:13" ht="15">
      <c r="A24" s="133"/>
      <c r="C24" s="53"/>
      <c r="D24" s="53"/>
      <c r="E24" s="53"/>
      <c r="F24" s="53"/>
      <c r="G24" s="53"/>
      <c r="H24" s="53"/>
      <c r="I24" s="53"/>
      <c r="J24" s="53"/>
      <c r="K24" s="53"/>
      <c r="L24" s="53"/>
      <c r="M24" s="53"/>
    </row>
    <row r="25" spans="1:18" ht="15">
      <c r="A25" s="141"/>
      <c r="B25" s="199" t="s">
        <v>101</v>
      </c>
      <c r="C25" s="199"/>
      <c r="D25" s="199"/>
      <c r="E25" s="199"/>
      <c r="F25" s="199"/>
      <c r="G25" s="199"/>
      <c r="H25" s="199"/>
      <c r="I25" s="199"/>
      <c r="J25" s="199"/>
      <c r="K25" s="199"/>
      <c r="L25" s="199"/>
      <c r="M25" s="199"/>
      <c r="N25" s="199"/>
      <c r="O25" s="199"/>
      <c r="P25" s="199"/>
      <c r="Q25" s="199"/>
      <c r="R25" s="199"/>
    </row>
    <row r="26" spans="1:27" ht="16.5" customHeight="1">
      <c r="A26" s="140"/>
      <c r="B26" s="139">
        <v>2001</v>
      </c>
      <c r="C26" s="139">
        <v>2002</v>
      </c>
      <c r="D26" s="139">
        <v>2003</v>
      </c>
      <c r="E26" s="139">
        <v>2004</v>
      </c>
      <c r="F26" s="139">
        <v>2005</v>
      </c>
      <c r="G26" s="139">
        <v>2006</v>
      </c>
      <c r="H26" s="139">
        <v>2007</v>
      </c>
      <c r="I26" s="139">
        <v>2008</v>
      </c>
      <c r="J26" s="139">
        <v>2009</v>
      </c>
      <c r="K26" s="139">
        <v>2010</v>
      </c>
      <c r="L26" s="139">
        <v>2011</v>
      </c>
      <c r="M26" s="139">
        <v>2012</v>
      </c>
      <c r="N26" s="139">
        <v>2013</v>
      </c>
      <c r="O26" s="139">
        <v>2014</v>
      </c>
      <c r="P26" s="139">
        <v>2015</v>
      </c>
      <c r="Q26" s="139" t="s">
        <v>110</v>
      </c>
      <c r="R26" s="139" t="s">
        <v>111</v>
      </c>
      <c r="S26" s="138">
        <v>2001</v>
      </c>
      <c r="T26" s="138">
        <v>2001</v>
      </c>
      <c r="U26" s="138">
        <v>2001</v>
      </c>
      <c r="V26" s="138">
        <v>2001</v>
      </c>
      <c r="W26" s="138">
        <v>2001</v>
      </c>
      <c r="X26" s="138">
        <v>2001</v>
      </c>
      <c r="Y26" s="138">
        <v>2001</v>
      </c>
      <c r="Z26" s="138">
        <v>2001</v>
      </c>
      <c r="AA26" s="138">
        <v>2001</v>
      </c>
    </row>
    <row r="27" spans="1:27" ht="14.25">
      <c r="A27" s="134" t="s">
        <v>109</v>
      </c>
      <c r="B27" s="135">
        <v>2807</v>
      </c>
      <c r="C27" s="135">
        <v>2847</v>
      </c>
      <c r="D27" s="135">
        <v>3052</v>
      </c>
      <c r="E27" s="135">
        <v>2771.0833333333335</v>
      </c>
      <c r="F27" s="135">
        <v>2746</v>
      </c>
      <c r="G27" s="135">
        <v>2831.5833333333335</v>
      </c>
      <c r="H27" s="135">
        <v>2914.5</v>
      </c>
      <c r="I27" s="135">
        <v>2932.4166666666665</v>
      </c>
      <c r="J27" s="135">
        <v>2881.0833333333335</v>
      </c>
      <c r="K27" s="135">
        <v>2418.25</v>
      </c>
      <c r="L27" s="135">
        <v>2039.5833333333333</v>
      </c>
      <c r="M27" s="135">
        <v>1963.1666666666667</v>
      </c>
      <c r="N27" s="135">
        <v>1543.9166666666667</v>
      </c>
      <c r="O27" s="135">
        <v>1215.75</v>
      </c>
      <c r="P27" s="135">
        <v>1037.3333333333333</v>
      </c>
      <c r="Q27" s="135">
        <v>961.5</v>
      </c>
      <c r="R27" s="135">
        <v>881.75</v>
      </c>
      <c r="S27" s="97" t="e">
        <v>#DIV/0!</v>
      </c>
      <c r="T27" s="97" t="e">
        <v>#DIV/0!</v>
      </c>
      <c r="U27" s="97" t="e">
        <v>#DIV/0!</v>
      </c>
      <c r="V27" s="97" t="e">
        <v>#DIV/0!</v>
      </c>
      <c r="W27" s="97" t="e">
        <v>#DIV/0!</v>
      </c>
      <c r="X27" s="97" t="e">
        <v>#DIV/0!</v>
      </c>
      <c r="Y27" s="97" t="e">
        <v>#DIV/0!</v>
      </c>
      <c r="Z27" s="97" t="e">
        <v>#DIV/0!</v>
      </c>
      <c r="AA27" s="97" t="e">
        <v>#DIV/0!</v>
      </c>
    </row>
    <row r="28" spans="1:27" ht="20.25" customHeight="1" thickBot="1">
      <c r="A28" s="136" t="s">
        <v>103</v>
      </c>
      <c r="B28" s="137">
        <v>3011.1666666666665</v>
      </c>
      <c r="C28" s="137">
        <v>3190.254166666667</v>
      </c>
      <c r="D28" s="137">
        <v>3451.379166666667</v>
      </c>
      <c r="E28" s="137">
        <v>3150.6666666666665</v>
      </c>
      <c r="F28" s="137">
        <v>3125.4166666666665</v>
      </c>
      <c r="G28" s="137">
        <v>3177</v>
      </c>
      <c r="H28" s="137">
        <v>3235.1666666666665</v>
      </c>
      <c r="I28" s="137">
        <v>3207.8333333333335</v>
      </c>
      <c r="J28" s="137">
        <v>3048.9166666666665</v>
      </c>
      <c r="K28" s="137">
        <v>2670.1666666666665</v>
      </c>
      <c r="L28" s="137">
        <v>2222.0833333333335</v>
      </c>
      <c r="M28" s="137">
        <v>2140.75</v>
      </c>
      <c r="N28" s="137">
        <v>1707.5833333333333</v>
      </c>
      <c r="O28" s="137">
        <v>1317.9166666666667</v>
      </c>
      <c r="P28" s="137">
        <v>1135</v>
      </c>
      <c r="Q28" s="137">
        <v>1048.6666666666667</v>
      </c>
      <c r="R28" s="137">
        <v>976.5</v>
      </c>
      <c r="S28" s="97" t="e">
        <v>#DIV/0!</v>
      </c>
      <c r="T28" s="97" t="e">
        <v>#DIV/0!</v>
      </c>
      <c r="U28" s="97" t="e">
        <v>#DIV/0!</v>
      </c>
      <c r="V28" s="97" t="e">
        <v>#DIV/0!</v>
      </c>
      <c r="W28" s="97" t="e">
        <v>#DIV/0!</v>
      </c>
      <c r="X28" s="97" t="e">
        <v>#DIV/0!</v>
      </c>
      <c r="Y28" s="97" t="e">
        <v>#DIV/0!</v>
      </c>
      <c r="Z28" s="97" t="e">
        <v>#DIV/0!</v>
      </c>
      <c r="AA28" s="97" t="e">
        <v>#DIV/0!</v>
      </c>
    </row>
    <row r="29" spans="2:11" ht="15" thickTop="1">
      <c r="B29" s="66"/>
      <c r="C29" s="66"/>
      <c r="D29" s="66"/>
      <c r="E29" s="66"/>
      <c r="F29" s="66"/>
      <c r="G29" s="66"/>
      <c r="H29" s="66"/>
      <c r="I29" s="66"/>
      <c r="J29" s="66"/>
      <c r="K29" s="66"/>
    </row>
    <row r="30" spans="1:2" ht="14.25">
      <c r="A30" s="118" t="str">
        <f>"* Provisional data, 2015/16 covers Apr-15 to Mar-16"&amp;" &amp; 2016/17 covers Apr-16 to "&amp;TEXT(Summary!E9,"mmm-yy")</f>
        <v>* Provisional data, 2015/16 covers Apr-15 to Mar-16 &amp; 2016/17 covers Apr-16 to Jul-16</v>
      </c>
      <c r="B30" s="63"/>
    </row>
    <row r="31" spans="1:2" ht="14.25">
      <c r="A31" s="118"/>
      <c r="B31" s="53"/>
    </row>
    <row r="46" ht="14.25">
      <c r="A46" s="64"/>
    </row>
    <row r="47" ht="14.25">
      <c r="A47" s="65"/>
    </row>
  </sheetData>
  <sheetProtection/>
  <mergeCells count="1">
    <mergeCell ref="B25:R25"/>
  </mergeCells>
  <printOptions/>
  <pageMargins left="0.75" right="0.75" top="1" bottom="1" header="0.5" footer="0.5"/>
  <pageSetup fitToHeight="1" fitToWidth="1" horizontalDpi="600" verticalDpi="600" orientation="portrait" paperSize="9" scale="75" r:id="rId2"/>
  <headerFooter alignWithMargins="0">
    <oddHeader>&amp;Rhttp://www.justice.gov.uk/statistics/youth-justice/custody-data</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P118"/>
  <sheetViews>
    <sheetView zoomScalePageLayoutView="0" workbookViewId="0" topLeftCell="A78">
      <selection activeCell="E105" activeCellId="2" sqref="E55 E80 E105"/>
    </sheetView>
  </sheetViews>
  <sheetFormatPr defaultColWidth="9.00390625" defaultRowHeight="14.25"/>
  <cols>
    <col min="1" max="1" width="22.125" style="49" customWidth="1"/>
    <col min="2" max="13" width="8.00390625" style="49" customWidth="1"/>
    <col min="14" max="14" width="4.50390625" style="49" customWidth="1"/>
    <col min="15" max="16384" width="9.00390625" style="49" customWidth="1"/>
  </cols>
  <sheetData>
    <row r="1" ht="14.25">
      <c r="A1" s="2"/>
    </row>
    <row r="40" ht="15">
      <c r="A40" s="132" t="s">
        <v>116</v>
      </c>
    </row>
    <row r="41" ht="15">
      <c r="A41" s="132"/>
    </row>
    <row r="42" spans="1:13" ht="12.75">
      <c r="A42" s="153"/>
      <c r="B42" s="198" t="s">
        <v>56</v>
      </c>
      <c r="C42" s="198"/>
      <c r="D42" s="198"/>
      <c r="E42" s="198"/>
      <c r="F42" s="198"/>
      <c r="G42" s="198"/>
      <c r="H42" s="198"/>
      <c r="I42" s="198"/>
      <c r="J42" s="198"/>
      <c r="K42" s="198"/>
      <c r="L42" s="198"/>
      <c r="M42" s="198"/>
    </row>
    <row r="43" spans="1:16" ht="12.75">
      <c r="A43" s="152" t="s">
        <v>102</v>
      </c>
      <c r="B43" s="154" t="s">
        <v>5</v>
      </c>
      <c r="C43" s="154" t="s">
        <v>6</v>
      </c>
      <c r="D43" s="154" t="s">
        <v>7</v>
      </c>
      <c r="E43" s="154" t="s">
        <v>8</v>
      </c>
      <c r="F43" s="154" t="s">
        <v>9</v>
      </c>
      <c r="G43" s="154" t="s">
        <v>10</v>
      </c>
      <c r="H43" s="154" t="s">
        <v>11</v>
      </c>
      <c r="I43" s="154" t="s">
        <v>12</v>
      </c>
      <c r="J43" s="154" t="s">
        <v>13</v>
      </c>
      <c r="K43" s="154" t="s">
        <v>14</v>
      </c>
      <c r="L43" s="154" t="s">
        <v>15</v>
      </c>
      <c r="M43" s="154" t="s">
        <v>16</v>
      </c>
      <c r="O43" s="79"/>
      <c r="P43" s="79"/>
    </row>
    <row r="44" spans="1:16" ht="12.75">
      <c r="A44" s="143" t="str">
        <f>'2.1 Population (under 18)'!A33</f>
        <v>2005/06</v>
      </c>
      <c r="B44" s="103">
        <v>226</v>
      </c>
      <c r="C44" s="103">
        <v>230</v>
      </c>
      <c r="D44" s="103">
        <v>237</v>
      </c>
      <c r="E44" s="103">
        <v>254</v>
      </c>
      <c r="F44" s="103">
        <v>248</v>
      </c>
      <c r="G44" s="103">
        <v>257</v>
      </c>
      <c r="H44" s="103">
        <v>245</v>
      </c>
      <c r="I44" s="103">
        <v>237</v>
      </c>
      <c r="J44" s="103">
        <v>219</v>
      </c>
      <c r="K44" s="103">
        <v>217</v>
      </c>
      <c r="L44" s="103">
        <v>210</v>
      </c>
      <c r="M44" s="103">
        <v>211</v>
      </c>
      <c r="O44" s="80"/>
      <c r="P44" s="81"/>
    </row>
    <row r="45" spans="1:16" ht="12.75">
      <c r="A45" s="143" t="str">
        <f>'2.1 Population (under 18)'!A34</f>
        <v>2006/07</v>
      </c>
      <c r="B45" s="103">
        <v>231</v>
      </c>
      <c r="C45" s="103">
        <v>233</v>
      </c>
      <c r="D45" s="103">
        <v>227</v>
      </c>
      <c r="E45" s="103">
        <v>229</v>
      </c>
      <c r="F45" s="103">
        <v>233</v>
      </c>
      <c r="G45" s="103">
        <v>231</v>
      </c>
      <c r="H45" s="103">
        <v>223</v>
      </c>
      <c r="I45" s="103">
        <v>225</v>
      </c>
      <c r="J45" s="103">
        <v>224</v>
      </c>
      <c r="K45" s="103">
        <v>219</v>
      </c>
      <c r="L45" s="103">
        <v>210</v>
      </c>
      <c r="M45" s="103">
        <v>222</v>
      </c>
      <c r="O45" s="80"/>
      <c r="P45" s="81"/>
    </row>
    <row r="46" spans="1:16" ht="12.75">
      <c r="A46" s="143" t="str">
        <f>'2.1 Population (under 18)'!A35</f>
        <v>2007/08</v>
      </c>
      <c r="B46" s="103">
        <v>230</v>
      </c>
      <c r="C46" s="103">
        <v>226</v>
      </c>
      <c r="D46" s="103">
        <v>212</v>
      </c>
      <c r="E46" s="103">
        <v>224</v>
      </c>
      <c r="F46" s="103">
        <v>238</v>
      </c>
      <c r="G46" s="103">
        <v>244</v>
      </c>
      <c r="H46" s="103">
        <v>224</v>
      </c>
      <c r="I46" s="103">
        <v>225</v>
      </c>
      <c r="J46" s="103">
        <v>221</v>
      </c>
      <c r="K46" s="103">
        <v>211</v>
      </c>
      <c r="L46" s="103">
        <v>218</v>
      </c>
      <c r="M46" s="103">
        <v>217</v>
      </c>
      <c r="O46" s="80"/>
      <c r="P46" s="81"/>
    </row>
    <row r="47" spans="1:16" ht="12.75">
      <c r="A47" s="143" t="str">
        <f>'2.1 Population (under 18)'!A36</f>
        <v>2008/09</v>
      </c>
      <c r="B47" s="103">
        <v>228</v>
      </c>
      <c r="C47" s="103">
        <v>217</v>
      </c>
      <c r="D47" s="103">
        <v>213</v>
      </c>
      <c r="E47" s="103">
        <v>216</v>
      </c>
      <c r="F47" s="103">
        <v>210</v>
      </c>
      <c r="G47" s="103">
        <v>201</v>
      </c>
      <c r="H47" s="103">
        <v>201</v>
      </c>
      <c r="I47" s="103">
        <v>191</v>
      </c>
      <c r="J47" s="103">
        <v>173</v>
      </c>
      <c r="K47" s="103">
        <v>184</v>
      </c>
      <c r="L47" s="103">
        <v>178</v>
      </c>
      <c r="M47" s="103">
        <v>200</v>
      </c>
      <c r="O47" s="80"/>
      <c r="P47" s="81"/>
    </row>
    <row r="48" spans="1:16" ht="12.75">
      <c r="A48" s="143" t="str">
        <f>'2.1 Population (under 18)'!A37</f>
        <v>2009/10</v>
      </c>
      <c r="B48" s="103">
        <v>191</v>
      </c>
      <c r="C48" s="103">
        <v>176</v>
      </c>
      <c r="D48" s="103">
        <v>171</v>
      </c>
      <c r="E48" s="103">
        <v>179</v>
      </c>
      <c r="F48" s="103">
        <v>165</v>
      </c>
      <c r="G48" s="103">
        <v>166</v>
      </c>
      <c r="H48" s="103">
        <v>158</v>
      </c>
      <c r="I48" s="103">
        <v>163</v>
      </c>
      <c r="J48" s="103">
        <v>153</v>
      </c>
      <c r="K48" s="103">
        <v>154</v>
      </c>
      <c r="L48" s="103">
        <v>165</v>
      </c>
      <c r="M48" s="103">
        <v>160</v>
      </c>
      <c r="O48" s="80"/>
      <c r="P48" s="81"/>
    </row>
    <row r="49" spans="1:16" ht="12.75">
      <c r="A49" s="143" t="str">
        <f>'2.1 Population (under 18)'!A38</f>
        <v>2010/11</v>
      </c>
      <c r="B49" s="103">
        <v>164</v>
      </c>
      <c r="C49" s="103">
        <v>178</v>
      </c>
      <c r="D49" s="103">
        <v>177</v>
      </c>
      <c r="E49" s="103">
        <v>179</v>
      </c>
      <c r="F49" s="103">
        <v>162</v>
      </c>
      <c r="G49" s="103">
        <v>160</v>
      </c>
      <c r="H49" s="103">
        <v>160</v>
      </c>
      <c r="I49" s="103">
        <v>164</v>
      </c>
      <c r="J49" s="103">
        <v>161</v>
      </c>
      <c r="K49" s="103">
        <v>160</v>
      </c>
      <c r="L49" s="103">
        <v>162</v>
      </c>
      <c r="M49" s="103">
        <v>156</v>
      </c>
      <c r="O49" s="80"/>
      <c r="P49" s="81"/>
    </row>
    <row r="50" spans="1:16" s="53" customFormat="1" ht="14.25">
      <c r="A50" s="96" t="str">
        <f>'2.1 Population (under 18)'!A39</f>
        <v>2011/12</v>
      </c>
      <c r="B50" s="103">
        <v>141</v>
      </c>
      <c r="C50" s="103">
        <v>164</v>
      </c>
      <c r="D50" s="103">
        <v>172</v>
      </c>
      <c r="E50" s="103">
        <v>161</v>
      </c>
      <c r="F50" s="103">
        <v>167</v>
      </c>
      <c r="G50" s="103">
        <v>176</v>
      </c>
      <c r="H50" s="103">
        <v>170</v>
      </c>
      <c r="I50" s="103">
        <v>174</v>
      </c>
      <c r="J50" s="103">
        <v>160</v>
      </c>
      <c r="K50" s="103">
        <v>172</v>
      </c>
      <c r="L50" s="103">
        <v>175</v>
      </c>
      <c r="M50" s="103">
        <v>163</v>
      </c>
      <c r="O50" s="80"/>
      <c r="P50" s="81"/>
    </row>
    <row r="51" spans="1:16" s="53" customFormat="1" ht="14.25">
      <c r="A51" s="96" t="str">
        <f>'2.1 Population (under 18)'!A40</f>
        <v>2012/13</v>
      </c>
      <c r="B51" s="103">
        <v>157</v>
      </c>
      <c r="C51" s="103">
        <v>150</v>
      </c>
      <c r="D51" s="103">
        <v>142</v>
      </c>
      <c r="E51" s="103">
        <v>152</v>
      </c>
      <c r="F51" s="103">
        <v>149</v>
      </c>
      <c r="G51" s="103">
        <v>148</v>
      </c>
      <c r="H51" s="103">
        <v>154</v>
      </c>
      <c r="I51" s="103">
        <v>140</v>
      </c>
      <c r="J51" s="103">
        <v>139</v>
      </c>
      <c r="K51" s="103">
        <v>142</v>
      </c>
      <c r="L51" s="103">
        <v>120</v>
      </c>
      <c r="M51" s="103">
        <v>116</v>
      </c>
      <c r="O51" s="80"/>
      <c r="P51" s="81"/>
    </row>
    <row r="52" spans="1:16" s="53" customFormat="1" ht="14.25">
      <c r="A52" s="96" t="str">
        <f>'2.1 Population (under 18)'!A41</f>
        <v>2013/14</v>
      </c>
      <c r="B52" s="103">
        <v>128</v>
      </c>
      <c r="C52" s="103">
        <v>118</v>
      </c>
      <c r="D52" s="103">
        <v>123</v>
      </c>
      <c r="E52" s="103">
        <v>124</v>
      </c>
      <c r="F52" s="103">
        <v>125</v>
      </c>
      <c r="G52" s="103">
        <v>130</v>
      </c>
      <c r="H52" s="103">
        <v>137</v>
      </c>
      <c r="I52" s="103">
        <v>140</v>
      </c>
      <c r="J52" s="103">
        <v>137</v>
      </c>
      <c r="K52" s="103">
        <v>138</v>
      </c>
      <c r="L52" s="103">
        <v>129</v>
      </c>
      <c r="M52" s="103">
        <v>117</v>
      </c>
      <c r="O52" s="80"/>
      <c r="P52" s="81"/>
    </row>
    <row r="53" spans="1:16" s="53" customFormat="1" ht="14.25">
      <c r="A53" s="96" t="str">
        <f>'2.1 Population (under 18)'!A42</f>
        <v>2014/15</v>
      </c>
      <c r="B53" s="57">
        <v>116</v>
      </c>
      <c r="C53" s="57">
        <v>114</v>
      </c>
      <c r="D53" s="57">
        <v>105</v>
      </c>
      <c r="E53" s="57">
        <v>98</v>
      </c>
      <c r="F53" s="57">
        <v>88</v>
      </c>
      <c r="G53" s="57">
        <v>84</v>
      </c>
      <c r="H53" s="57">
        <v>93</v>
      </c>
      <c r="I53" s="57">
        <v>110</v>
      </c>
      <c r="J53" s="57">
        <v>97</v>
      </c>
      <c r="K53" s="57">
        <v>93</v>
      </c>
      <c r="L53" s="57">
        <v>101</v>
      </c>
      <c r="M53" s="57">
        <v>112</v>
      </c>
      <c r="O53" s="80"/>
      <c r="P53" s="81"/>
    </row>
    <row r="54" spans="1:16" s="53" customFormat="1" ht="14.25">
      <c r="A54" s="96" t="str">
        <f>'2.1 Population (under 18)'!A43</f>
        <v>2015/16*</v>
      </c>
      <c r="B54" s="57">
        <v>112</v>
      </c>
      <c r="C54" s="57">
        <v>110</v>
      </c>
      <c r="D54" s="57">
        <v>117</v>
      </c>
      <c r="E54" s="57">
        <v>115</v>
      </c>
      <c r="F54" s="57">
        <v>101</v>
      </c>
      <c r="G54" s="57">
        <v>107</v>
      </c>
      <c r="H54" s="57">
        <v>114</v>
      </c>
      <c r="I54" s="57">
        <v>112</v>
      </c>
      <c r="J54" s="57">
        <v>105</v>
      </c>
      <c r="K54" s="57">
        <v>104</v>
      </c>
      <c r="L54" s="57">
        <v>100</v>
      </c>
      <c r="M54" s="57">
        <v>101</v>
      </c>
      <c r="O54" s="80"/>
      <c r="P54" s="81"/>
    </row>
    <row r="55" spans="1:16" s="53" customFormat="1" ht="14.25">
      <c r="A55" s="145" t="str">
        <f>'2.1 Population (under 18)'!A44</f>
        <v>2016/17*</v>
      </c>
      <c r="B55" s="59">
        <v>104</v>
      </c>
      <c r="C55" s="59">
        <v>97</v>
      </c>
      <c r="D55" s="59">
        <v>107</v>
      </c>
      <c r="E55" s="59">
        <v>115</v>
      </c>
      <c r="F55" s="59" t="e">
        <v>#N/A</v>
      </c>
      <c r="G55" s="59" t="e">
        <v>#N/A</v>
      </c>
      <c r="H55" s="59" t="e">
        <v>#N/A</v>
      </c>
      <c r="I55" s="59" t="e">
        <v>#N/A</v>
      </c>
      <c r="J55" s="59" t="e">
        <v>#N/A</v>
      </c>
      <c r="K55" s="59" t="e">
        <v>#N/A</v>
      </c>
      <c r="L55" s="59" t="e">
        <v>#N/A</v>
      </c>
      <c r="M55" s="59" t="e">
        <v>#N/A</v>
      </c>
      <c r="O55" s="80"/>
      <c r="P55" s="81"/>
    </row>
    <row r="56" spans="1:16" s="53" customFormat="1" ht="14.25" hidden="1">
      <c r="A56" s="104" t="str">
        <f>'2.1 Population (under 18)'!A45</f>
        <v>2017/18*</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s="53" customFormat="1" ht="14.25" hidden="1">
      <c r="A57" s="104" t="str">
        <f>'2.1 Population (under 18)'!A46</f>
        <v>2018/19*</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s="53" customFormat="1" ht="14.25" hidden="1">
      <c r="A58" s="104" t="str">
        <f>'2.1 Population (under 18)'!A47</f>
        <v>2019/20*</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s="53" customFormat="1" ht="14.25" hidden="1">
      <c r="A59" s="104" t="str">
        <f>'2.1 Population (under 18)'!A48</f>
        <v>2020/21*</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s="53" customFormat="1" ht="14.25" hidden="1">
      <c r="A60" s="104" t="str">
        <f>'2.1 Population (under 18)'!A49</f>
        <v>2021/22*</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s="53" customFormat="1" ht="14.25" hidden="1">
      <c r="A61" s="104" t="str">
        <f>'2.1 Population (under 18)'!A50</f>
        <v>2022/23*</v>
      </c>
      <c r="B61" s="56" t="e">
        <v>#N/A</v>
      </c>
      <c r="C61" s="57" t="e">
        <v>#N/A</v>
      </c>
      <c r="D61" s="57" t="e">
        <v>#N/A</v>
      </c>
      <c r="E61" s="57" t="e">
        <v>#N/A</v>
      </c>
      <c r="F61" s="57" t="e">
        <v>#N/A</v>
      </c>
      <c r="G61" s="57" t="e">
        <v>#N/A</v>
      </c>
      <c r="H61" s="57" t="e">
        <v>#N/A</v>
      </c>
      <c r="I61" s="57" t="e">
        <v>#N/A</v>
      </c>
      <c r="J61" s="57" t="e">
        <v>#N/A</v>
      </c>
      <c r="K61" s="57" t="e">
        <v>#N/A</v>
      </c>
      <c r="L61" s="57" t="e">
        <v>#N/A</v>
      </c>
      <c r="M61" s="55" t="e">
        <v>#N/A</v>
      </c>
      <c r="O61" s="80"/>
      <c r="P61" s="81"/>
    </row>
    <row r="62" spans="1:16" s="53" customFormat="1" ht="14.25" hidden="1">
      <c r="A62" s="104" t="str">
        <f>'2.1 Population (under 18)'!A51</f>
        <v>2023/24*</v>
      </c>
      <c r="B62" s="56" t="e">
        <v>#N/A</v>
      </c>
      <c r="C62" s="57" t="e">
        <v>#N/A</v>
      </c>
      <c r="D62" s="57" t="e">
        <v>#N/A</v>
      </c>
      <c r="E62" s="57" t="e">
        <v>#N/A</v>
      </c>
      <c r="F62" s="57" t="e">
        <v>#N/A</v>
      </c>
      <c r="G62" s="57" t="e">
        <v>#N/A</v>
      </c>
      <c r="H62" s="57" t="e">
        <v>#N/A</v>
      </c>
      <c r="I62" s="57" t="e">
        <v>#N/A</v>
      </c>
      <c r="J62" s="57" t="e">
        <v>#N/A</v>
      </c>
      <c r="K62" s="57" t="e">
        <v>#N/A</v>
      </c>
      <c r="L62" s="57" t="e">
        <v>#N/A</v>
      </c>
      <c r="M62" s="55" t="e">
        <v>#N/A</v>
      </c>
      <c r="O62" s="80"/>
      <c r="P62" s="81"/>
    </row>
    <row r="63" spans="1:16" s="53" customFormat="1" ht="14.25" hidden="1">
      <c r="A63" s="104" t="str">
        <f>'2.1 Population (under 18)'!A52</f>
        <v>2024/25*</v>
      </c>
      <c r="B63" s="56" t="e">
        <v>#N/A</v>
      </c>
      <c r="C63" s="57" t="e">
        <v>#N/A</v>
      </c>
      <c r="D63" s="57" t="e">
        <v>#N/A</v>
      </c>
      <c r="E63" s="57" t="e">
        <v>#N/A</v>
      </c>
      <c r="F63" s="57" t="e">
        <v>#N/A</v>
      </c>
      <c r="G63" s="57" t="e">
        <v>#N/A</v>
      </c>
      <c r="H63" s="57" t="e">
        <v>#N/A</v>
      </c>
      <c r="I63" s="57" t="e">
        <v>#N/A</v>
      </c>
      <c r="J63" s="57" t="e">
        <v>#N/A</v>
      </c>
      <c r="K63" s="57" t="e">
        <v>#N/A</v>
      </c>
      <c r="L63" s="57" t="e">
        <v>#N/A</v>
      </c>
      <c r="M63" s="55" t="e">
        <v>#N/A</v>
      </c>
      <c r="O63" s="80"/>
      <c r="P63" s="81"/>
    </row>
    <row r="64" spans="1:16" s="53" customFormat="1" ht="14.25" hidden="1">
      <c r="A64" s="104" t="str">
        <f>'2.1 Population (under 18)'!A53</f>
        <v>2025/26*</v>
      </c>
      <c r="B64" s="56" t="e">
        <v>#N/A</v>
      </c>
      <c r="C64" s="57" t="e">
        <v>#N/A</v>
      </c>
      <c r="D64" s="57" t="e">
        <v>#N/A</v>
      </c>
      <c r="E64" s="57" t="e">
        <v>#N/A</v>
      </c>
      <c r="F64" s="57" t="e">
        <v>#N/A</v>
      </c>
      <c r="G64" s="57" t="e">
        <v>#N/A</v>
      </c>
      <c r="H64" s="57" t="e">
        <v>#N/A</v>
      </c>
      <c r="I64" s="57" t="e">
        <v>#N/A</v>
      </c>
      <c r="J64" s="57" t="e">
        <v>#N/A</v>
      </c>
      <c r="K64" s="57" t="e">
        <v>#N/A</v>
      </c>
      <c r="L64" s="57" t="e">
        <v>#N/A</v>
      </c>
      <c r="M64" s="55" t="e">
        <v>#N/A</v>
      </c>
      <c r="O64" s="80"/>
      <c r="P64" s="81"/>
    </row>
    <row r="65" spans="1:16" ht="12.75" hidden="1">
      <c r="A65" s="52"/>
      <c r="B65" s="52"/>
      <c r="C65" s="52"/>
      <c r="D65" s="52"/>
      <c r="E65" s="52"/>
      <c r="F65" s="52"/>
      <c r="G65" s="52"/>
      <c r="H65" s="52"/>
      <c r="I65" s="52"/>
      <c r="J65" s="52"/>
      <c r="K65" s="52"/>
      <c r="L65" s="52"/>
      <c r="M65" s="52"/>
      <c r="O65" s="80"/>
      <c r="P65" s="81"/>
    </row>
    <row r="66" spans="1:16" ht="12.75">
      <c r="A66" s="52"/>
      <c r="B66" s="52"/>
      <c r="C66" s="52"/>
      <c r="D66" s="52"/>
      <c r="E66" s="52"/>
      <c r="F66" s="52"/>
      <c r="G66" s="52"/>
      <c r="H66" s="52"/>
      <c r="I66" s="52"/>
      <c r="J66" s="52"/>
      <c r="K66" s="52"/>
      <c r="L66" s="52"/>
      <c r="M66" s="52"/>
      <c r="O66" s="80"/>
      <c r="P66" s="81"/>
    </row>
    <row r="67" spans="1:16" ht="12.75">
      <c r="A67" s="153"/>
      <c r="B67" s="198" t="s">
        <v>55</v>
      </c>
      <c r="C67" s="198"/>
      <c r="D67" s="198"/>
      <c r="E67" s="198"/>
      <c r="F67" s="198"/>
      <c r="G67" s="198"/>
      <c r="H67" s="198"/>
      <c r="I67" s="198"/>
      <c r="J67" s="198"/>
      <c r="K67" s="198"/>
      <c r="L67" s="198"/>
      <c r="M67" s="198"/>
      <c r="O67" s="80"/>
      <c r="P67" s="81"/>
    </row>
    <row r="68" spans="1:16" ht="12.75">
      <c r="A68" s="152" t="s">
        <v>102</v>
      </c>
      <c r="B68" s="154" t="s">
        <v>5</v>
      </c>
      <c r="C68" s="154" t="s">
        <v>6</v>
      </c>
      <c r="D68" s="154" t="s">
        <v>7</v>
      </c>
      <c r="E68" s="154" t="s">
        <v>8</v>
      </c>
      <c r="F68" s="154" t="s">
        <v>9</v>
      </c>
      <c r="G68" s="154" t="s">
        <v>10</v>
      </c>
      <c r="H68" s="154" t="s">
        <v>11</v>
      </c>
      <c r="I68" s="154" t="s">
        <v>12</v>
      </c>
      <c r="J68" s="154" t="s">
        <v>13</v>
      </c>
      <c r="K68" s="154" t="s">
        <v>14</v>
      </c>
      <c r="L68" s="154" t="s">
        <v>15</v>
      </c>
      <c r="M68" s="154" t="s">
        <v>16</v>
      </c>
      <c r="O68" s="80"/>
      <c r="P68" s="81"/>
    </row>
    <row r="69" spans="1:16" ht="12.75">
      <c r="A69" s="142" t="str">
        <f>'2.1 Population (under 18)'!A33</f>
        <v>2005/06</v>
      </c>
      <c r="B69" s="102">
        <v>227</v>
      </c>
      <c r="C69" s="102">
        <v>238</v>
      </c>
      <c r="D69" s="102">
        <v>245</v>
      </c>
      <c r="E69" s="102">
        <v>248</v>
      </c>
      <c r="F69" s="102">
        <v>246</v>
      </c>
      <c r="G69" s="102">
        <v>252</v>
      </c>
      <c r="H69" s="102">
        <v>248</v>
      </c>
      <c r="I69" s="102">
        <v>244</v>
      </c>
      <c r="J69" s="102">
        <v>215</v>
      </c>
      <c r="K69" s="102">
        <v>233</v>
      </c>
      <c r="L69" s="102">
        <v>222</v>
      </c>
      <c r="M69" s="102">
        <v>229</v>
      </c>
      <c r="O69" s="80"/>
      <c r="P69" s="81"/>
    </row>
    <row r="70" spans="1:16" ht="12.75">
      <c r="A70" s="143" t="str">
        <f>'2.1 Population (under 18)'!A34</f>
        <v>2006/07</v>
      </c>
      <c r="B70" s="103">
        <v>245</v>
      </c>
      <c r="C70" s="103">
        <v>256</v>
      </c>
      <c r="D70" s="103">
        <v>251</v>
      </c>
      <c r="E70" s="103">
        <v>235</v>
      </c>
      <c r="F70" s="103">
        <v>270</v>
      </c>
      <c r="G70" s="103">
        <v>269</v>
      </c>
      <c r="H70" s="103">
        <v>257</v>
      </c>
      <c r="I70" s="103">
        <v>284</v>
      </c>
      <c r="J70" s="103">
        <v>255</v>
      </c>
      <c r="K70" s="103">
        <v>272</v>
      </c>
      <c r="L70" s="103">
        <v>255</v>
      </c>
      <c r="M70" s="103">
        <v>239</v>
      </c>
      <c r="O70" s="80"/>
      <c r="P70" s="81"/>
    </row>
    <row r="71" spans="1:16" ht="12.75">
      <c r="A71" s="143" t="str">
        <f>'2.1 Population (under 18)'!A35</f>
        <v>2007/08</v>
      </c>
      <c r="B71" s="103">
        <v>253</v>
      </c>
      <c r="C71" s="103">
        <v>253</v>
      </c>
      <c r="D71" s="103">
        <v>262</v>
      </c>
      <c r="E71" s="103">
        <v>256</v>
      </c>
      <c r="F71" s="103">
        <v>258</v>
      </c>
      <c r="G71" s="103">
        <v>260</v>
      </c>
      <c r="H71" s="103">
        <v>256</v>
      </c>
      <c r="I71" s="103">
        <v>254</v>
      </c>
      <c r="J71" s="103">
        <v>242</v>
      </c>
      <c r="K71" s="103">
        <v>234</v>
      </c>
      <c r="L71" s="103">
        <v>246</v>
      </c>
      <c r="M71" s="103">
        <v>254</v>
      </c>
      <c r="O71" s="80"/>
      <c r="P71" s="81"/>
    </row>
    <row r="72" spans="1:16" ht="12.75">
      <c r="A72" s="143" t="str">
        <f>'2.1 Population (under 18)'!A36</f>
        <v>2008/09</v>
      </c>
      <c r="B72" s="103">
        <v>235</v>
      </c>
      <c r="C72" s="103">
        <v>239</v>
      </c>
      <c r="D72" s="103">
        <v>258</v>
      </c>
      <c r="E72" s="103">
        <v>240</v>
      </c>
      <c r="F72" s="103">
        <v>239</v>
      </c>
      <c r="G72" s="103">
        <v>225</v>
      </c>
      <c r="H72" s="103">
        <v>235</v>
      </c>
      <c r="I72" s="103">
        <v>235</v>
      </c>
      <c r="J72" s="103">
        <v>215</v>
      </c>
      <c r="K72" s="103">
        <v>229</v>
      </c>
      <c r="L72" s="103">
        <v>228</v>
      </c>
      <c r="M72" s="103">
        <v>251</v>
      </c>
      <c r="O72" s="80"/>
      <c r="P72" s="81"/>
    </row>
    <row r="73" spans="1:16" ht="12.75">
      <c r="A73" s="143" t="str">
        <f>'2.1 Population (under 18)'!A37</f>
        <v>2009/10</v>
      </c>
      <c r="B73" s="103">
        <v>249</v>
      </c>
      <c r="C73" s="103">
        <v>242</v>
      </c>
      <c r="D73" s="103">
        <v>270</v>
      </c>
      <c r="E73" s="103">
        <v>256</v>
      </c>
      <c r="F73" s="103">
        <v>241</v>
      </c>
      <c r="G73" s="103">
        <v>227</v>
      </c>
      <c r="H73" s="103">
        <v>259</v>
      </c>
      <c r="I73" s="103">
        <v>272</v>
      </c>
      <c r="J73" s="103">
        <v>234</v>
      </c>
      <c r="K73" s="103">
        <v>259</v>
      </c>
      <c r="L73" s="103">
        <v>267</v>
      </c>
      <c r="M73" s="103">
        <v>262</v>
      </c>
      <c r="O73" s="80"/>
      <c r="P73" s="81"/>
    </row>
    <row r="74" spans="1:16" ht="12.75">
      <c r="A74" s="143" t="str">
        <f>'2.1 Population (under 18)'!A38</f>
        <v>2010/11</v>
      </c>
      <c r="B74" s="103">
        <v>259</v>
      </c>
      <c r="C74" s="103">
        <v>274</v>
      </c>
      <c r="D74" s="103">
        <v>275</v>
      </c>
      <c r="E74" s="103">
        <v>277</v>
      </c>
      <c r="F74" s="103">
        <v>266</v>
      </c>
      <c r="G74" s="103">
        <v>270</v>
      </c>
      <c r="H74" s="103">
        <v>254</v>
      </c>
      <c r="I74" s="103">
        <v>243</v>
      </c>
      <c r="J74" s="103">
        <v>246</v>
      </c>
      <c r="K74" s="103">
        <v>263</v>
      </c>
      <c r="L74" s="103">
        <v>271</v>
      </c>
      <c r="M74" s="103">
        <v>270</v>
      </c>
      <c r="O74" s="80"/>
      <c r="P74" s="81"/>
    </row>
    <row r="75" spans="1:16" s="53" customFormat="1" ht="14.25">
      <c r="A75" s="143" t="str">
        <f>'2.1 Population (under 18)'!A39</f>
        <v>2011/12</v>
      </c>
      <c r="B75" s="103">
        <v>266</v>
      </c>
      <c r="C75" s="103">
        <v>273</v>
      </c>
      <c r="D75" s="103">
        <v>282</v>
      </c>
      <c r="E75" s="103">
        <v>262</v>
      </c>
      <c r="F75" s="103">
        <v>294</v>
      </c>
      <c r="G75" s="103">
        <v>291</v>
      </c>
      <c r="H75" s="103">
        <v>282</v>
      </c>
      <c r="I75" s="103">
        <v>287</v>
      </c>
      <c r="J75" s="103">
        <v>275</v>
      </c>
      <c r="K75" s="103">
        <v>285</v>
      </c>
      <c r="L75" s="103">
        <v>276</v>
      </c>
      <c r="M75" s="103">
        <v>281</v>
      </c>
      <c r="O75" s="80"/>
      <c r="P75" s="81"/>
    </row>
    <row r="76" spans="1:16" s="53" customFormat="1" ht="14.25">
      <c r="A76" s="143" t="str">
        <f>'2.1 Population (under 18)'!A40</f>
        <v>2012/13</v>
      </c>
      <c r="B76" s="103">
        <v>287</v>
      </c>
      <c r="C76" s="103">
        <v>260</v>
      </c>
      <c r="D76" s="103">
        <v>265</v>
      </c>
      <c r="E76" s="103">
        <v>271</v>
      </c>
      <c r="F76" s="103">
        <v>264</v>
      </c>
      <c r="G76" s="103">
        <v>253</v>
      </c>
      <c r="H76" s="103">
        <v>259</v>
      </c>
      <c r="I76" s="103">
        <v>226</v>
      </c>
      <c r="J76" s="103">
        <v>219</v>
      </c>
      <c r="K76" s="103">
        <v>233</v>
      </c>
      <c r="L76" s="103">
        <v>240</v>
      </c>
      <c r="M76" s="103">
        <v>258</v>
      </c>
      <c r="O76" s="80"/>
      <c r="P76" s="81"/>
    </row>
    <row r="77" spans="1:16" s="53" customFormat="1" ht="14.25">
      <c r="A77" s="143" t="str">
        <f>'2.1 Population (under 18)'!A41</f>
        <v>2013/14</v>
      </c>
      <c r="B77" s="103">
        <v>262</v>
      </c>
      <c r="C77" s="103">
        <v>251</v>
      </c>
      <c r="D77" s="103">
        <v>239</v>
      </c>
      <c r="E77" s="103">
        <v>258</v>
      </c>
      <c r="F77" s="103">
        <v>267</v>
      </c>
      <c r="G77" s="103">
        <v>270</v>
      </c>
      <c r="H77" s="103">
        <v>273</v>
      </c>
      <c r="I77" s="103">
        <v>266</v>
      </c>
      <c r="J77" s="103">
        <v>266</v>
      </c>
      <c r="K77" s="103">
        <v>265</v>
      </c>
      <c r="L77" s="103">
        <v>258</v>
      </c>
      <c r="M77" s="103">
        <v>272</v>
      </c>
      <c r="O77" s="80"/>
      <c r="P77" s="81"/>
    </row>
    <row r="78" spans="1:16" s="53" customFormat="1" ht="14.25">
      <c r="A78" s="143" t="str">
        <f>'2.1 Population (under 18)'!A42</f>
        <v>2014/15</v>
      </c>
      <c r="B78" s="57">
        <v>246</v>
      </c>
      <c r="C78" s="57">
        <v>252</v>
      </c>
      <c r="D78" s="57">
        <v>257</v>
      </c>
      <c r="E78" s="57">
        <v>252</v>
      </c>
      <c r="F78" s="57">
        <v>236</v>
      </c>
      <c r="G78" s="57">
        <v>231</v>
      </c>
      <c r="H78" s="57">
        <v>217</v>
      </c>
      <c r="I78" s="57">
        <v>201</v>
      </c>
      <c r="J78" s="57">
        <v>198</v>
      </c>
      <c r="K78" s="57">
        <v>203</v>
      </c>
      <c r="L78" s="57">
        <v>197</v>
      </c>
      <c r="M78" s="57">
        <v>185</v>
      </c>
      <c r="O78" s="80"/>
      <c r="P78" s="81"/>
    </row>
    <row r="79" spans="1:16" s="53" customFormat="1" ht="14.25">
      <c r="A79" s="96" t="str">
        <f>'2.1 Population (under 18)'!A43</f>
        <v>2015/16*</v>
      </c>
      <c r="B79" s="57">
        <v>193</v>
      </c>
      <c r="C79" s="57">
        <v>198</v>
      </c>
      <c r="D79" s="57">
        <v>206</v>
      </c>
      <c r="E79" s="57">
        <v>205</v>
      </c>
      <c r="F79" s="57">
        <v>205</v>
      </c>
      <c r="G79" s="57">
        <v>192</v>
      </c>
      <c r="H79" s="57">
        <v>216</v>
      </c>
      <c r="I79" s="57">
        <v>210</v>
      </c>
      <c r="J79" s="57">
        <v>204</v>
      </c>
      <c r="K79" s="57">
        <v>187</v>
      </c>
      <c r="L79" s="57">
        <v>177</v>
      </c>
      <c r="M79" s="57">
        <v>162</v>
      </c>
      <c r="O79" s="80"/>
      <c r="P79" s="81"/>
    </row>
    <row r="80" spans="1:16" s="53" customFormat="1" ht="14.25">
      <c r="A80" s="145" t="str">
        <f>'2.1 Population (under 18)'!A44</f>
        <v>2016/17*</v>
      </c>
      <c r="B80" s="59">
        <v>162</v>
      </c>
      <c r="C80" s="59">
        <v>141</v>
      </c>
      <c r="D80" s="59">
        <v>144</v>
      </c>
      <c r="E80" s="59">
        <v>108</v>
      </c>
      <c r="F80" s="59" t="e">
        <v>#N/A</v>
      </c>
      <c r="G80" s="59" t="e">
        <v>#N/A</v>
      </c>
      <c r="H80" s="59" t="e">
        <v>#N/A</v>
      </c>
      <c r="I80" s="59" t="e">
        <v>#N/A</v>
      </c>
      <c r="J80" s="59" t="e">
        <v>#N/A</v>
      </c>
      <c r="K80" s="59" t="e">
        <v>#N/A</v>
      </c>
      <c r="L80" s="59" t="e">
        <v>#N/A</v>
      </c>
      <c r="M80" s="59" t="e">
        <v>#N/A</v>
      </c>
      <c r="O80" s="80"/>
      <c r="P80" s="81"/>
    </row>
    <row r="81" spans="1:16" s="53" customFormat="1" ht="14.25" hidden="1">
      <c r="A81" s="105" t="str">
        <f>'2.1 Population (under 18)'!A45</f>
        <v>2017/18*</v>
      </c>
      <c r="B81" s="56" t="e">
        <v>#N/A</v>
      </c>
      <c r="C81" s="57" t="e">
        <v>#N/A</v>
      </c>
      <c r="D81" s="57" t="e">
        <v>#N/A</v>
      </c>
      <c r="E81" s="57" t="e">
        <v>#N/A</v>
      </c>
      <c r="F81" s="57" t="e">
        <v>#N/A</v>
      </c>
      <c r="G81" s="57" t="e">
        <v>#N/A</v>
      </c>
      <c r="H81" s="57" t="e">
        <v>#N/A</v>
      </c>
      <c r="I81" s="57" t="e">
        <v>#N/A</v>
      </c>
      <c r="J81" s="57" t="e">
        <v>#N/A</v>
      </c>
      <c r="K81" s="57" t="e">
        <v>#N/A</v>
      </c>
      <c r="L81" s="57" t="e">
        <v>#N/A</v>
      </c>
      <c r="M81" s="55" t="e">
        <v>#N/A</v>
      </c>
      <c r="O81" s="80"/>
      <c r="P81" s="81"/>
    </row>
    <row r="82" spans="1:16" s="53" customFormat="1" ht="14.25" hidden="1">
      <c r="A82" s="105" t="str">
        <f>'2.1 Population (under 18)'!A46</f>
        <v>2018/19*</v>
      </c>
      <c r="B82" s="56" t="e">
        <v>#N/A</v>
      </c>
      <c r="C82" s="57" t="e">
        <v>#N/A</v>
      </c>
      <c r="D82" s="57" t="e">
        <v>#N/A</v>
      </c>
      <c r="E82" s="57" t="e">
        <v>#N/A</v>
      </c>
      <c r="F82" s="57" t="e">
        <v>#N/A</v>
      </c>
      <c r="G82" s="57" t="e">
        <v>#N/A</v>
      </c>
      <c r="H82" s="57" t="e">
        <v>#N/A</v>
      </c>
      <c r="I82" s="57" t="e">
        <v>#N/A</v>
      </c>
      <c r="J82" s="57" t="e">
        <v>#N/A</v>
      </c>
      <c r="K82" s="57" t="e">
        <v>#N/A</v>
      </c>
      <c r="L82" s="57" t="e">
        <v>#N/A</v>
      </c>
      <c r="M82" s="55" t="e">
        <v>#N/A</v>
      </c>
      <c r="O82" s="80"/>
      <c r="P82" s="81"/>
    </row>
    <row r="83" spans="1:16" s="53" customFormat="1" ht="14.25" hidden="1">
      <c r="A83" s="105" t="str">
        <f>'2.1 Population (under 18)'!A47</f>
        <v>2019/20*</v>
      </c>
      <c r="B83" s="56" t="e">
        <v>#N/A</v>
      </c>
      <c r="C83" s="57" t="e">
        <v>#N/A</v>
      </c>
      <c r="D83" s="57" t="e">
        <v>#N/A</v>
      </c>
      <c r="E83" s="57" t="e">
        <v>#N/A</v>
      </c>
      <c r="F83" s="57" t="e">
        <v>#N/A</v>
      </c>
      <c r="G83" s="57" t="e">
        <v>#N/A</v>
      </c>
      <c r="H83" s="57" t="e">
        <v>#N/A</v>
      </c>
      <c r="I83" s="57" t="e">
        <v>#N/A</v>
      </c>
      <c r="J83" s="57" t="e">
        <v>#N/A</v>
      </c>
      <c r="K83" s="57" t="e">
        <v>#N/A</v>
      </c>
      <c r="L83" s="57" t="e">
        <v>#N/A</v>
      </c>
      <c r="M83" s="55" t="e">
        <v>#N/A</v>
      </c>
      <c r="O83" s="80"/>
      <c r="P83" s="81"/>
    </row>
    <row r="84" spans="1:16" s="53" customFormat="1" ht="14.25" hidden="1">
      <c r="A84" s="105" t="str">
        <f>'2.1 Population (under 18)'!A48</f>
        <v>2020/21*</v>
      </c>
      <c r="B84" s="56" t="e">
        <v>#N/A</v>
      </c>
      <c r="C84" s="57" t="e">
        <v>#N/A</v>
      </c>
      <c r="D84" s="57" t="e">
        <v>#N/A</v>
      </c>
      <c r="E84" s="57" t="e">
        <v>#N/A</v>
      </c>
      <c r="F84" s="57" t="e">
        <v>#N/A</v>
      </c>
      <c r="G84" s="57" t="e">
        <v>#N/A</v>
      </c>
      <c r="H84" s="57" t="e">
        <v>#N/A</v>
      </c>
      <c r="I84" s="57" t="e">
        <v>#N/A</v>
      </c>
      <c r="J84" s="57" t="e">
        <v>#N/A</v>
      </c>
      <c r="K84" s="57" t="e">
        <v>#N/A</v>
      </c>
      <c r="L84" s="57" t="e">
        <v>#N/A</v>
      </c>
      <c r="M84" s="55" t="e">
        <v>#N/A</v>
      </c>
      <c r="O84" s="80"/>
      <c r="P84" s="81"/>
    </row>
    <row r="85" spans="1:16" s="53" customFormat="1" ht="14.25" hidden="1">
      <c r="A85" s="105" t="str">
        <f>'2.1 Population (under 18)'!A49</f>
        <v>2021/22*</v>
      </c>
      <c r="B85" s="56" t="e">
        <v>#N/A</v>
      </c>
      <c r="C85" s="57" t="e">
        <v>#N/A</v>
      </c>
      <c r="D85" s="57" t="e">
        <v>#N/A</v>
      </c>
      <c r="E85" s="57" t="e">
        <v>#N/A</v>
      </c>
      <c r="F85" s="57" t="e">
        <v>#N/A</v>
      </c>
      <c r="G85" s="57" t="e">
        <v>#N/A</v>
      </c>
      <c r="H85" s="57" t="e">
        <v>#N/A</v>
      </c>
      <c r="I85" s="57" t="e">
        <v>#N/A</v>
      </c>
      <c r="J85" s="57" t="e">
        <v>#N/A</v>
      </c>
      <c r="K85" s="57" t="e">
        <v>#N/A</v>
      </c>
      <c r="L85" s="57" t="e">
        <v>#N/A</v>
      </c>
      <c r="M85" s="55" t="e">
        <v>#N/A</v>
      </c>
      <c r="O85" s="80"/>
      <c r="P85" s="81"/>
    </row>
    <row r="86" spans="1:16" s="53" customFormat="1" ht="14.25" hidden="1">
      <c r="A86" s="105" t="str">
        <f>'2.1 Population (under 18)'!A50</f>
        <v>2022/23*</v>
      </c>
      <c r="B86" s="56" t="e">
        <v>#N/A</v>
      </c>
      <c r="C86" s="57" t="e">
        <v>#N/A</v>
      </c>
      <c r="D86" s="57" t="e">
        <v>#N/A</v>
      </c>
      <c r="E86" s="57" t="e">
        <v>#N/A</v>
      </c>
      <c r="F86" s="57" t="e">
        <v>#N/A</v>
      </c>
      <c r="G86" s="57" t="e">
        <v>#N/A</v>
      </c>
      <c r="H86" s="57" t="e">
        <v>#N/A</v>
      </c>
      <c r="I86" s="57" t="e">
        <v>#N/A</v>
      </c>
      <c r="J86" s="57" t="e">
        <v>#N/A</v>
      </c>
      <c r="K86" s="57" t="e">
        <v>#N/A</v>
      </c>
      <c r="L86" s="57" t="e">
        <v>#N/A</v>
      </c>
      <c r="M86" s="55" t="e">
        <v>#N/A</v>
      </c>
      <c r="O86" s="80"/>
      <c r="P86" s="81"/>
    </row>
    <row r="87" spans="1:16" s="53" customFormat="1" ht="14.25" hidden="1">
      <c r="A87" s="105" t="str">
        <f>'2.1 Population (under 18)'!A51</f>
        <v>2023/24*</v>
      </c>
      <c r="B87" s="56" t="e">
        <v>#N/A</v>
      </c>
      <c r="C87" s="57" t="e">
        <v>#N/A</v>
      </c>
      <c r="D87" s="57" t="e">
        <v>#N/A</v>
      </c>
      <c r="E87" s="57" t="e">
        <v>#N/A</v>
      </c>
      <c r="F87" s="57" t="e">
        <v>#N/A</v>
      </c>
      <c r="G87" s="57" t="e">
        <v>#N/A</v>
      </c>
      <c r="H87" s="57" t="e">
        <v>#N/A</v>
      </c>
      <c r="I87" s="57" t="e">
        <v>#N/A</v>
      </c>
      <c r="J87" s="57" t="e">
        <v>#N/A</v>
      </c>
      <c r="K87" s="57" t="e">
        <v>#N/A</v>
      </c>
      <c r="L87" s="57" t="e">
        <v>#N/A</v>
      </c>
      <c r="M87" s="55" t="e">
        <v>#N/A</v>
      </c>
      <c r="O87" s="80"/>
      <c r="P87" s="81"/>
    </row>
    <row r="88" spans="1:16" s="53" customFormat="1" ht="14.25" hidden="1">
      <c r="A88" s="105" t="str">
        <f>'2.1 Population (under 18)'!A52</f>
        <v>2024/25*</v>
      </c>
      <c r="B88" s="56" t="e">
        <v>#N/A</v>
      </c>
      <c r="C88" s="57" t="e">
        <v>#N/A</v>
      </c>
      <c r="D88" s="57" t="e">
        <v>#N/A</v>
      </c>
      <c r="E88" s="57" t="e">
        <v>#N/A</v>
      </c>
      <c r="F88" s="57" t="e">
        <v>#N/A</v>
      </c>
      <c r="G88" s="57" t="e">
        <v>#N/A</v>
      </c>
      <c r="H88" s="57" t="e">
        <v>#N/A</v>
      </c>
      <c r="I88" s="57" t="e">
        <v>#N/A</v>
      </c>
      <c r="J88" s="57" t="e">
        <v>#N/A</v>
      </c>
      <c r="K88" s="57" t="e">
        <v>#N/A</v>
      </c>
      <c r="L88" s="57" t="e">
        <v>#N/A</v>
      </c>
      <c r="M88" s="55" t="e">
        <v>#N/A</v>
      </c>
      <c r="O88" s="80"/>
      <c r="P88" s="81"/>
    </row>
    <row r="89" spans="1:16" s="53" customFormat="1" ht="14.25" hidden="1">
      <c r="A89" s="106" t="str">
        <f>'2.1 Population (under 18)'!A53</f>
        <v>2025/26*</v>
      </c>
      <c r="B89" s="56" t="e">
        <v>#N/A</v>
      </c>
      <c r="C89" s="57" t="e">
        <v>#N/A</v>
      </c>
      <c r="D89" s="57" t="e">
        <v>#N/A</v>
      </c>
      <c r="E89" s="57" t="e">
        <v>#N/A</v>
      </c>
      <c r="F89" s="57" t="e">
        <v>#N/A</v>
      </c>
      <c r="G89" s="57" t="e">
        <v>#N/A</v>
      </c>
      <c r="H89" s="57" t="e">
        <v>#N/A</v>
      </c>
      <c r="I89" s="57" t="e">
        <v>#N/A</v>
      </c>
      <c r="J89" s="57" t="e">
        <v>#N/A</v>
      </c>
      <c r="K89" s="57" t="e">
        <v>#N/A</v>
      </c>
      <c r="L89" s="57" t="e">
        <v>#N/A</v>
      </c>
      <c r="M89" s="55" t="e">
        <v>#N/A</v>
      </c>
      <c r="O89" s="80"/>
      <c r="P89" s="81"/>
    </row>
    <row r="90" spans="1:16" ht="12.75" hidden="1">
      <c r="A90" s="52"/>
      <c r="B90" s="52"/>
      <c r="C90" s="52"/>
      <c r="D90" s="52"/>
      <c r="E90" s="52"/>
      <c r="F90" s="52"/>
      <c r="G90" s="52"/>
      <c r="H90" s="52"/>
      <c r="I90" s="52"/>
      <c r="J90" s="52"/>
      <c r="K90" s="52"/>
      <c r="L90" s="52"/>
      <c r="M90" s="52"/>
      <c r="O90" s="80"/>
      <c r="P90" s="81"/>
    </row>
    <row r="91" spans="1:16" ht="12.75">
      <c r="A91" s="52"/>
      <c r="B91" s="52"/>
      <c r="C91" s="52"/>
      <c r="D91" s="52"/>
      <c r="E91" s="52"/>
      <c r="F91" s="52"/>
      <c r="G91" s="52"/>
      <c r="H91" s="52"/>
      <c r="I91" s="52"/>
      <c r="J91" s="52"/>
      <c r="K91" s="52"/>
      <c r="L91" s="52"/>
      <c r="M91" s="52"/>
      <c r="O91" s="80"/>
      <c r="P91" s="81"/>
    </row>
    <row r="92" spans="1:16" ht="12.75">
      <c r="A92" s="153"/>
      <c r="B92" s="198" t="s">
        <v>82</v>
      </c>
      <c r="C92" s="198"/>
      <c r="D92" s="198"/>
      <c r="E92" s="198"/>
      <c r="F92" s="198"/>
      <c r="G92" s="198"/>
      <c r="H92" s="198"/>
      <c r="I92" s="198"/>
      <c r="J92" s="198"/>
      <c r="K92" s="198"/>
      <c r="L92" s="198"/>
      <c r="M92" s="198"/>
      <c r="O92" s="80"/>
      <c r="P92" s="81"/>
    </row>
    <row r="93" spans="1:16" ht="12.75">
      <c r="A93" s="152" t="s">
        <v>102</v>
      </c>
      <c r="B93" s="154" t="s">
        <v>5</v>
      </c>
      <c r="C93" s="154" t="s">
        <v>6</v>
      </c>
      <c r="D93" s="154" t="s">
        <v>7</v>
      </c>
      <c r="E93" s="154" t="s">
        <v>8</v>
      </c>
      <c r="F93" s="154" t="s">
        <v>9</v>
      </c>
      <c r="G93" s="154" t="s">
        <v>10</v>
      </c>
      <c r="H93" s="154" t="s">
        <v>11</v>
      </c>
      <c r="I93" s="154" t="s">
        <v>12</v>
      </c>
      <c r="J93" s="154" t="s">
        <v>13</v>
      </c>
      <c r="K93" s="154" t="s">
        <v>14</v>
      </c>
      <c r="L93" s="154" t="s">
        <v>15</v>
      </c>
      <c r="M93" s="154" t="s">
        <v>16</v>
      </c>
      <c r="O93" s="80"/>
      <c r="P93" s="81"/>
    </row>
    <row r="94" spans="1:16" ht="12.75">
      <c r="A94" s="142" t="str">
        <f>'2.1 Population (under 18)'!A33</f>
        <v>2005/06</v>
      </c>
      <c r="B94" s="102">
        <v>2240</v>
      </c>
      <c r="C94" s="102">
        <v>2300</v>
      </c>
      <c r="D94" s="102">
        <v>2345</v>
      </c>
      <c r="E94" s="102">
        <v>2390</v>
      </c>
      <c r="F94" s="102">
        <v>2436</v>
      </c>
      <c r="G94" s="102">
        <v>2522</v>
      </c>
      <c r="H94" s="102">
        <v>2469</v>
      </c>
      <c r="I94" s="102">
        <v>2412</v>
      </c>
      <c r="J94" s="102">
        <v>2210</v>
      </c>
      <c r="K94" s="102">
        <v>2311</v>
      </c>
      <c r="L94" s="102">
        <v>2331</v>
      </c>
      <c r="M94" s="102">
        <v>2375</v>
      </c>
      <c r="O94" s="80"/>
      <c r="P94" s="81"/>
    </row>
    <row r="95" spans="1:16" ht="12.75">
      <c r="A95" s="143" t="str">
        <f>'2.1 Population (under 18)'!A34</f>
        <v>2006/07</v>
      </c>
      <c r="B95" s="103">
        <v>2309</v>
      </c>
      <c r="C95" s="103">
        <v>2379</v>
      </c>
      <c r="D95" s="103">
        <v>2444</v>
      </c>
      <c r="E95" s="103">
        <v>2499</v>
      </c>
      <c r="F95" s="103">
        <v>2564</v>
      </c>
      <c r="G95" s="103">
        <v>2552</v>
      </c>
      <c r="H95" s="103">
        <v>2519</v>
      </c>
      <c r="I95" s="103">
        <v>2491</v>
      </c>
      <c r="J95" s="103">
        <v>2317</v>
      </c>
      <c r="K95" s="103">
        <v>2341</v>
      </c>
      <c r="L95" s="103">
        <v>2386</v>
      </c>
      <c r="M95" s="103">
        <v>2378</v>
      </c>
      <c r="O95" s="80"/>
      <c r="P95" s="81"/>
    </row>
    <row r="96" spans="1:16" ht="12.75">
      <c r="A96" s="143" t="str">
        <f>'2.1 Population (under 18)'!A35</f>
        <v>2007/08</v>
      </c>
      <c r="B96" s="103">
        <v>2357</v>
      </c>
      <c r="C96" s="103">
        <v>2419</v>
      </c>
      <c r="D96" s="103">
        <v>2435</v>
      </c>
      <c r="E96" s="103">
        <v>2484</v>
      </c>
      <c r="F96" s="103">
        <v>2495</v>
      </c>
      <c r="G96" s="103">
        <v>2506</v>
      </c>
      <c r="H96" s="103">
        <v>2519</v>
      </c>
      <c r="I96" s="103">
        <v>2501</v>
      </c>
      <c r="J96" s="103">
        <v>2332</v>
      </c>
      <c r="K96" s="103">
        <v>2401</v>
      </c>
      <c r="L96" s="103">
        <v>2489</v>
      </c>
      <c r="M96" s="103">
        <v>2533</v>
      </c>
      <c r="O96" s="80"/>
      <c r="P96" s="81"/>
    </row>
    <row r="97" spans="1:16" ht="12.75">
      <c r="A97" s="143" t="str">
        <f>'2.1 Population (under 18)'!A36</f>
        <v>2008/09</v>
      </c>
      <c r="B97" s="103">
        <v>2549</v>
      </c>
      <c r="C97" s="103">
        <v>2550</v>
      </c>
      <c r="D97" s="103">
        <v>2601</v>
      </c>
      <c r="E97" s="103">
        <v>2550</v>
      </c>
      <c r="F97" s="103">
        <v>2570</v>
      </c>
      <c r="G97" s="103">
        <v>2508</v>
      </c>
      <c r="H97" s="103">
        <v>2469</v>
      </c>
      <c r="I97" s="103">
        <v>2479</v>
      </c>
      <c r="J97" s="103">
        <v>2327</v>
      </c>
      <c r="K97" s="103">
        <v>2313</v>
      </c>
      <c r="L97" s="103">
        <v>2242</v>
      </c>
      <c r="M97" s="103">
        <v>2174</v>
      </c>
      <c r="O97" s="80"/>
      <c r="P97" s="81"/>
    </row>
    <row r="98" spans="1:16" ht="12.75">
      <c r="A98" s="143" t="str">
        <f>'2.1 Population (under 18)'!A37</f>
        <v>2009/10</v>
      </c>
      <c r="B98" s="103">
        <v>2155</v>
      </c>
      <c r="C98" s="103">
        <v>2123</v>
      </c>
      <c r="D98" s="103">
        <v>2155</v>
      </c>
      <c r="E98" s="103">
        <v>2111</v>
      </c>
      <c r="F98" s="103">
        <v>2098</v>
      </c>
      <c r="G98" s="103">
        <v>2143</v>
      </c>
      <c r="H98" s="103">
        <v>2111</v>
      </c>
      <c r="I98" s="103">
        <v>1997</v>
      </c>
      <c r="J98" s="103">
        <v>1791</v>
      </c>
      <c r="K98" s="103">
        <v>1783</v>
      </c>
      <c r="L98" s="103">
        <v>1755</v>
      </c>
      <c r="M98" s="103">
        <v>1758</v>
      </c>
      <c r="O98" s="80"/>
      <c r="P98" s="81"/>
    </row>
    <row r="99" spans="1:16" ht="12.75">
      <c r="A99" s="143" t="str">
        <f>'2.1 Population (under 18)'!A38</f>
        <v>2010/11</v>
      </c>
      <c r="B99" s="103">
        <v>1726</v>
      </c>
      <c r="C99" s="103">
        <v>1684</v>
      </c>
      <c r="D99" s="103">
        <v>1661</v>
      </c>
      <c r="E99" s="103">
        <v>1627</v>
      </c>
      <c r="F99" s="103">
        <v>1671</v>
      </c>
      <c r="G99" s="103">
        <v>1656</v>
      </c>
      <c r="H99" s="103">
        <v>1632</v>
      </c>
      <c r="I99" s="103">
        <v>1579</v>
      </c>
      <c r="J99" s="103">
        <v>1455</v>
      </c>
      <c r="K99" s="103">
        <v>1469</v>
      </c>
      <c r="L99" s="103">
        <v>1563</v>
      </c>
      <c r="M99" s="103">
        <v>1601</v>
      </c>
      <c r="O99" s="80"/>
      <c r="P99" s="81"/>
    </row>
    <row r="100" spans="1:16" s="53" customFormat="1" ht="14.25">
      <c r="A100" s="143" t="str">
        <f>'2.1 Population (under 18)'!A39</f>
        <v>2011/12</v>
      </c>
      <c r="B100" s="103">
        <v>1548</v>
      </c>
      <c r="C100" s="103">
        <v>1577</v>
      </c>
      <c r="D100" s="103">
        <v>1587</v>
      </c>
      <c r="E100" s="103">
        <v>1536</v>
      </c>
      <c r="F100" s="103">
        <v>1605</v>
      </c>
      <c r="G100" s="103">
        <v>1577</v>
      </c>
      <c r="H100" s="103">
        <v>1539</v>
      </c>
      <c r="I100" s="103">
        <v>1561</v>
      </c>
      <c r="J100" s="103">
        <v>1436</v>
      </c>
      <c r="K100" s="103">
        <v>1462</v>
      </c>
      <c r="L100" s="103">
        <v>1422</v>
      </c>
      <c r="M100" s="103">
        <v>1359</v>
      </c>
      <c r="O100" s="80"/>
      <c r="P100" s="81"/>
    </row>
    <row r="101" spans="1:16" s="53" customFormat="1" ht="14.25">
      <c r="A101" s="143" t="str">
        <f>'2.1 Population (under 18)'!A40</f>
        <v>2012/13</v>
      </c>
      <c r="B101" s="103">
        <v>1385</v>
      </c>
      <c r="C101" s="103">
        <v>1331</v>
      </c>
      <c r="D101" s="103">
        <v>1300</v>
      </c>
      <c r="E101" s="103">
        <v>1255</v>
      </c>
      <c r="F101" s="103">
        <v>1209</v>
      </c>
      <c r="G101" s="103">
        <v>1177</v>
      </c>
      <c r="H101" s="103">
        <v>1162</v>
      </c>
      <c r="I101" s="103">
        <v>1163</v>
      </c>
      <c r="J101" s="103">
        <v>991</v>
      </c>
      <c r="K101" s="103">
        <v>974</v>
      </c>
      <c r="L101" s="103">
        <v>931</v>
      </c>
      <c r="M101" s="103">
        <v>905</v>
      </c>
      <c r="O101" s="80"/>
      <c r="P101" s="81"/>
    </row>
    <row r="102" spans="1:16" s="53" customFormat="1" ht="14.25">
      <c r="A102" s="143" t="str">
        <f>'2.1 Population (under 18)'!A41</f>
        <v>2013/14</v>
      </c>
      <c r="B102" s="103">
        <v>873</v>
      </c>
      <c r="C102" s="103">
        <v>885</v>
      </c>
      <c r="D102" s="103">
        <v>866</v>
      </c>
      <c r="E102" s="103">
        <v>879</v>
      </c>
      <c r="F102" s="103">
        <v>840</v>
      </c>
      <c r="G102" s="103">
        <v>845</v>
      </c>
      <c r="H102" s="103">
        <v>824</v>
      </c>
      <c r="I102" s="103">
        <v>811</v>
      </c>
      <c r="J102" s="103">
        <v>747</v>
      </c>
      <c r="K102" s="103">
        <v>781</v>
      </c>
      <c r="L102" s="103">
        <v>777</v>
      </c>
      <c r="M102" s="103">
        <v>768</v>
      </c>
      <c r="O102" s="80"/>
      <c r="P102" s="81"/>
    </row>
    <row r="103" spans="1:16" s="53" customFormat="1" ht="14.25">
      <c r="A103" s="143" t="str">
        <f>'2.1 Population (under 18)'!A42</f>
        <v>2014/15</v>
      </c>
      <c r="B103" s="57">
        <v>716</v>
      </c>
      <c r="C103" s="57">
        <v>703</v>
      </c>
      <c r="D103" s="57">
        <v>738</v>
      </c>
      <c r="E103" s="57">
        <v>761</v>
      </c>
      <c r="F103" s="57">
        <v>727</v>
      </c>
      <c r="G103" s="57">
        <v>729</v>
      </c>
      <c r="H103" s="57">
        <v>723</v>
      </c>
      <c r="I103" s="57">
        <v>729</v>
      </c>
      <c r="J103" s="57">
        <v>661</v>
      </c>
      <c r="K103" s="57">
        <v>680</v>
      </c>
      <c r="L103" s="57">
        <v>690</v>
      </c>
      <c r="M103" s="57">
        <v>705</v>
      </c>
      <c r="O103" s="80"/>
      <c r="P103" s="81"/>
    </row>
    <row r="104" spans="1:16" s="53" customFormat="1" ht="14.25">
      <c r="A104" s="143" t="str">
        <f>'2.1 Population (under 18)'!A43</f>
        <v>2015/16*</v>
      </c>
      <c r="B104" s="57">
        <v>703</v>
      </c>
      <c r="C104" s="57">
        <v>681</v>
      </c>
      <c r="D104" s="57">
        <v>663</v>
      </c>
      <c r="E104" s="57">
        <v>683</v>
      </c>
      <c r="F104" s="57">
        <v>665</v>
      </c>
      <c r="G104" s="57">
        <v>682</v>
      </c>
      <c r="H104" s="57">
        <v>670</v>
      </c>
      <c r="I104" s="57">
        <v>669</v>
      </c>
      <c r="J104" s="57">
        <v>620</v>
      </c>
      <c r="K104" s="57">
        <v>630</v>
      </c>
      <c r="L104" s="57">
        <v>600</v>
      </c>
      <c r="M104" s="57">
        <v>619</v>
      </c>
      <c r="O104" s="80"/>
      <c r="P104" s="81"/>
    </row>
    <row r="105" spans="1:16" s="53" customFormat="1" ht="15" thickBot="1">
      <c r="A105" s="155" t="str">
        <f>'2.1 Population (under 18)'!A44</f>
        <v>2016/17*</v>
      </c>
      <c r="B105" s="129">
        <v>640</v>
      </c>
      <c r="C105" s="129">
        <v>632</v>
      </c>
      <c r="D105" s="129">
        <v>639</v>
      </c>
      <c r="E105" s="129">
        <v>638</v>
      </c>
      <c r="F105" s="129" t="e">
        <v>#N/A</v>
      </c>
      <c r="G105" s="129" t="e">
        <v>#N/A</v>
      </c>
      <c r="H105" s="129" t="e">
        <v>#N/A</v>
      </c>
      <c r="I105" s="129" t="e">
        <v>#N/A</v>
      </c>
      <c r="J105" s="129" t="e">
        <v>#N/A</v>
      </c>
      <c r="K105" s="129" t="e">
        <v>#N/A</v>
      </c>
      <c r="L105" s="129" t="e">
        <v>#N/A</v>
      </c>
      <c r="M105" s="129" t="e">
        <v>#N/A</v>
      </c>
      <c r="O105" s="80"/>
      <c r="P105" s="81"/>
    </row>
    <row r="106" spans="1:16" s="53" customFormat="1" ht="15" hidden="1" thickTop="1">
      <c r="A106" s="105" t="str">
        <f>'2.1 Population (under 18)'!A45</f>
        <v>2017/18*</v>
      </c>
      <c r="B106" s="56" t="e">
        <v>#N/A</v>
      </c>
      <c r="C106" s="57" t="e">
        <v>#N/A</v>
      </c>
      <c r="D106" s="57" t="e">
        <v>#N/A</v>
      </c>
      <c r="E106" s="57" t="e">
        <v>#N/A</v>
      </c>
      <c r="F106" s="57" t="e">
        <v>#N/A</v>
      </c>
      <c r="G106" s="57" t="e">
        <v>#N/A</v>
      </c>
      <c r="H106" s="57" t="e">
        <v>#N/A</v>
      </c>
      <c r="I106" s="57" t="e">
        <v>#N/A</v>
      </c>
      <c r="J106" s="57" t="e">
        <v>#N/A</v>
      </c>
      <c r="K106" s="57" t="e">
        <v>#N/A</v>
      </c>
      <c r="L106" s="57" t="e">
        <v>#N/A</v>
      </c>
      <c r="M106" s="55" t="e">
        <v>#N/A</v>
      </c>
      <c r="O106" s="80"/>
      <c r="P106" s="81"/>
    </row>
    <row r="107" spans="1:16" s="53" customFormat="1" ht="14.25" hidden="1">
      <c r="A107" s="105" t="str">
        <f>'2.1 Population (under 18)'!A46</f>
        <v>2018/19*</v>
      </c>
      <c r="B107" s="56" t="e">
        <v>#N/A</v>
      </c>
      <c r="C107" s="57" t="e">
        <v>#N/A</v>
      </c>
      <c r="D107" s="57" t="e">
        <v>#N/A</v>
      </c>
      <c r="E107" s="57" t="e">
        <v>#N/A</v>
      </c>
      <c r="F107" s="57" t="e">
        <v>#N/A</v>
      </c>
      <c r="G107" s="57" t="e">
        <v>#N/A</v>
      </c>
      <c r="H107" s="57" t="e">
        <v>#N/A</v>
      </c>
      <c r="I107" s="57" t="e">
        <v>#N/A</v>
      </c>
      <c r="J107" s="57" t="e">
        <v>#N/A</v>
      </c>
      <c r="K107" s="57" t="e">
        <v>#N/A</v>
      </c>
      <c r="L107" s="57" t="e">
        <v>#N/A</v>
      </c>
      <c r="M107" s="55" t="e">
        <v>#N/A</v>
      </c>
      <c r="O107" s="80"/>
      <c r="P107" s="81"/>
    </row>
    <row r="108" spans="1:16" s="53" customFormat="1" ht="14.25" hidden="1">
      <c r="A108" s="105" t="str">
        <f>'2.1 Population (under 18)'!A47</f>
        <v>2019/20*</v>
      </c>
      <c r="B108" s="56" t="e">
        <v>#N/A</v>
      </c>
      <c r="C108" s="57" t="e">
        <v>#N/A</v>
      </c>
      <c r="D108" s="57" t="e">
        <v>#N/A</v>
      </c>
      <c r="E108" s="57" t="e">
        <v>#N/A</v>
      </c>
      <c r="F108" s="57" t="e">
        <v>#N/A</v>
      </c>
      <c r="G108" s="57" t="e">
        <v>#N/A</v>
      </c>
      <c r="H108" s="57" t="e">
        <v>#N/A</v>
      </c>
      <c r="I108" s="57" t="e">
        <v>#N/A</v>
      </c>
      <c r="J108" s="57" t="e">
        <v>#N/A</v>
      </c>
      <c r="K108" s="57" t="e">
        <v>#N/A</v>
      </c>
      <c r="L108" s="57" t="e">
        <v>#N/A</v>
      </c>
      <c r="M108" s="55" t="e">
        <v>#N/A</v>
      </c>
      <c r="O108" s="80"/>
      <c r="P108" s="81"/>
    </row>
    <row r="109" spans="1:16" s="53" customFormat="1" ht="14.25" hidden="1">
      <c r="A109" s="105" t="str">
        <f>'2.1 Population (under 18)'!A48</f>
        <v>2020/21*</v>
      </c>
      <c r="B109" s="56" t="e">
        <v>#N/A</v>
      </c>
      <c r="C109" s="57" t="e">
        <v>#N/A</v>
      </c>
      <c r="D109" s="57" t="e">
        <v>#N/A</v>
      </c>
      <c r="E109" s="57" t="e">
        <v>#N/A</v>
      </c>
      <c r="F109" s="57" t="e">
        <v>#N/A</v>
      </c>
      <c r="G109" s="57" t="e">
        <v>#N/A</v>
      </c>
      <c r="H109" s="57" t="e">
        <v>#N/A</v>
      </c>
      <c r="I109" s="57" t="e">
        <v>#N/A</v>
      </c>
      <c r="J109" s="57" t="e">
        <v>#N/A</v>
      </c>
      <c r="K109" s="57" t="e">
        <v>#N/A</v>
      </c>
      <c r="L109" s="57" t="e">
        <v>#N/A</v>
      </c>
      <c r="M109" s="55" t="e">
        <v>#N/A</v>
      </c>
      <c r="O109" s="80"/>
      <c r="P109" s="81"/>
    </row>
    <row r="110" spans="1:16" s="53" customFormat="1" ht="14.25" hidden="1">
      <c r="A110" s="105" t="str">
        <f>'2.1 Population (under 18)'!A49</f>
        <v>2021/22*</v>
      </c>
      <c r="B110" s="56" t="e">
        <v>#N/A</v>
      </c>
      <c r="C110" s="57" t="e">
        <v>#N/A</v>
      </c>
      <c r="D110" s="57" t="e">
        <v>#N/A</v>
      </c>
      <c r="E110" s="57" t="e">
        <v>#N/A</v>
      </c>
      <c r="F110" s="57" t="e">
        <v>#N/A</v>
      </c>
      <c r="G110" s="57" t="e">
        <v>#N/A</v>
      </c>
      <c r="H110" s="57" t="e">
        <v>#N/A</v>
      </c>
      <c r="I110" s="57" t="e">
        <v>#N/A</v>
      </c>
      <c r="J110" s="57" t="e">
        <v>#N/A</v>
      </c>
      <c r="K110" s="57" t="e">
        <v>#N/A</v>
      </c>
      <c r="L110" s="57" t="e">
        <v>#N/A</v>
      </c>
      <c r="M110" s="55" t="e">
        <v>#N/A</v>
      </c>
      <c r="O110" s="80"/>
      <c r="P110" s="81"/>
    </row>
    <row r="111" spans="1:16" s="53" customFormat="1" ht="14.25" hidden="1">
      <c r="A111" s="105" t="str">
        <f>'2.1 Population (under 18)'!A50</f>
        <v>2022/23*</v>
      </c>
      <c r="B111" s="56" t="e">
        <v>#N/A</v>
      </c>
      <c r="C111" s="57" t="e">
        <v>#N/A</v>
      </c>
      <c r="D111" s="57" t="e">
        <v>#N/A</v>
      </c>
      <c r="E111" s="57" t="e">
        <v>#N/A</v>
      </c>
      <c r="F111" s="57" t="e">
        <v>#N/A</v>
      </c>
      <c r="G111" s="57" t="e">
        <v>#N/A</v>
      </c>
      <c r="H111" s="57" t="e">
        <v>#N/A</v>
      </c>
      <c r="I111" s="57" t="e">
        <v>#N/A</v>
      </c>
      <c r="J111" s="57" t="e">
        <v>#N/A</v>
      </c>
      <c r="K111" s="57" t="e">
        <v>#N/A</v>
      </c>
      <c r="L111" s="57" t="e">
        <v>#N/A</v>
      </c>
      <c r="M111" s="55" t="e">
        <v>#N/A</v>
      </c>
      <c r="O111" s="80"/>
      <c r="P111" s="81"/>
    </row>
    <row r="112" spans="1:16" s="53" customFormat="1" ht="14.25" hidden="1">
      <c r="A112" s="105" t="str">
        <f>'2.1 Population (under 18)'!A51</f>
        <v>2023/24*</v>
      </c>
      <c r="B112" s="56" t="e">
        <v>#N/A</v>
      </c>
      <c r="C112" s="57" t="e">
        <v>#N/A</v>
      </c>
      <c r="D112" s="57" t="e">
        <v>#N/A</v>
      </c>
      <c r="E112" s="57" t="e">
        <v>#N/A</v>
      </c>
      <c r="F112" s="57" t="e">
        <v>#N/A</v>
      </c>
      <c r="G112" s="57" t="e">
        <v>#N/A</v>
      </c>
      <c r="H112" s="57" t="e">
        <v>#N/A</v>
      </c>
      <c r="I112" s="57" t="e">
        <v>#N/A</v>
      </c>
      <c r="J112" s="57" t="e">
        <v>#N/A</v>
      </c>
      <c r="K112" s="57" t="e">
        <v>#N/A</v>
      </c>
      <c r="L112" s="57" t="e">
        <v>#N/A</v>
      </c>
      <c r="M112" s="55" t="e">
        <v>#N/A</v>
      </c>
      <c r="O112" s="80"/>
      <c r="P112" s="81"/>
    </row>
    <row r="113" spans="1:16" s="53" customFormat="1" ht="14.25" hidden="1">
      <c r="A113" s="105" t="str">
        <f>'2.1 Population (under 18)'!A52</f>
        <v>2024/25*</v>
      </c>
      <c r="B113" s="56" t="e">
        <v>#N/A</v>
      </c>
      <c r="C113" s="57" t="e">
        <v>#N/A</v>
      </c>
      <c r="D113" s="57" t="e">
        <v>#N/A</v>
      </c>
      <c r="E113" s="57" t="e">
        <v>#N/A</v>
      </c>
      <c r="F113" s="57" t="e">
        <v>#N/A</v>
      </c>
      <c r="G113" s="57" t="e">
        <v>#N/A</v>
      </c>
      <c r="H113" s="57" t="e">
        <v>#N/A</v>
      </c>
      <c r="I113" s="57" t="e">
        <v>#N/A</v>
      </c>
      <c r="J113" s="57" t="e">
        <v>#N/A</v>
      </c>
      <c r="K113" s="57" t="e">
        <v>#N/A</v>
      </c>
      <c r="L113" s="57" t="e">
        <v>#N/A</v>
      </c>
      <c r="M113" s="55" t="e">
        <v>#N/A</v>
      </c>
      <c r="O113" s="80"/>
      <c r="P113" s="81"/>
    </row>
    <row r="114" spans="1:16" s="53" customFormat="1" ht="14.25" hidden="1">
      <c r="A114" s="106" t="str">
        <f>'2.1 Population (under 18)'!A53</f>
        <v>2025/26*</v>
      </c>
      <c r="B114" s="56" t="e">
        <v>#N/A</v>
      </c>
      <c r="C114" s="57" t="e">
        <v>#N/A</v>
      </c>
      <c r="D114" s="57" t="e">
        <v>#N/A</v>
      </c>
      <c r="E114" s="57" t="e">
        <v>#N/A</v>
      </c>
      <c r="F114" s="57" t="e">
        <v>#N/A</v>
      </c>
      <c r="G114" s="57" t="e">
        <v>#N/A</v>
      </c>
      <c r="H114" s="57" t="e">
        <v>#N/A</v>
      </c>
      <c r="I114" s="57" t="e">
        <v>#N/A</v>
      </c>
      <c r="J114" s="57" t="e">
        <v>#N/A</v>
      </c>
      <c r="K114" s="57" t="e">
        <v>#N/A</v>
      </c>
      <c r="L114" s="57" t="e">
        <v>#N/A</v>
      </c>
      <c r="M114" s="55" t="e">
        <v>#N/A</v>
      </c>
      <c r="O114" s="80"/>
      <c r="P114" s="81"/>
    </row>
    <row r="115" spans="1:16" s="53" customFormat="1" ht="14.25" hidden="1">
      <c r="A115" s="96"/>
      <c r="B115" s="57"/>
      <c r="C115" s="57"/>
      <c r="D115" s="57"/>
      <c r="E115" s="57"/>
      <c r="F115" s="57"/>
      <c r="G115" s="57"/>
      <c r="H115" s="57"/>
      <c r="I115" s="57"/>
      <c r="J115" s="57"/>
      <c r="K115" s="57"/>
      <c r="L115" s="57"/>
      <c r="M115" s="57"/>
      <c r="O115" s="80"/>
      <c r="P115" s="81"/>
    </row>
    <row r="116" spans="1:16" ht="13.5" thickTop="1">
      <c r="A116" s="51" t="s">
        <v>62</v>
      </c>
      <c r="B116" s="52"/>
      <c r="C116" s="52"/>
      <c r="D116" s="52"/>
      <c r="E116" s="52"/>
      <c r="F116" s="52"/>
      <c r="G116" s="52"/>
      <c r="H116" s="52"/>
      <c r="I116" s="52"/>
      <c r="J116" s="52"/>
      <c r="K116" s="52"/>
      <c r="L116" s="52"/>
      <c r="M116" s="52"/>
      <c r="O116" s="80"/>
      <c r="P116" s="81"/>
    </row>
    <row r="117" spans="15:16" ht="12.75">
      <c r="O117" s="80"/>
      <c r="P117" s="81"/>
    </row>
    <row r="118" spans="15:16" ht="12.75">
      <c r="O118" s="80"/>
      <c r="P118" s="81"/>
    </row>
  </sheetData>
  <sheetProtection/>
  <mergeCells count="3">
    <mergeCell ref="B42:M42"/>
    <mergeCell ref="B67:M67"/>
    <mergeCell ref="B92:M92"/>
  </mergeCells>
  <conditionalFormatting sqref="B53:M64">
    <cfRule type="containsErrors" priority="5" dxfId="68" stopIfTrue="1">
      <formula>ISERROR(B53)</formula>
    </cfRule>
  </conditionalFormatting>
  <conditionalFormatting sqref="B78:M78 B81:M89">
    <cfRule type="containsErrors" priority="4" dxfId="68" stopIfTrue="1">
      <formula>ISERROR(B78)</formula>
    </cfRule>
  </conditionalFormatting>
  <conditionalFormatting sqref="B103:M114">
    <cfRule type="containsErrors" priority="3" dxfId="68" stopIfTrue="1">
      <formula>ISERROR(B103)</formula>
    </cfRule>
  </conditionalFormatting>
  <conditionalFormatting sqref="B79:M80">
    <cfRule type="containsErrors" priority="1" dxfId="68" stopIfTrue="1">
      <formula>ISERROR(B79)</formula>
    </cfRule>
  </conditionalFormatting>
  <printOptions/>
  <pageMargins left="0.75" right="0.75" top="1" bottom="1" header="0.5" footer="0.5"/>
  <pageSetup fitToHeight="1" fitToWidth="1" horizontalDpi="600" verticalDpi="600" orientation="portrait" paperSize="9" scale="56" r:id="rId2"/>
  <headerFooter alignWithMargins="0">
    <oddHeader>&amp;Rhttp://www.justice.gov.uk/statistics/youth-justice/custody-data</oddHeader>
    <oddFooter>&amp;L&amp;D&amp;C&amp;F&amp;R&amp;A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Youth Justice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penricc</dc:creator>
  <cp:keywords/>
  <dc:description/>
  <cp:lastModifiedBy>Abel, Francesca (YJB)</cp:lastModifiedBy>
  <cp:lastPrinted>2016-04-25T13:31:00Z</cp:lastPrinted>
  <dcterms:created xsi:type="dcterms:W3CDTF">2010-06-29T09:30:56Z</dcterms:created>
  <dcterms:modified xsi:type="dcterms:W3CDTF">2016-09-07T15:31:49Z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