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hew.cunningham\Desktop\"/>
    </mc:Choice>
  </mc:AlternateContent>
  <bookViews>
    <workbookView xWindow="0" yWindow="0" windowWidth="28800" windowHeight="14270"/>
  </bookViews>
  <sheets>
    <sheet name="Example" sheetId="2" r:id="rId1"/>
    <sheet name="Randomise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8" i="2"/>
  <c r="S1" i="2"/>
  <c r="U8" i="2" l="1"/>
  <c r="U10" i="2"/>
  <c r="U9" i="2"/>
  <c r="Q1" i="2"/>
  <c r="R1" i="2"/>
  <c r="T1" i="2"/>
  <c r="U1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3" i="2"/>
  <c r="A2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A1" i="2"/>
  <c r="R8" i="1" l="1"/>
  <c r="R9" i="1" l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R390" i="1" s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R408" i="1" s="1"/>
  <c r="R409" i="1" s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R483" i="1" s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R504" i="1" s="1"/>
  <c r="R505" i="1" s="1"/>
  <c r="R506" i="1" s="1"/>
  <c r="R507" i="1" s="1"/>
  <c r="R508" i="1" s="1"/>
  <c r="R509" i="1" s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R533" i="1" s="1"/>
  <c r="R534" i="1" s="1"/>
  <c r="R535" i="1" s="1"/>
  <c r="R536" i="1" s="1"/>
  <c r="R537" i="1" s="1"/>
  <c r="R538" i="1" s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R550" i="1" s="1"/>
  <c r="R551" i="1" s="1"/>
  <c r="R552" i="1" s="1"/>
  <c r="R553" i="1" s="1"/>
  <c r="R554" i="1" s="1"/>
  <c r="R555" i="1" s="1"/>
  <c r="R556" i="1" s="1"/>
  <c r="R557" i="1" s="1"/>
  <c r="R558" i="1" s="1"/>
  <c r="R559" i="1" s="1"/>
  <c r="R560" i="1" s="1"/>
  <c r="R561" i="1" s="1"/>
  <c r="R562" i="1" s="1"/>
  <c r="R563" i="1" s="1"/>
  <c r="R564" i="1" s="1"/>
  <c r="R565" i="1" s="1"/>
  <c r="R566" i="1" s="1"/>
  <c r="R567" i="1" s="1"/>
  <c r="R568" i="1" s="1"/>
  <c r="R569" i="1" s="1"/>
  <c r="R570" i="1" s="1"/>
  <c r="R571" i="1" s="1"/>
  <c r="R572" i="1" s="1"/>
  <c r="R573" i="1" s="1"/>
  <c r="R574" i="1" s="1"/>
  <c r="R575" i="1" s="1"/>
  <c r="R576" i="1" s="1"/>
  <c r="R577" i="1" s="1"/>
  <c r="R578" i="1" s="1"/>
  <c r="R579" i="1" s="1"/>
  <c r="R580" i="1" s="1"/>
  <c r="R581" i="1" s="1"/>
  <c r="R582" i="1" s="1"/>
  <c r="R583" i="1" s="1"/>
  <c r="R584" i="1" s="1"/>
  <c r="R585" i="1" s="1"/>
  <c r="R586" i="1" s="1"/>
  <c r="R587" i="1" s="1"/>
  <c r="R588" i="1" s="1"/>
  <c r="R589" i="1" s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R600" i="1" s="1"/>
  <c r="H5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8" i="2"/>
  <c r="I9" i="2"/>
  <c r="I10" i="2"/>
  <c r="I11" i="2"/>
  <c r="I12" i="2"/>
  <c r="I13" i="2"/>
  <c r="I14" i="2"/>
  <c r="I15" i="2"/>
  <c r="I16" i="2"/>
  <c r="I17" i="2"/>
  <c r="I18" i="2"/>
  <c r="P18" i="2" s="1"/>
  <c r="I19" i="2"/>
  <c r="I20" i="2"/>
  <c r="I21" i="2"/>
  <c r="I22" i="2"/>
  <c r="I23" i="2"/>
  <c r="I24" i="2"/>
  <c r="I25" i="2"/>
  <c r="I26" i="2"/>
  <c r="P26" i="2" s="1"/>
  <c r="I27" i="2"/>
  <c r="I28" i="2"/>
  <c r="I29" i="2"/>
  <c r="I30" i="2"/>
  <c r="I31" i="2"/>
  <c r="I32" i="2"/>
  <c r="I33" i="2"/>
  <c r="I34" i="2"/>
  <c r="P34" i="2" s="1"/>
  <c r="I35" i="2"/>
  <c r="I36" i="2"/>
  <c r="I37" i="2"/>
  <c r="I38" i="2"/>
  <c r="I39" i="2"/>
  <c r="I40" i="2"/>
  <c r="I41" i="2"/>
  <c r="I42" i="2"/>
  <c r="P42" i="2" s="1"/>
  <c r="I43" i="2"/>
  <c r="I44" i="2"/>
  <c r="I45" i="2"/>
  <c r="I46" i="2"/>
  <c r="I47" i="2"/>
  <c r="I48" i="2"/>
  <c r="I49" i="2"/>
  <c r="I50" i="2"/>
  <c r="P50" i="2" s="1"/>
  <c r="I51" i="2"/>
  <c r="I52" i="2"/>
  <c r="I53" i="2"/>
  <c r="I54" i="2"/>
  <c r="I55" i="2"/>
  <c r="I56" i="2"/>
  <c r="I57" i="2"/>
  <c r="I58" i="2"/>
  <c r="P58" i="2" s="1"/>
  <c r="I59" i="2"/>
  <c r="I60" i="2"/>
  <c r="I61" i="2"/>
  <c r="I62" i="2"/>
  <c r="I63" i="2"/>
  <c r="I64" i="2"/>
  <c r="I65" i="2"/>
  <c r="I66" i="2"/>
  <c r="P66" i="2" s="1"/>
  <c r="I67" i="2"/>
  <c r="I68" i="2"/>
  <c r="I69" i="2"/>
  <c r="I70" i="2"/>
  <c r="I71" i="2"/>
  <c r="I72" i="2"/>
  <c r="I73" i="2"/>
  <c r="I74" i="2"/>
  <c r="P74" i="2" s="1"/>
  <c r="I75" i="2"/>
  <c r="I76" i="2"/>
  <c r="I77" i="2"/>
  <c r="I78" i="2"/>
  <c r="I79" i="2"/>
  <c r="I80" i="2"/>
  <c r="I81" i="2"/>
  <c r="I82" i="2"/>
  <c r="P82" i="2" s="1"/>
  <c r="I83" i="2"/>
  <c r="I84" i="2"/>
  <c r="I85" i="2"/>
  <c r="I86" i="2"/>
  <c r="I87" i="2"/>
  <c r="I88" i="2"/>
  <c r="I89" i="2"/>
  <c r="I90" i="2"/>
  <c r="P90" i="2" s="1"/>
  <c r="I91" i="2"/>
  <c r="I92" i="2"/>
  <c r="I93" i="2"/>
  <c r="I94" i="2"/>
  <c r="I95" i="2"/>
  <c r="I96" i="2"/>
  <c r="I97" i="2"/>
  <c r="I98" i="2"/>
  <c r="P98" i="2" s="1"/>
  <c r="I99" i="2"/>
  <c r="I100" i="2"/>
  <c r="I101" i="2"/>
  <c r="I102" i="2"/>
  <c r="I103" i="2"/>
  <c r="I104" i="2"/>
  <c r="I105" i="2"/>
  <c r="I106" i="2"/>
  <c r="P106" i="2" s="1"/>
  <c r="I107" i="2"/>
  <c r="I108" i="2"/>
  <c r="I109" i="2"/>
  <c r="I110" i="2"/>
  <c r="I111" i="2"/>
  <c r="I112" i="2"/>
  <c r="I113" i="2"/>
  <c r="I114" i="2"/>
  <c r="P114" i="2" s="1"/>
  <c r="I115" i="2"/>
  <c r="I116" i="2"/>
  <c r="I117" i="2"/>
  <c r="I118" i="2"/>
  <c r="I119" i="2"/>
  <c r="I120" i="2"/>
  <c r="I121" i="2"/>
  <c r="I122" i="2"/>
  <c r="P122" i="2" s="1"/>
  <c r="I123" i="2"/>
  <c r="I124" i="2"/>
  <c r="I125" i="2"/>
  <c r="I126" i="2"/>
  <c r="I127" i="2"/>
  <c r="I128" i="2"/>
  <c r="I129" i="2"/>
  <c r="I130" i="2"/>
  <c r="P130" i="2" s="1"/>
  <c r="I131" i="2"/>
  <c r="I132" i="2"/>
  <c r="I133" i="2"/>
  <c r="I134" i="2"/>
  <c r="I135" i="2"/>
  <c r="I136" i="2"/>
  <c r="I137" i="2"/>
  <c r="I138" i="2"/>
  <c r="P138" i="2" s="1"/>
  <c r="I139" i="2"/>
  <c r="I140" i="2"/>
  <c r="I141" i="2"/>
  <c r="I142" i="2"/>
  <c r="I143" i="2"/>
  <c r="I144" i="2"/>
  <c r="I145" i="2"/>
  <c r="I146" i="2"/>
  <c r="P146" i="2" s="1"/>
  <c r="I147" i="2"/>
  <c r="I148" i="2"/>
  <c r="I149" i="2"/>
  <c r="I150" i="2"/>
  <c r="I151" i="2"/>
  <c r="I152" i="2"/>
  <c r="I153" i="2"/>
  <c r="I154" i="2"/>
  <c r="P154" i="2" s="1"/>
  <c r="I155" i="2"/>
  <c r="I156" i="2"/>
  <c r="I157" i="2"/>
  <c r="I158" i="2"/>
  <c r="I159" i="2"/>
  <c r="I160" i="2"/>
  <c r="I161" i="2"/>
  <c r="I162" i="2"/>
  <c r="P162" i="2" s="1"/>
  <c r="I163" i="2"/>
  <c r="I164" i="2"/>
  <c r="I165" i="2"/>
  <c r="I166" i="2"/>
  <c r="I167" i="2"/>
  <c r="I168" i="2"/>
  <c r="I169" i="2"/>
  <c r="I170" i="2"/>
  <c r="P170" i="2" s="1"/>
  <c r="I171" i="2"/>
  <c r="I172" i="2"/>
  <c r="I173" i="2"/>
  <c r="I174" i="2"/>
  <c r="I175" i="2"/>
  <c r="I176" i="2"/>
  <c r="I177" i="2"/>
  <c r="I178" i="2"/>
  <c r="P178" i="2" s="1"/>
  <c r="I179" i="2"/>
  <c r="I180" i="2"/>
  <c r="I181" i="2"/>
  <c r="I182" i="2"/>
  <c r="I183" i="2"/>
  <c r="I184" i="2"/>
  <c r="I185" i="2"/>
  <c r="I186" i="2"/>
  <c r="P186" i="2" s="1"/>
  <c r="I187" i="2"/>
  <c r="I188" i="2"/>
  <c r="I189" i="2"/>
  <c r="I190" i="2"/>
  <c r="I191" i="2"/>
  <c r="I192" i="2"/>
  <c r="I193" i="2"/>
  <c r="I194" i="2"/>
  <c r="P194" i="2" s="1"/>
  <c r="I195" i="2"/>
  <c r="I196" i="2"/>
  <c r="I197" i="2"/>
  <c r="I198" i="2"/>
  <c r="I199" i="2"/>
  <c r="I200" i="2"/>
  <c r="I201" i="2"/>
  <c r="I202" i="2"/>
  <c r="P202" i="2" s="1"/>
  <c r="I203" i="2"/>
  <c r="I204" i="2"/>
  <c r="I205" i="2"/>
  <c r="I206" i="2"/>
  <c r="I207" i="2"/>
  <c r="I208" i="2"/>
  <c r="I209" i="2"/>
  <c r="I210" i="2"/>
  <c r="P210" i="2" s="1"/>
  <c r="I211" i="2"/>
  <c r="I212" i="2"/>
  <c r="I213" i="2"/>
  <c r="I214" i="2"/>
  <c r="I215" i="2"/>
  <c r="I216" i="2"/>
  <c r="I217" i="2"/>
  <c r="I218" i="2"/>
  <c r="P218" i="2" s="1"/>
  <c r="I219" i="2"/>
  <c r="I220" i="2"/>
  <c r="I221" i="2"/>
  <c r="I222" i="2"/>
  <c r="I223" i="2"/>
  <c r="I224" i="2"/>
  <c r="I225" i="2"/>
  <c r="I226" i="2"/>
  <c r="P226" i="2" s="1"/>
  <c r="I227" i="2"/>
  <c r="I228" i="2"/>
  <c r="I229" i="2"/>
  <c r="I230" i="2"/>
  <c r="I231" i="2"/>
  <c r="I232" i="2"/>
  <c r="I233" i="2"/>
  <c r="I234" i="2"/>
  <c r="P234" i="2" s="1"/>
  <c r="I235" i="2"/>
  <c r="I236" i="2"/>
  <c r="I237" i="2"/>
  <c r="I238" i="2"/>
  <c r="I239" i="2"/>
  <c r="I240" i="2"/>
  <c r="I241" i="2"/>
  <c r="I242" i="2"/>
  <c r="P242" i="2" s="1"/>
  <c r="I243" i="2"/>
  <c r="I244" i="2"/>
  <c r="I245" i="2"/>
  <c r="I246" i="2"/>
  <c r="I247" i="2"/>
  <c r="I248" i="2"/>
  <c r="I249" i="2"/>
  <c r="I250" i="2"/>
  <c r="P250" i="2" s="1"/>
  <c r="I251" i="2"/>
  <c r="I252" i="2"/>
  <c r="I253" i="2"/>
  <c r="I254" i="2"/>
  <c r="I255" i="2"/>
  <c r="I256" i="2"/>
  <c r="I257" i="2"/>
  <c r="I258" i="2"/>
  <c r="P258" i="2" s="1"/>
  <c r="I259" i="2"/>
  <c r="I260" i="2"/>
  <c r="I261" i="2"/>
  <c r="I262" i="2"/>
  <c r="I263" i="2"/>
  <c r="I264" i="2"/>
  <c r="I265" i="2"/>
  <c r="I266" i="2"/>
  <c r="P266" i="2" s="1"/>
  <c r="I267" i="2"/>
  <c r="I268" i="2"/>
  <c r="I269" i="2"/>
  <c r="I270" i="2"/>
  <c r="I271" i="2"/>
  <c r="I272" i="2"/>
  <c r="I273" i="2"/>
  <c r="I274" i="2"/>
  <c r="P274" i="2" s="1"/>
  <c r="I275" i="2"/>
  <c r="I276" i="2"/>
  <c r="I277" i="2"/>
  <c r="I278" i="2"/>
  <c r="I279" i="2"/>
  <c r="I280" i="2"/>
  <c r="I281" i="2"/>
  <c r="I282" i="2"/>
  <c r="P282" i="2" s="1"/>
  <c r="I283" i="2"/>
  <c r="I284" i="2"/>
  <c r="I285" i="2"/>
  <c r="I286" i="2"/>
  <c r="I287" i="2"/>
  <c r="I288" i="2"/>
  <c r="I289" i="2"/>
  <c r="I290" i="2"/>
  <c r="P290" i="2" s="1"/>
  <c r="I291" i="2"/>
  <c r="I292" i="2"/>
  <c r="I293" i="2"/>
  <c r="I294" i="2"/>
  <c r="I295" i="2"/>
  <c r="I296" i="2"/>
  <c r="I297" i="2"/>
  <c r="I298" i="2"/>
  <c r="P298" i="2" s="1"/>
  <c r="I299" i="2"/>
  <c r="I300" i="2"/>
  <c r="I301" i="2"/>
  <c r="I302" i="2"/>
  <c r="I303" i="2"/>
  <c r="I304" i="2"/>
  <c r="I305" i="2"/>
  <c r="I306" i="2"/>
  <c r="P306" i="2" s="1"/>
  <c r="I307" i="2"/>
  <c r="I308" i="2"/>
  <c r="I309" i="2"/>
  <c r="I310" i="2"/>
  <c r="I311" i="2"/>
  <c r="I312" i="2"/>
  <c r="I313" i="2"/>
  <c r="I314" i="2"/>
  <c r="P314" i="2" s="1"/>
  <c r="I315" i="2"/>
  <c r="I316" i="2"/>
  <c r="I317" i="2"/>
  <c r="I318" i="2"/>
  <c r="I319" i="2"/>
  <c r="I320" i="2"/>
  <c r="I321" i="2"/>
  <c r="I322" i="2"/>
  <c r="P322" i="2" s="1"/>
  <c r="I323" i="2"/>
  <c r="I324" i="2"/>
  <c r="I325" i="2"/>
  <c r="I326" i="2"/>
  <c r="P326" i="2" s="1"/>
  <c r="I327" i="2"/>
  <c r="I328" i="2"/>
  <c r="I329" i="2"/>
  <c r="I330" i="2"/>
  <c r="P330" i="2" s="1"/>
  <c r="I331" i="2"/>
  <c r="I332" i="2"/>
  <c r="I333" i="2"/>
  <c r="I334" i="2"/>
  <c r="P334" i="2" s="1"/>
  <c r="I335" i="2"/>
  <c r="I336" i="2"/>
  <c r="I337" i="2"/>
  <c r="I338" i="2"/>
  <c r="P338" i="2" s="1"/>
  <c r="I339" i="2"/>
  <c r="I340" i="2"/>
  <c r="I341" i="2"/>
  <c r="I342" i="2"/>
  <c r="P342" i="2" s="1"/>
  <c r="I343" i="2"/>
  <c r="I344" i="2"/>
  <c r="I345" i="2"/>
  <c r="I346" i="2"/>
  <c r="P346" i="2" s="1"/>
  <c r="I347" i="2"/>
  <c r="I348" i="2"/>
  <c r="I349" i="2"/>
  <c r="I350" i="2"/>
  <c r="P350" i="2" s="1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P439" i="2" s="1"/>
  <c r="I440" i="2"/>
  <c r="P440" i="2" s="1"/>
  <c r="I441" i="2"/>
  <c r="P441" i="2" s="1"/>
  <c r="I442" i="2"/>
  <c r="P442" i="2" s="1"/>
  <c r="I443" i="2"/>
  <c r="P443" i="2" s="1"/>
  <c r="I444" i="2"/>
  <c r="P444" i="2" s="1"/>
  <c r="I445" i="2"/>
  <c r="P445" i="2" s="1"/>
  <c r="I446" i="2"/>
  <c r="P446" i="2" s="1"/>
  <c r="I447" i="2"/>
  <c r="P447" i="2" s="1"/>
  <c r="I448" i="2"/>
  <c r="P448" i="2" s="1"/>
  <c r="I449" i="2"/>
  <c r="P449" i="2" s="1"/>
  <c r="I450" i="2"/>
  <c r="P450" i="2" s="1"/>
  <c r="I451" i="2"/>
  <c r="P451" i="2" s="1"/>
  <c r="I452" i="2"/>
  <c r="P452" i="2" s="1"/>
  <c r="I453" i="2"/>
  <c r="P453" i="2" s="1"/>
  <c r="I454" i="2"/>
  <c r="P454" i="2" s="1"/>
  <c r="I455" i="2"/>
  <c r="P455" i="2" s="1"/>
  <c r="I456" i="2"/>
  <c r="P456" i="2" s="1"/>
  <c r="I457" i="2"/>
  <c r="P457" i="2" s="1"/>
  <c r="I458" i="2"/>
  <c r="P458" i="2" s="1"/>
  <c r="I459" i="2"/>
  <c r="P459" i="2" s="1"/>
  <c r="I460" i="2"/>
  <c r="P460" i="2" s="1"/>
  <c r="I461" i="2"/>
  <c r="P461" i="2" s="1"/>
  <c r="I462" i="2"/>
  <c r="P462" i="2" s="1"/>
  <c r="I463" i="2"/>
  <c r="P463" i="2" s="1"/>
  <c r="I464" i="2"/>
  <c r="P464" i="2" s="1"/>
  <c r="I465" i="2"/>
  <c r="P465" i="2" s="1"/>
  <c r="I466" i="2"/>
  <c r="P466" i="2" s="1"/>
  <c r="I467" i="2"/>
  <c r="P467" i="2" s="1"/>
  <c r="I468" i="2"/>
  <c r="P468" i="2" s="1"/>
  <c r="I469" i="2"/>
  <c r="P469" i="2" s="1"/>
  <c r="I470" i="2"/>
  <c r="P470" i="2" s="1"/>
  <c r="I471" i="2"/>
  <c r="P471" i="2" s="1"/>
  <c r="I472" i="2"/>
  <c r="P472" i="2" s="1"/>
  <c r="I473" i="2"/>
  <c r="P473" i="2" s="1"/>
  <c r="I474" i="2"/>
  <c r="P474" i="2" s="1"/>
  <c r="I475" i="2"/>
  <c r="P475" i="2" s="1"/>
  <c r="I476" i="2"/>
  <c r="P476" i="2" s="1"/>
  <c r="I477" i="2"/>
  <c r="P477" i="2" s="1"/>
  <c r="I478" i="2"/>
  <c r="P478" i="2" s="1"/>
  <c r="I479" i="2"/>
  <c r="P479" i="2" s="1"/>
  <c r="I480" i="2"/>
  <c r="P480" i="2" s="1"/>
  <c r="I481" i="2"/>
  <c r="P481" i="2" s="1"/>
  <c r="I482" i="2"/>
  <c r="P482" i="2" s="1"/>
  <c r="I483" i="2"/>
  <c r="P483" i="2" s="1"/>
  <c r="I484" i="2"/>
  <c r="P484" i="2" s="1"/>
  <c r="I485" i="2"/>
  <c r="P485" i="2" s="1"/>
  <c r="I486" i="2"/>
  <c r="P486" i="2" s="1"/>
  <c r="I487" i="2"/>
  <c r="P487" i="2" s="1"/>
  <c r="I488" i="2"/>
  <c r="P488" i="2" s="1"/>
  <c r="I489" i="2"/>
  <c r="P489" i="2" s="1"/>
  <c r="I490" i="2"/>
  <c r="P490" i="2" s="1"/>
  <c r="I491" i="2"/>
  <c r="P491" i="2" s="1"/>
  <c r="I492" i="2"/>
  <c r="P492" i="2" s="1"/>
  <c r="I493" i="2"/>
  <c r="P493" i="2" s="1"/>
  <c r="I494" i="2"/>
  <c r="P494" i="2" s="1"/>
  <c r="I495" i="2"/>
  <c r="P495" i="2" s="1"/>
  <c r="I496" i="2"/>
  <c r="P496" i="2" s="1"/>
  <c r="I497" i="2"/>
  <c r="P497" i="2" s="1"/>
  <c r="I498" i="2"/>
  <c r="P498" i="2" s="1"/>
  <c r="I499" i="2"/>
  <c r="P499" i="2" s="1"/>
  <c r="I500" i="2"/>
  <c r="P500" i="2" s="1"/>
  <c r="I501" i="2"/>
  <c r="P501" i="2" s="1"/>
  <c r="I502" i="2"/>
  <c r="P502" i="2" s="1"/>
  <c r="I503" i="2"/>
  <c r="P503" i="2" s="1"/>
  <c r="I504" i="2"/>
  <c r="P504" i="2" s="1"/>
  <c r="I505" i="2"/>
  <c r="P505" i="2" s="1"/>
  <c r="I506" i="2"/>
  <c r="P506" i="2" s="1"/>
  <c r="I507" i="2"/>
  <c r="P507" i="2" s="1"/>
  <c r="I508" i="2"/>
  <c r="P508" i="2" s="1"/>
  <c r="I509" i="2"/>
  <c r="P509" i="2" s="1"/>
  <c r="I510" i="2"/>
  <c r="P510" i="2" s="1"/>
  <c r="I511" i="2"/>
  <c r="P511" i="2" s="1"/>
  <c r="I512" i="2"/>
  <c r="P512" i="2" s="1"/>
  <c r="I513" i="2"/>
  <c r="P513" i="2" s="1"/>
  <c r="I514" i="2"/>
  <c r="P514" i="2" s="1"/>
  <c r="I515" i="2"/>
  <c r="P515" i="2" s="1"/>
  <c r="I516" i="2"/>
  <c r="P516" i="2" s="1"/>
  <c r="I517" i="2"/>
  <c r="P517" i="2" s="1"/>
  <c r="I518" i="2"/>
  <c r="P518" i="2" s="1"/>
  <c r="I519" i="2"/>
  <c r="P519" i="2" s="1"/>
  <c r="I520" i="2"/>
  <c r="P520" i="2" s="1"/>
  <c r="I521" i="2"/>
  <c r="P521" i="2" s="1"/>
  <c r="I522" i="2"/>
  <c r="P522" i="2" s="1"/>
  <c r="I523" i="2"/>
  <c r="P523" i="2" s="1"/>
  <c r="I524" i="2"/>
  <c r="P524" i="2" s="1"/>
  <c r="I525" i="2"/>
  <c r="P525" i="2" s="1"/>
  <c r="I526" i="2"/>
  <c r="P526" i="2" s="1"/>
  <c r="I527" i="2"/>
  <c r="P527" i="2" s="1"/>
  <c r="I528" i="2"/>
  <c r="P528" i="2" s="1"/>
  <c r="I529" i="2"/>
  <c r="P529" i="2" s="1"/>
  <c r="I530" i="2"/>
  <c r="P530" i="2" s="1"/>
  <c r="I531" i="2"/>
  <c r="P531" i="2" s="1"/>
  <c r="I532" i="2"/>
  <c r="P532" i="2" s="1"/>
  <c r="I533" i="2"/>
  <c r="P533" i="2" s="1"/>
  <c r="I534" i="2"/>
  <c r="P534" i="2" s="1"/>
  <c r="I535" i="2"/>
  <c r="P535" i="2" s="1"/>
  <c r="I536" i="2"/>
  <c r="P536" i="2" s="1"/>
  <c r="I537" i="2"/>
  <c r="P537" i="2" s="1"/>
  <c r="I538" i="2"/>
  <c r="P538" i="2" s="1"/>
  <c r="I539" i="2"/>
  <c r="P539" i="2" s="1"/>
  <c r="I540" i="2"/>
  <c r="P540" i="2" s="1"/>
  <c r="I541" i="2"/>
  <c r="P541" i="2" s="1"/>
  <c r="I542" i="2"/>
  <c r="P542" i="2" s="1"/>
  <c r="I543" i="2"/>
  <c r="P543" i="2" s="1"/>
  <c r="I544" i="2"/>
  <c r="P544" i="2" s="1"/>
  <c r="I545" i="2"/>
  <c r="P545" i="2" s="1"/>
  <c r="I546" i="2"/>
  <c r="P546" i="2" s="1"/>
  <c r="I547" i="2"/>
  <c r="P547" i="2" s="1"/>
  <c r="I548" i="2"/>
  <c r="P548" i="2" s="1"/>
  <c r="I549" i="2"/>
  <c r="P549" i="2" s="1"/>
  <c r="I550" i="2"/>
  <c r="P550" i="2" s="1"/>
  <c r="I551" i="2"/>
  <c r="P551" i="2" s="1"/>
  <c r="I552" i="2"/>
  <c r="P552" i="2" s="1"/>
  <c r="I553" i="2"/>
  <c r="P553" i="2" s="1"/>
  <c r="I554" i="2"/>
  <c r="P554" i="2" s="1"/>
  <c r="I555" i="2"/>
  <c r="P555" i="2" s="1"/>
  <c r="I556" i="2"/>
  <c r="P556" i="2" s="1"/>
  <c r="I557" i="2"/>
  <c r="P557" i="2" s="1"/>
  <c r="I558" i="2"/>
  <c r="P558" i="2" s="1"/>
  <c r="I559" i="2"/>
  <c r="P559" i="2" s="1"/>
  <c r="I560" i="2"/>
  <c r="P560" i="2" s="1"/>
  <c r="I561" i="2"/>
  <c r="P561" i="2" s="1"/>
  <c r="I562" i="2"/>
  <c r="P562" i="2" s="1"/>
  <c r="I563" i="2"/>
  <c r="P563" i="2" s="1"/>
  <c r="I564" i="2"/>
  <c r="P564" i="2" s="1"/>
  <c r="I565" i="2"/>
  <c r="P565" i="2" s="1"/>
  <c r="I566" i="2"/>
  <c r="P566" i="2" s="1"/>
  <c r="I567" i="2"/>
  <c r="P567" i="2" s="1"/>
  <c r="I568" i="2"/>
  <c r="P568" i="2" s="1"/>
  <c r="I569" i="2"/>
  <c r="P569" i="2" s="1"/>
  <c r="I570" i="2"/>
  <c r="P570" i="2" s="1"/>
  <c r="I571" i="2"/>
  <c r="P571" i="2" s="1"/>
  <c r="I572" i="2"/>
  <c r="P572" i="2" s="1"/>
  <c r="I573" i="2"/>
  <c r="P573" i="2" s="1"/>
  <c r="I574" i="2"/>
  <c r="P574" i="2" s="1"/>
  <c r="I575" i="2"/>
  <c r="P575" i="2" s="1"/>
  <c r="I576" i="2"/>
  <c r="P576" i="2" s="1"/>
  <c r="I577" i="2"/>
  <c r="P577" i="2" s="1"/>
  <c r="I578" i="2"/>
  <c r="P578" i="2" s="1"/>
  <c r="I579" i="2"/>
  <c r="P579" i="2" s="1"/>
  <c r="I580" i="2"/>
  <c r="P580" i="2" s="1"/>
  <c r="I581" i="2"/>
  <c r="P581" i="2" s="1"/>
  <c r="I582" i="2"/>
  <c r="P582" i="2" s="1"/>
  <c r="I583" i="2"/>
  <c r="P583" i="2" s="1"/>
  <c r="I584" i="2"/>
  <c r="P584" i="2" s="1"/>
  <c r="I585" i="2"/>
  <c r="P585" i="2" s="1"/>
  <c r="I586" i="2"/>
  <c r="P586" i="2" s="1"/>
  <c r="I587" i="2"/>
  <c r="P587" i="2" s="1"/>
  <c r="I588" i="2"/>
  <c r="P588" i="2" s="1"/>
  <c r="I589" i="2"/>
  <c r="P589" i="2" s="1"/>
  <c r="I590" i="2"/>
  <c r="P590" i="2" s="1"/>
  <c r="I591" i="2"/>
  <c r="P591" i="2" s="1"/>
  <c r="I592" i="2"/>
  <c r="P592" i="2" s="1"/>
  <c r="I593" i="2"/>
  <c r="P593" i="2" s="1"/>
  <c r="I594" i="2"/>
  <c r="P594" i="2" s="1"/>
  <c r="I595" i="2"/>
  <c r="P595" i="2" s="1"/>
  <c r="I596" i="2"/>
  <c r="P596" i="2" s="1"/>
  <c r="I597" i="2"/>
  <c r="P597" i="2" s="1"/>
  <c r="I598" i="2"/>
  <c r="P598" i="2" s="1"/>
  <c r="I599" i="2"/>
  <c r="P599" i="2" s="1"/>
  <c r="I600" i="2"/>
  <c r="P600" i="2" s="1"/>
  <c r="I8" i="2"/>
  <c r="P8" i="2" s="1"/>
  <c r="C6" i="2"/>
  <c r="L5" i="2"/>
  <c r="J5" i="2"/>
  <c r="G5" i="2"/>
  <c r="F5" i="2"/>
  <c r="C5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8" i="2"/>
  <c r="N7" i="1"/>
  <c r="P7" i="1"/>
  <c r="E5" i="2" l="1"/>
  <c r="O5" i="2"/>
  <c r="P438" i="2"/>
  <c r="N438" i="2"/>
  <c r="P430" i="2"/>
  <c r="N430" i="2"/>
  <c r="P422" i="2"/>
  <c r="N422" i="2"/>
  <c r="P414" i="2"/>
  <c r="N414" i="2"/>
  <c r="P410" i="2"/>
  <c r="N410" i="2"/>
  <c r="P402" i="2"/>
  <c r="N402" i="2"/>
  <c r="P394" i="2"/>
  <c r="N394" i="2"/>
  <c r="P386" i="2"/>
  <c r="N386" i="2"/>
  <c r="P378" i="2"/>
  <c r="N378" i="2"/>
  <c r="P370" i="2"/>
  <c r="N370" i="2"/>
  <c r="P362" i="2"/>
  <c r="N362" i="2"/>
  <c r="P318" i="2"/>
  <c r="N318" i="2"/>
  <c r="P302" i="2"/>
  <c r="N302" i="2"/>
  <c r="P278" i="2"/>
  <c r="N278" i="2"/>
  <c r="P238" i="2"/>
  <c r="N238" i="2"/>
  <c r="P198" i="2"/>
  <c r="N198" i="2"/>
  <c r="P174" i="2"/>
  <c r="N174" i="2"/>
  <c r="P142" i="2"/>
  <c r="N142" i="2"/>
  <c r="P126" i="2"/>
  <c r="N126" i="2"/>
  <c r="P110" i="2"/>
  <c r="N110" i="2"/>
  <c r="P86" i="2"/>
  <c r="N86" i="2"/>
  <c r="P78" i="2"/>
  <c r="N78" i="2"/>
  <c r="P70" i="2"/>
  <c r="N70" i="2"/>
  <c r="P62" i="2"/>
  <c r="N62" i="2"/>
  <c r="P54" i="2"/>
  <c r="N54" i="2"/>
  <c r="P46" i="2"/>
  <c r="N46" i="2"/>
  <c r="P38" i="2"/>
  <c r="N38" i="2"/>
  <c r="P10" i="2"/>
  <c r="N10" i="2"/>
  <c r="N338" i="2"/>
  <c r="N322" i="2"/>
  <c r="N290" i="2"/>
  <c r="N258" i="2"/>
  <c r="N226" i="2"/>
  <c r="N194" i="2"/>
  <c r="N162" i="2"/>
  <c r="N130" i="2"/>
  <c r="N98" i="2"/>
  <c r="N66" i="2"/>
  <c r="L6" i="2"/>
  <c r="P437" i="2"/>
  <c r="N437" i="2"/>
  <c r="P433" i="2"/>
  <c r="N433" i="2"/>
  <c r="P429" i="2"/>
  <c r="N429" i="2"/>
  <c r="P425" i="2"/>
  <c r="N425" i="2"/>
  <c r="P421" i="2"/>
  <c r="N421" i="2"/>
  <c r="P417" i="2"/>
  <c r="N417" i="2"/>
  <c r="P413" i="2"/>
  <c r="N413" i="2"/>
  <c r="P409" i="2"/>
  <c r="N409" i="2"/>
  <c r="P405" i="2"/>
  <c r="N405" i="2"/>
  <c r="P401" i="2"/>
  <c r="N401" i="2"/>
  <c r="P397" i="2"/>
  <c r="N397" i="2"/>
  <c r="P393" i="2"/>
  <c r="N393" i="2"/>
  <c r="P389" i="2"/>
  <c r="N389" i="2"/>
  <c r="P385" i="2"/>
  <c r="N385" i="2"/>
  <c r="P381" i="2"/>
  <c r="N381" i="2"/>
  <c r="P377" i="2"/>
  <c r="N377" i="2"/>
  <c r="P373" i="2"/>
  <c r="N373" i="2"/>
  <c r="P369" i="2"/>
  <c r="N369" i="2"/>
  <c r="P365" i="2"/>
  <c r="N365" i="2"/>
  <c r="P361" i="2"/>
  <c r="N361" i="2"/>
  <c r="P357" i="2"/>
  <c r="N357" i="2"/>
  <c r="P353" i="2"/>
  <c r="N353" i="2"/>
  <c r="P349" i="2"/>
  <c r="N349" i="2"/>
  <c r="P345" i="2"/>
  <c r="N345" i="2"/>
  <c r="P341" i="2"/>
  <c r="N341" i="2"/>
  <c r="P337" i="2"/>
  <c r="N337" i="2"/>
  <c r="P333" i="2"/>
  <c r="N333" i="2"/>
  <c r="P329" i="2"/>
  <c r="N329" i="2"/>
  <c r="P325" i="2"/>
  <c r="N325" i="2"/>
  <c r="P321" i="2"/>
  <c r="N321" i="2"/>
  <c r="P317" i="2"/>
  <c r="N317" i="2"/>
  <c r="P313" i="2"/>
  <c r="N313" i="2"/>
  <c r="P309" i="2"/>
  <c r="N309" i="2"/>
  <c r="P305" i="2"/>
  <c r="N305" i="2"/>
  <c r="P301" i="2"/>
  <c r="N301" i="2"/>
  <c r="P297" i="2"/>
  <c r="N297" i="2"/>
  <c r="P293" i="2"/>
  <c r="N293" i="2"/>
  <c r="P289" i="2"/>
  <c r="N289" i="2"/>
  <c r="P285" i="2"/>
  <c r="N285" i="2"/>
  <c r="P281" i="2"/>
  <c r="N281" i="2"/>
  <c r="P277" i="2"/>
  <c r="N277" i="2"/>
  <c r="P273" i="2"/>
  <c r="N273" i="2"/>
  <c r="P269" i="2"/>
  <c r="N269" i="2"/>
  <c r="P265" i="2"/>
  <c r="N265" i="2"/>
  <c r="P261" i="2"/>
  <c r="N261" i="2"/>
  <c r="P257" i="2"/>
  <c r="N257" i="2"/>
  <c r="P253" i="2"/>
  <c r="N253" i="2"/>
  <c r="P249" i="2"/>
  <c r="N249" i="2"/>
  <c r="P245" i="2"/>
  <c r="N245" i="2"/>
  <c r="P241" i="2"/>
  <c r="N241" i="2"/>
  <c r="P237" i="2"/>
  <c r="N237" i="2"/>
  <c r="P233" i="2"/>
  <c r="N233" i="2"/>
  <c r="P229" i="2"/>
  <c r="N229" i="2"/>
  <c r="P225" i="2"/>
  <c r="N225" i="2"/>
  <c r="P221" i="2"/>
  <c r="N221" i="2"/>
  <c r="P217" i="2"/>
  <c r="N217" i="2"/>
  <c r="P213" i="2"/>
  <c r="N213" i="2"/>
  <c r="P209" i="2"/>
  <c r="N209" i="2"/>
  <c r="P205" i="2"/>
  <c r="N205" i="2"/>
  <c r="P201" i="2"/>
  <c r="N201" i="2"/>
  <c r="P197" i="2"/>
  <c r="N197" i="2"/>
  <c r="P193" i="2"/>
  <c r="N193" i="2"/>
  <c r="P189" i="2"/>
  <c r="N189" i="2"/>
  <c r="P185" i="2"/>
  <c r="N185" i="2"/>
  <c r="P181" i="2"/>
  <c r="N181" i="2"/>
  <c r="P177" i="2"/>
  <c r="N177" i="2"/>
  <c r="P173" i="2"/>
  <c r="N173" i="2"/>
  <c r="P169" i="2"/>
  <c r="N169" i="2"/>
  <c r="P165" i="2"/>
  <c r="N165" i="2"/>
  <c r="P161" i="2"/>
  <c r="N161" i="2"/>
  <c r="P157" i="2"/>
  <c r="N157" i="2"/>
  <c r="P153" i="2"/>
  <c r="N153" i="2"/>
  <c r="P149" i="2"/>
  <c r="N149" i="2"/>
  <c r="P145" i="2"/>
  <c r="N145" i="2"/>
  <c r="P141" i="2"/>
  <c r="N141" i="2"/>
  <c r="P137" i="2"/>
  <c r="N137" i="2"/>
  <c r="P133" i="2"/>
  <c r="N133" i="2"/>
  <c r="P129" i="2"/>
  <c r="N129" i="2"/>
  <c r="P125" i="2"/>
  <c r="N125" i="2"/>
  <c r="P121" i="2"/>
  <c r="N121" i="2"/>
  <c r="P117" i="2"/>
  <c r="N117" i="2"/>
  <c r="P113" i="2"/>
  <c r="N113" i="2"/>
  <c r="P109" i="2"/>
  <c r="N109" i="2"/>
  <c r="P105" i="2"/>
  <c r="N105" i="2"/>
  <c r="P101" i="2"/>
  <c r="N101" i="2"/>
  <c r="P97" i="2"/>
  <c r="N97" i="2"/>
  <c r="P93" i="2"/>
  <c r="N93" i="2"/>
  <c r="P89" i="2"/>
  <c r="N89" i="2"/>
  <c r="P85" i="2"/>
  <c r="N85" i="2"/>
  <c r="P81" i="2"/>
  <c r="N81" i="2"/>
  <c r="P77" i="2"/>
  <c r="N77" i="2"/>
  <c r="P73" i="2"/>
  <c r="N73" i="2"/>
  <c r="P69" i="2"/>
  <c r="N69" i="2"/>
  <c r="P65" i="2"/>
  <c r="N65" i="2"/>
  <c r="P61" i="2"/>
  <c r="N61" i="2"/>
  <c r="P57" i="2"/>
  <c r="N57" i="2"/>
  <c r="P53" i="2"/>
  <c r="N53" i="2"/>
  <c r="P49" i="2"/>
  <c r="N49" i="2"/>
  <c r="P45" i="2"/>
  <c r="N45" i="2"/>
  <c r="P41" i="2"/>
  <c r="N41" i="2"/>
  <c r="P37" i="2"/>
  <c r="N37" i="2"/>
  <c r="P33" i="2"/>
  <c r="N33" i="2"/>
  <c r="P29" i="2"/>
  <c r="N29" i="2"/>
  <c r="P25" i="2"/>
  <c r="N25" i="2"/>
  <c r="P21" i="2"/>
  <c r="N21" i="2"/>
  <c r="P17" i="2"/>
  <c r="N17" i="2"/>
  <c r="P13" i="2"/>
  <c r="N13" i="2"/>
  <c r="P9" i="2"/>
  <c r="N9" i="2"/>
  <c r="N600" i="2"/>
  <c r="N598" i="2"/>
  <c r="N596" i="2"/>
  <c r="N594" i="2"/>
  <c r="N592" i="2"/>
  <c r="N590" i="2"/>
  <c r="N588" i="2"/>
  <c r="N586" i="2"/>
  <c r="N584" i="2"/>
  <c r="N582" i="2"/>
  <c r="N580" i="2"/>
  <c r="N578" i="2"/>
  <c r="N576" i="2"/>
  <c r="N574" i="2"/>
  <c r="N572" i="2"/>
  <c r="N570" i="2"/>
  <c r="N568" i="2"/>
  <c r="N566" i="2"/>
  <c r="N564" i="2"/>
  <c r="N562" i="2"/>
  <c r="N560" i="2"/>
  <c r="N558" i="2"/>
  <c r="N556" i="2"/>
  <c r="N554" i="2"/>
  <c r="N552" i="2"/>
  <c r="N550" i="2"/>
  <c r="N548" i="2"/>
  <c r="N546" i="2"/>
  <c r="N544" i="2"/>
  <c r="N542" i="2"/>
  <c r="N540" i="2"/>
  <c r="N538" i="2"/>
  <c r="N536" i="2"/>
  <c r="N534" i="2"/>
  <c r="N532" i="2"/>
  <c r="N530" i="2"/>
  <c r="N528" i="2"/>
  <c r="N526" i="2"/>
  <c r="N524" i="2"/>
  <c r="N522" i="2"/>
  <c r="N520" i="2"/>
  <c r="N518" i="2"/>
  <c r="N516" i="2"/>
  <c r="N514" i="2"/>
  <c r="N512" i="2"/>
  <c r="N510" i="2"/>
  <c r="N508" i="2"/>
  <c r="N506" i="2"/>
  <c r="N504" i="2"/>
  <c r="N502" i="2"/>
  <c r="N500" i="2"/>
  <c r="N498" i="2"/>
  <c r="N496" i="2"/>
  <c r="N494" i="2"/>
  <c r="N492" i="2"/>
  <c r="N490" i="2"/>
  <c r="N488" i="2"/>
  <c r="N486" i="2"/>
  <c r="N484" i="2"/>
  <c r="N482" i="2"/>
  <c r="N480" i="2"/>
  <c r="N478" i="2"/>
  <c r="N476" i="2"/>
  <c r="N474" i="2"/>
  <c r="N472" i="2"/>
  <c r="N470" i="2"/>
  <c r="N468" i="2"/>
  <c r="N466" i="2"/>
  <c r="N464" i="2"/>
  <c r="N462" i="2"/>
  <c r="N460" i="2"/>
  <c r="N458" i="2"/>
  <c r="N456" i="2"/>
  <c r="N454" i="2"/>
  <c r="N452" i="2"/>
  <c r="N450" i="2"/>
  <c r="N448" i="2"/>
  <c r="N446" i="2"/>
  <c r="N444" i="2"/>
  <c r="N442" i="2"/>
  <c r="N440" i="2"/>
  <c r="N350" i="2"/>
  <c r="N334" i="2"/>
  <c r="N314" i="2"/>
  <c r="N282" i="2"/>
  <c r="N250" i="2"/>
  <c r="N218" i="2"/>
  <c r="N186" i="2"/>
  <c r="N154" i="2"/>
  <c r="N122" i="2"/>
  <c r="N90" i="2"/>
  <c r="N58" i="2"/>
  <c r="N26" i="2"/>
  <c r="P434" i="2"/>
  <c r="N434" i="2"/>
  <c r="P426" i="2"/>
  <c r="N426" i="2"/>
  <c r="P418" i="2"/>
  <c r="N418" i="2"/>
  <c r="P406" i="2"/>
  <c r="N406" i="2"/>
  <c r="P398" i="2"/>
  <c r="N398" i="2"/>
  <c r="P390" i="2"/>
  <c r="N390" i="2"/>
  <c r="P382" i="2"/>
  <c r="N382" i="2"/>
  <c r="P374" i="2"/>
  <c r="N374" i="2"/>
  <c r="P366" i="2"/>
  <c r="N366" i="2"/>
  <c r="P358" i="2"/>
  <c r="N358" i="2"/>
  <c r="P354" i="2"/>
  <c r="N354" i="2"/>
  <c r="P310" i="2"/>
  <c r="N310" i="2"/>
  <c r="P294" i="2"/>
  <c r="N294" i="2"/>
  <c r="P286" i="2"/>
  <c r="N286" i="2"/>
  <c r="P270" i="2"/>
  <c r="N270" i="2"/>
  <c r="P262" i="2"/>
  <c r="N262" i="2"/>
  <c r="P254" i="2"/>
  <c r="N254" i="2"/>
  <c r="P246" i="2"/>
  <c r="N246" i="2"/>
  <c r="P230" i="2"/>
  <c r="N230" i="2"/>
  <c r="P222" i="2"/>
  <c r="N222" i="2"/>
  <c r="P214" i="2"/>
  <c r="N214" i="2"/>
  <c r="P206" i="2"/>
  <c r="N206" i="2"/>
  <c r="P190" i="2"/>
  <c r="N190" i="2"/>
  <c r="P182" i="2"/>
  <c r="N182" i="2"/>
  <c r="P166" i="2"/>
  <c r="N166" i="2"/>
  <c r="P158" i="2"/>
  <c r="N158" i="2"/>
  <c r="P150" i="2"/>
  <c r="N150" i="2"/>
  <c r="P134" i="2"/>
  <c r="N134" i="2"/>
  <c r="P118" i="2"/>
  <c r="N118" i="2"/>
  <c r="P102" i="2"/>
  <c r="N102" i="2"/>
  <c r="P94" i="2"/>
  <c r="N94" i="2"/>
  <c r="P436" i="2"/>
  <c r="N436" i="2"/>
  <c r="P432" i="2"/>
  <c r="N432" i="2"/>
  <c r="P428" i="2"/>
  <c r="N428" i="2"/>
  <c r="P424" i="2"/>
  <c r="N424" i="2"/>
  <c r="P420" i="2"/>
  <c r="N420" i="2"/>
  <c r="P416" i="2"/>
  <c r="N416" i="2"/>
  <c r="P412" i="2"/>
  <c r="N412" i="2"/>
  <c r="P408" i="2"/>
  <c r="N408" i="2"/>
  <c r="P404" i="2"/>
  <c r="N404" i="2"/>
  <c r="P400" i="2"/>
  <c r="N400" i="2"/>
  <c r="P396" i="2"/>
  <c r="N396" i="2"/>
  <c r="P392" i="2"/>
  <c r="N392" i="2"/>
  <c r="P388" i="2"/>
  <c r="N388" i="2"/>
  <c r="P384" i="2"/>
  <c r="N384" i="2"/>
  <c r="P380" i="2"/>
  <c r="N380" i="2"/>
  <c r="P376" i="2"/>
  <c r="N376" i="2"/>
  <c r="P372" i="2"/>
  <c r="N372" i="2"/>
  <c r="P368" i="2"/>
  <c r="N368" i="2"/>
  <c r="P364" i="2"/>
  <c r="N364" i="2"/>
  <c r="P360" i="2"/>
  <c r="N360" i="2"/>
  <c r="P356" i="2"/>
  <c r="N356" i="2"/>
  <c r="P352" i="2"/>
  <c r="N352" i="2"/>
  <c r="P348" i="2"/>
  <c r="N348" i="2"/>
  <c r="P344" i="2"/>
  <c r="N344" i="2"/>
  <c r="P340" i="2"/>
  <c r="N340" i="2"/>
  <c r="P336" i="2"/>
  <c r="N336" i="2"/>
  <c r="P332" i="2"/>
  <c r="N332" i="2"/>
  <c r="P328" i="2"/>
  <c r="N328" i="2"/>
  <c r="P324" i="2"/>
  <c r="N324" i="2"/>
  <c r="P320" i="2"/>
  <c r="N320" i="2"/>
  <c r="P316" i="2"/>
  <c r="N316" i="2"/>
  <c r="P312" i="2"/>
  <c r="N312" i="2"/>
  <c r="P308" i="2"/>
  <c r="N308" i="2"/>
  <c r="P304" i="2"/>
  <c r="N304" i="2"/>
  <c r="P300" i="2"/>
  <c r="N300" i="2"/>
  <c r="P296" i="2"/>
  <c r="N296" i="2"/>
  <c r="P292" i="2"/>
  <c r="N292" i="2"/>
  <c r="P288" i="2"/>
  <c r="N288" i="2"/>
  <c r="P284" i="2"/>
  <c r="N284" i="2"/>
  <c r="P280" i="2"/>
  <c r="N280" i="2"/>
  <c r="P276" i="2"/>
  <c r="N276" i="2"/>
  <c r="P272" i="2"/>
  <c r="N272" i="2"/>
  <c r="P268" i="2"/>
  <c r="N268" i="2"/>
  <c r="P264" i="2"/>
  <c r="N264" i="2"/>
  <c r="P260" i="2"/>
  <c r="N260" i="2"/>
  <c r="P256" i="2"/>
  <c r="N256" i="2"/>
  <c r="P252" i="2"/>
  <c r="N252" i="2"/>
  <c r="P248" i="2"/>
  <c r="N248" i="2"/>
  <c r="P244" i="2"/>
  <c r="N244" i="2"/>
  <c r="P240" i="2"/>
  <c r="N240" i="2"/>
  <c r="P236" i="2"/>
  <c r="N236" i="2"/>
  <c r="P232" i="2"/>
  <c r="N232" i="2"/>
  <c r="P228" i="2"/>
  <c r="N228" i="2"/>
  <c r="P224" i="2"/>
  <c r="N224" i="2"/>
  <c r="P220" i="2"/>
  <c r="N220" i="2"/>
  <c r="P216" i="2"/>
  <c r="N216" i="2"/>
  <c r="P212" i="2"/>
  <c r="N212" i="2"/>
  <c r="P208" i="2"/>
  <c r="N208" i="2"/>
  <c r="P204" i="2"/>
  <c r="N204" i="2"/>
  <c r="P200" i="2"/>
  <c r="N200" i="2"/>
  <c r="P196" i="2"/>
  <c r="N196" i="2"/>
  <c r="P192" i="2"/>
  <c r="N192" i="2"/>
  <c r="P188" i="2"/>
  <c r="N188" i="2"/>
  <c r="P184" i="2"/>
  <c r="N184" i="2"/>
  <c r="P180" i="2"/>
  <c r="N180" i="2"/>
  <c r="P176" i="2"/>
  <c r="N176" i="2"/>
  <c r="P172" i="2"/>
  <c r="N172" i="2"/>
  <c r="P168" i="2"/>
  <c r="N168" i="2"/>
  <c r="P164" i="2"/>
  <c r="N164" i="2"/>
  <c r="P160" i="2"/>
  <c r="N160" i="2"/>
  <c r="P156" i="2"/>
  <c r="N156" i="2"/>
  <c r="P152" i="2"/>
  <c r="N152" i="2"/>
  <c r="P148" i="2"/>
  <c r="N148" i="2"/>
  <c r="P144" i="2"/>
  <c r="N144" i="2"/>
  <c r="P140" i="2"/>
  <c r="N140" i="2"/>
  <c r="P136" i="2"/>
  <c r="N136" i="2"/>
  <c r="P132" i="2"/>
  <c r="N132" i="2"/>
  <c r="P128" i="2"/>
  <c r="N128" i="2"/>
  <c r="P124" i="2"/>
  <c r="N124" i="2"/>
  <c r="P120" i="2"/>
  <c r="N120" i="2"/>
  <c r="P116" i="2"/>
  <c r="N116" i="2"/>
  <c r="P112" i="2"/>
  <c r="N112" i="2"/>
  <c r="P108" i="2"/>
  <c r="N108" i="2"/>
  <c r="P104" i="2"/>
  <c r="N104" i="2"/>
  <c r="P100" i="2"/>
  <c r="N100" i="2"/>
  <c r="P96" i="2"/>
  <c r="N96" i="2"/>
  <c r="P92" i="2"/>
  <c r="N92" i="2"/>
  <c r="P88" i="2"/>
  <c r="N88" i="2"/>
  <c r="P84" i="2"/>
  <c r="N84" i="2"/>
  <c r="P80" i="2"/>
  <c r="N80" i="2"/>
  <c r="P76" i="2"/>
  <c r="N76" i="2"/>
  <c r="P72" i="2"/>
  <c r="N72" i="2"/>
  <c r="P68" i="2"/>
  <c r="N68" i="2"/>
  <c r="P64" i="2"/>
  <c r="N64" i="2"/>
  <c r="P60" i="2"/>
  <c r="N60" i="2"/>
  <c r="P56" i="2"/>
  <c r="N56" i="2"/>
  <c r="P52" i="2"/>
  <c r="N52" i="2"/>
  <c r="P48" i="2"/>
  <c r="N48" i="2"/>
  <c r="P44" i="2"/>
  <c r="N44" i="2"/>
  <c r="P40" i="2"/>
  <c r="N40" i="2"/>
  <c r="P36" i="2"/>
  <c r="N36" i="2"/>
  <c r="P32" i="2"/>
  <c r="N32" i="2"/>
  <c r="P28" i="2"/>
  <c r="N28" i="2"/>
  <c r="P24" i="2"/>
  <c r="N24" i="2"/>
  <c r="P20" i="2"/>
  <c r="N20" i="2"/>
  <c r="P16" i="2"/>
  <c r="N16" i="2"/>
  <c r="I5" i="2"/>
  <c r="I6" i="2" s="1"/>
  <c r="P12" i="2"/>
  <c r="N12" i="2"/>
  <c r="N8" i="2"/>
  <c r="N346" i="2"/>
  <c r="N330" i="2"/>
  <c r="N306" i="2"/>
  <c r="N274" i="2"/>
  <c r="N242" i="2"/>
  <c r="N210" i="2"/>
  <c r="N178" i="2"/>
  <c r="N146" i="2"/>
  <c r="N114" i="2"/>
  <c r="N82" i="2"/>
  <c r="N50" i="2"/>
  <c r="N18" i="2"/>
  <c r="P30" i="2"/>
  <c r="N30" i="2"/>
  <c r="P22" i="2"/>
  <c r="N22" i="2"/>
  <c r="P14" i="2"/>
  <c r="N14" i="2"/>
  <c r="N34" i="2"/>
  <c r="P435" i="2"/>
  <c r="N435" i="2"/>
  <c r="P431" i="2"/>
  <c r="N431" i="2"/>
  <c r="P427" i="2"/>
  <c r="N427" i="2"/>
  <c r="P423" i="2"/>
  <c r="N423" i="2"/>
  <c r="P419" i="2"/>
  <c r="N419" i="2"/>
  <c r="P415" i="2"/>
  <c r="N415" i="2"/>
  <c r="P411" i="2"/>
  <c r="N411" i="2"/>
  <c r="P407" i="2"/>
  <c r="N407" i="2"/>
  <c r="P403" i="2"/>
  <c r="N403" i="2"/>
  <c r="P399" i="2"/>
  <c r="N399" i="2"/>
  <c r="P395" i="2"/>
  <c r="N395" i="2"/>
  <c r="P391" i="2"/>
  <c r="N391" i="2"/>
  <c r="P387" i="2"/>
  <c r="N387" i="2"/>
  <c r="P383" i="2"/>
  <c r="N383" i="2"/>
  <c r="P379" i="2"/>
  <c r="N379" i="2"/>
  <c r="P375" i="2"/>
  <c r="N375" i="2"/>
  <c r="P371" i="2"/>
  <c r="N371" i="2"/>
  <c r="P367" i="2"/>
  <c r="N367" i="2"/>
  <c r="P363" i="2"/>
  <c r="N363" i="2"/>
  <c r="P359" i="2"/>
  <c r="N359" i="2"/>
  <c r="P355" i="2"/>
  <c r="N355" i="2"/>
  <c r="P351" i="2"/>
  <c r="N351" i="2"/>
  <c r="P347" i="2"/>
  <c r="N347" i="2"/>
  <c r="P343" i="2"/>
  <c r="N343" i="2"/>
  <c r="P339" i="2"/>
  <c r="N339" i="2"/>
  <c r="P335" i="2"/>
  <c r="N335" i="2"/>
  <c r="P331" i="2"/>
  <c r="N331" i="2"/>
  <c r="P327" i="2"/>
  <c r="N327" i="2"/>
  <c r="P323" i="2"/>
  <c r="N323" i="2"/>
  <c r="P319" i="2"/>
  <c r="N319" i="2"/>
  <c r="P315" i="2"/>
  <c r="N315" i="2"/>
  <c r="P311" i="2"/>
  <c r="N311" i="2"/>
  <c r="P307" i="2"/>
  <c r="N307" i="2"/>
  <c r="P303" i="2"/>
  <c r="N303" i="2"/>
  <c r="P299" i="2"/>
  <c r="N299" i="2"/>
  <c r="P295" i="2"/>
  <c r="N295" i="2"/>
  <c r="P291" i="2"/>
  <c r="N291" i="2"/>
  <c r="P287" i="2"/>
  <c r="N287" i="2"/>
  <c r="P283" i="2"/>
  <c r="N283" i="2"/>
  <c r="P279" i="2"/>
  <c r="N279" i="2"/>
  <c r="P275" i="2"/>
  <c r="N275" i="2"/>
  <c r="P271" i="2"/>
  <c r="N271" i="2"/>
  <c r="P267" i="2"/>
  <c r="N267" i="2"/>
  <c r="P263" i="2"/>
  <c r="N263" i="2"/>
  <c r="P259" i="2"/>
  <c r="N259" i="2"/>
  <c r="P255" i="2"/>
  <c r="N255" i="2"/>
  <c r="P251" i="2"/>
  <c r="N251" i="2"/>
  <c r="P247" i="2"/>
  <c r="N247" i="2"/>
  <c r="P243" i="2"/>
  <c r="N243" i="2"/>
  <c r="P239" i="2"/>
  <c r="N239" i="2"/>
  <c r="P235" i="2"/>
  <c r="N235" i="2"/>
  <c r="P231" i="2"/>
  <c r="N231" i="2"/>
  <c r="P227" i="2"/>
  <c r="N227" i="2"/>
  <c r="P223" i="2"/>
  <c r="N223" i="2"/>
  <c r="P219" i="2"/>
  <c r="N219" i="2"/>
  <c r="P215" i="2"/>
  <c r="N215" i="2"/>
  <c r="P211" i="2"/>
  <c r="N211" i="2"/>
  <c r="P207" i="2"/>
  <c r="N207" i="2"/>
  <c r="P203" i="2"/>
  <c r="N203" i="2"/>
  <c r="P199" i="2"/>
  <c r="N199" i="2"/>
  <c r="P195" i="2"/>
  <c r="N195" i="2"/>
  <c r="P191" i="2"/>
  <c r="N191" i="2"/>
  <c r="P187" i="2"/>
  <c r="N187" i="2"/>
  <c r="P183" i="2"/>
  <c r="N183" i="2"/>
  <c r="P179" i="2"/>
  <c r="N179" i="2"/>
  <c r="P175" i="2"/>
  <c r="N175" i="2"/>
  <c r="P171" i="2"/>
  <c r="N171" i="2"/>
  <c r="P167" i="2"/>
  <c r="N167" i="2"/>
  <c r="P163" i="2"/>
  <c r="N163" i="2"/>
  <c r="P159" i="2"/>
  <c r="N159" i="2"/>
  <c r="P155" i="2"/>
  <c r="N155" i="2"/>
  <c r="P151" i="2"/>
  <c r="N151" i="2"/>
  <c r="P147" i="2"/>
  <c r="N147" i="2"/>
  <c r="P143" i="2"/>
  <c r="N143" i="2"/>
  <c r="P139" i="2"/>
  <c r="N139" i="2"/>
  <c r="P135" i="2"/>
  <c r="N135" i="2"/>
  <c r="P131" i="2"/>
  <c r="N131" i="2"/>
  <c r="P127" i="2"/>
  <c r="N127" i="2"/>
  <c r="P123" i="2"/>
  <c r="N123" i="2"/>
  <c r="P119" i="2"/>
  <c r="N119" i="2"/>
  <c r="P115" i="2"/>
  <c r="N115" i="2"/>
  <c r="P111" i="2"/>
  <c r="N111" i="2"/>
  <c r="P107" i="2"/>
  <c r="N107" i="2"/>
  <c r="P103" i="2"/>
  <c r="N103" i="2"/>
  <c r="P99" i="2"/>
  <c r="N99" i="2"/>
  <c r="P95" i="2"/>
  <c r="N95" i="2"/>
  <c r="P91" i="2"/>
  <c r="N91" i="2"/>
  <c r="P87" i="2"/>
  <c r="N87" i="2"/>
  <c r="P83" i="2"/>
  <c r="N83" i="2"/>
  <c r="P79" i="2"/>
  <c r="N79" i="2"/>
  <c r="P75" i="2"/>
  <c r="N75" i="2"/>
  <c r="P71" i="2"/>
  <c r="N71" i="2"/>
  <c r="P67" i="2"/>
  <c r="N67" i="2"/>
  <c r="P63" i="2"/>
  <c r="N63" i="2"/>
  <c r="P59" i="2"/>
  <c r="N59" i="2"/>
  <c r="P55" i="2"/>
  <c r="N55" i="2"/>
  <c r="P51" i="2"/>
  <c r="N51" i="2"/>
  <c r="P47" i="2"/>
  <c r="N47" i="2"/>
  <c r="P43" i="2"/>
  <c r="N43" i="2"/>
  <c r="P39" i="2"/>
  <c r="N39" i="2"/>
  <c r="P35" i="2"/>
  <c r="N35" i="2"/>
  <c r="P31" i="2"/>
  <c r="N31" i="2"/>
  <c r="P27" i="2"/>
  <c r="N27" i="2"/>
  <c r="P23" i="2"/>
  <c r="N23" i="2"/>
  <c r="P19" i="2"/>
  <c r="N19" i="2"/>
  <c r="P15" i="2"/>
  <c r="N15" i="2"/>
  <c r="P11" i="2"/>
  <c r="N11" i="2"/>
  <c r="N599" i="2"/>
  <c r="N597" i="2"/>
  <c r="N595" i="2"/>
  <c r="N593" i="2"/>
  <c r="N591" i="2"/>
  <c r="N589" i="2"/>
  <c r="N587" i="2"/>
  <c r="N585" i="2"/>
  <c r="N583" i="2"/>
  <c r="N581" i="2"/>
  <c r="N579" i="2"/>
  <c r="N577" i="2"/>
  <c r="N575" i="2"/>
  <c r="N573" i="2"/>
  <c r="N571" i="2"/>
  <c r="N569" i="2"/>
  <c r="N567" i="2"/>
  <c r="N565" i="2"/>
  <c r="N563" i="2"/>
  <c r="N561" i="2"/>
  <c r="N559" i="2"/>
  <c r="N557" i="2"/>
  <c r="N555" i="2"/>
  <c r="N553" i="2"/>
  <c r="N551" i="2"/>
  <c r="N549" i="2"/>
  <c r="N547" i="2"/>
  <c r="N545" i="2"/>
  <c r="N543" i="2"/>
  <c r="N541" i="2"/>
  <c r="N539" i="2"/>
  <c r="N537" i="2"/>
  <c r="N535" i="2"/>
  <c r="N533" i="2"/>
  <c r="N531" i="2"/>
  <c r="N529" i="2"/>
  <c r="N527" i="2"/>
  <c r="N525" i="2"/>
  <c r="N523" i="2"/>
  <c r="N521" i="2"/>
  <c r="N519" i="2"/>
  <c r="N517" i="2"/>
  <c r="N515" i="2"/>
  <c r="N513" i="2"/>
  <c r="N511" i="2"/>
  <c r="N509" i="2"/>
  <c r="N507" i="2"/>
  <c r="N505" i="2"/>
  <c r="N503" i="2"/>
  <c r="N501" i="2"/>
  <c r="N499" i="2"/>
  <c r="N497" i="2"/>
  <c r="N495" i="2"/>
  <c r="N493" i="2"/>
  <c r="N491" i="2"/>
  <c r="N489" i="2"/>
  <c r="N487" i="2"/>
  <c r="N485" i="2"/>
  <c r="N483" i="2"/>
  <c r="N481" i="2"/>
  <c r="N479" i="2"/>
  <c r="N477" i="2"/>
  <c r="N475" i="2"/>
  <c r="N473" i="2"/>
  <c r="N471" i="2"/>
  <c r="N469" i="2"/>
  <c r="N467" i="2"/>
  <c r="N465" i="2"/>
  <c r="N463" i="2"/>
  <c r="N461" i="2"/>
  <c r="N459" i="2"/>
  <c r="N457" i="2"/>
  <c r="N455" i="2"/>
  <c r="N453" i="2"/>
  <c r="N451" i="2"/>
  <c r="N449" i="2"/>
  <c r="N447" i="2"/>
  <c r="N445" i="2"/>
  <c r="N443" i="2"/>
  <c r="N441" i="2"/>
  <c r="N439" i="2"/>
  <c r="N342" i="2"/>
  <c r="N326" i="2"/>
  <c r="N298" i="2"/>
  <c r="N266" i="2"/>
  <c r="N234" i="2"/>
  <c r="N202" i="2"/>
  <c r="N170" i="2"/>
  <c r="N138" i="2"/>
  <c r="N106" i="2"/>
  <c r="N74" i="2"/>
  <c r="N42" i="2"/>
  <c r="E6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8" i="1"/>
  <c r="P5" i="2" l="1"/>
  <c r="P6" i="2" s="1"/>
  <c r="N5" i="2"/>
  <c r="N6" i="2" s="1"/>
  <c r="A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8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4" i="1"/>
  <c r="F5" i="1" l="1"/>
  <c r="H1" i="1" l="1"/>
  <c r="J1" i="1"/>
  <c r="K1" i="1"/>
  <c r="O1" i="1"/>
  <c r="F1" i="1"/>
  <c r="E1" i="1"/>
  <c r="B1" i="1"/>
  <c r="E7" i="1" l="1"/>
  <c r="F7" i="1"/>
  <c r="G7" i="1"/>
  <c r="H7" i="1"/>
  <c r="I7" i="1"/>
  <c r="J7" i="1"/>
  <c r="L7" i="1"/>
  <c r="O7" i="1"/>
  <c r="C7" i="1"/>
  <c r="C9" i="1"/>
  <c r="D9" i="1" s="1"/>
  <c r="C6" i="1"/>
  <c r="H9" i="1"/>
  <c r="H10" i="1"/>
  <c r="H12" i="1"/>
  <c r="H13" i="1"/>
  <c r="H14" i="1"/>
  <c r="H15" i="1"/>
  <c r="H16" i="1"/>
  <c r="H18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6" i="1"/>
  <c r="H37" i="1"/>
  <c r="H41" i="1"/>
  <c r="H42" i="1"/>
  <c r="H44" i="1"/>
  <c r="H45" i="1"/>
  <c r="H46" i="1"/>
  <c r="H49" i="1"/>
  <c r="H50" i="1"/>
  <c r="H53" i="1"/>
  <c r="H54" i="1"/>
  <c r="G56" i="1"/>
  <c r="E56" i="1" s="1"/>
  <c r="H57" i="1"/>
  <c r="H58" i="1"/>
  <c r="H61" i="1"/>
  <c r="H62" i="1"/>
  <c r="H63" i="1"/>
  <c r="H64" i="1"/>
  <c r="H65" i="1"/>
  <c r="H66" i="1"/>
  <c r="I66" i="1" s="1"/>
  <c r="H69" i="1"/>
  <c r="H70" i="1"/>
  <c r="H71" i="1"/>
  <c r="H72" i="1"/>
  <c r="H73" i="1"/>
  <c r="H77" i="1"/>
  <c r="H78" i="1"/>
  <c r="I78" i="1" s="1"/>
  <c r="G79" i="1"/>
  <c r="E79" i="1" s="1"/>
  <c r="H80" i="1"/>
  <c r="H81" i="1"/>
  <c r="I81" i="1" s="1"/>
  <c r="H85" i="1"/>
  <c r="H86" i="1"/>
  <c r="H87" i="1"/>
  <c r="H88" i="1"/>
  <c r="H89" i="1"/>
  <c r="H92" i="1"/>
  <c r="I92" i="1" s="1"/>
  <c r="H93" i="1"/>
  <c r="H94" i="1"/>
  <c r="I94" i="1" s="1"/>
  <c r="H96" i="1"/>
  <c r="H97" i="1"/>
  <c r="I97" i="1" s="1"/>
  <c r="H101" i="1"/>
  <c r="H102" i="1"/>
  <c r="H103" i="1"/>
  <c r="H104" i="1"/>
  <c r="H105" i="1"/>
  <c r="H106" i="1"/>
  <c r="H108" i="1"/>
  <c r="I108" i="1" s="1"/>
  <c r="H109" i="1"/>
  <c r="H110" i="1"/>
  <c r="I110" i="1" s="1"/>
  <c r="H112" i="1"/>
  <c r="H113" i="1"/>
  <c r="H114" i="1"/>
  <c r="I114" i="1" s="1"/>
  <c r="H117" i="1"/>
  <c r="H118" i="1"/>
  <c r="H119" i="1"/>
  <c r="H120" i="1"/>
  <c r="H121" i="1"/>
  <c r="I121" i="1" s="1"/>
  <c r="H122" i="1"/>
  <c r="H123" i="1"/>
  <c r="H124" i="1"/>
  <c r="I124" i="1" s="1"/>
  <c r="H125" i="1"/>
  <c r="H126" i="1"/>
  <c r="H127" i="1"/>
  <c r="H128" i="1"/>
  <c r="H129" i="1"/>
  <c r="I129" i="1" s="1"/>
  <c r="H130" i="1"/>
  <c r="I130" i="1" s="1"/>
  <c r="H133" i="1"/>
  <c r="H134" i="1"/>
  <c r="H135" i="1"/>
  <c r="H137" i="1"/>
  <c r="H141" i="1"/>
  <c r="H142" i="1"/>
  <c r="I142" i="1" s="1"/>
  <c r="H145" i="1"/>
  <c r="H146" i="1"/>
  <c r="H147" i="1"/>
  <c r="H149" i="1"/>
  <c r="I149" i="1" s="1"/>
  <c r="H152" i="1"/>
  <c r="H153" i="1"/>
  <c r="I153" i="1" s="1"/>
  <c r="H154" i="1"/>
  <c r="I154" i="1" s="1"/>
  <c r="H157" i="1"/>
  <c r="H158" i="1"/>
  <c r="H159" i="1"/>
  <c r="H161" i="1"/>
  <c r="H162" i="1"/>
  <c r="H163" i="1"/>
  <c r="H164" i="1"/>
  <c r="H165" i="1"/>
  <c r="H167" i="1"/>
  <c r="H168" i="1"/>
  <c r="H169" i="1"/>
  <c r="H170" i="1"/>
  <c r="H171" i="1"/>
  <c r="H173" i="1"/>
  <c r="I173" i="1" s="1"/>
  <c r="H174" i="1"/>
  <c r="H175" i="1"/>
  <c r="H176" i="1"/>
  <c r="I176" i="1" s="1"/>
  <c r="H177" i="1"/>
  <c r="H180" i="1"/>
  <c r="H181" i="1"/>
  <c r="H182" i="1"/>
  <c r="H183" i="1"/>
  <c r="H184" i="1"/>
  <c r="H185" i="1"/>
  <c r="H186" i="1"/>
  <c r="I186" i="1" s="1"/>
  <c r="H189" i="1"/>
  <c r="H190" i="1"/>
  <c r="H191" i="1"/>
  <c r="H192" i="1"/>
  <c r="H193" i="1"/>
  <c r="H195" i="1"/>
  <c r="H196" i="1"/>
  <c r="H197" i="1"/>
  <c r="H198" i="1"/>
  <c r="H199" i="1"/>
  <c r="H200" i="1"/>
  <c r="H201" i="1"/>
  <c r="H204" i="1"/>
  <c r="H205" i="1"/>
  <c r="H206" i="1"/>
  <c r="H207" i="1"/>
  <c r="H208" i="1"/>
  <c r="H209" i="1"/>
  <c r="I209" i="1" s="1"/>
  <c r="H210" i="1"/>
  <c r="I210" i="1" s="1"/>
  <c r="H211" i="1"/>
  <c r="H212" i="1"/>
  <c r="H213" i="1"/>
  <c r="H214" i="1"/>
  <c r="H216" i="1"/>
  <c r="H217" i="1"/>
  <c r="H219" i="1"/>
  <c r="H221" i="1"/>
  <c r="H222" i="1"/>
  <c r="H224" i="1"/>
  <c r="H225" i="1"/>
  <c r="H226" i="1"/>
  <c r="H228" i="1"/>
  <c r="H229" i="1"/>
  <c r="H230" i="1"/>
  <c r="H233" i="1"/>
  <c r="H235" i="1"/>
  <c r="H236" i="1"/>
  <c r="H237" i="1"/>
  <c r="H238" i="1"/>
  <c r="H241" i="1"/>
  <c r="H242" i="1"/>
  <c r="H244" i="1"/>
  <c r="H245" i="1"/>
  <c r="H246" i="1"/>
  <c r="H248" i="1"/>
  <c r="H249" i="1"/>
  <c r="H250" i="1"/>
  <c r="H253" i="1"/>
  <c r="H254" i="1"/>
  <c r="H255" i="1"/>
  <c r="H256" i="1"/>
  <c r="H257" i="1"/>
  <c r="H258" i="1"/>
  <c r="H260" i="1"/>
  <c r="H261" i="1"/>
  <c r="H262" i="1"/>
  <c r="H265" i="1"/>
  <c r="H266" i="1"/>
  <c r="H268" i="1"/>
  <c r="H269" i="1"/>
  <c r="H270" i="1"/>
  <c r="G271" i="1"/>
  <c r="E271" i="1" s="1"/>
  <c r="H273" i="1"/>
  <c r="H276" i="1"/>
  <c r="H277" i="1"/>
  <c r="H278" i="1"/>
  <c r="H279" i="1"/>
  <c r="H280" i="1"/>
  <c r="H281" i="1"/>
  <c r="H283" i="1"/>
  <c r="H284" i="1"/>
  <c r="H285" i="1"/>
  <c r="H286" i="1"/>
  <c r="H289" i="1"/>
  <c r="H290" i="1"/>
  <c r="H292" i="1"/>
  <c r="H293" i="1"/>
  <c r="H294" i="1"/>
  <c r="H295" i="1"/>
  <c r="H296" i="1"/>
  <c r="H297" i="1"/>
  <c r="H298" i="1"/>
  <c r="H301" i="1"/>
  <c r="H302" i="1"/>
  <c r="H303" i="1"/>
  <c r="H304" i="1"/>
  <c r="H305" i="1"/>
  <c r="H306" i="1"/>
  <c r="H309" i="1"/>
  <c r="H310" i="1"/>
  <c r="H311" i="1"/>
  <c r="H312" i="1"/>
  <c r="H313" i="1"/>
  <c r="H314" i="1"/>
  <c r="H315" i="1"/>
  <c r="H317" i="1"/>
  <c r="H319" i="1"/>
  <c r="H320" i="1"/>
  <c r="H321" i="1"/>
  <c r="H322" i="1"/>
  <c r="H323" i="1"/>
  <c r="H325" i="1"/>
  <c r="H326" i="1"/>
  <c r="H327" i="1"/>
  <c r="H328" i="1"/>
  <c r="H329" i="1"/>
  <c r="H330" i="1"/>
  <c r="H333" i="1"/>
  <c r="H334" i="1"/>
  <c r="G335" i="1"/>
  <c r="E335" i="1" s="1"/>
  <c r="H336" i="1"/>
  <c r="H337" i="1"/>
  <c r="H338" i="1"/>
  <c r="H341" i="1"/>
  <c r="H342" i="1"/>
  <c r="H344" i="1"/>
  <c r="H345" i="1"/>
  <c r="H346" i="1"/>
  <c r="H348" i="1"/>
  <c r="H349" i="1"/>
  <c r="H350" i="1"/>
  <c r="H352" i="1"/>
  <c r="H353" i="1"/>
  <c r="H354" i="1"/>
  <c r="H357" i="1"/>
  <c r="H359" i="1"/>
  <c r="H360" i="1"/>
  <c r="H361" i="1"/>
  <c r="H362" i="1"/>
  <c r="H363" i="1"/>
  <c r="H365" i="1"/>
  <c r="G366" i="1"/>
  <c r="E366" i="1" s="1"/>
  <c r="H368" i="1"/>
  <c r="H369" i="1"/>
  <c r="H370" i="1"/>
  <c r="H371" i="1"/>
  <c r="H373" i="1"/>
  <c r="H374" i="1"/>
  <c r="H376" i="1"/>
  <c r="H377" i="1"/>
  <c r="H378" i="1"/>
  <c r="H381" i="1"/>
  <c r="H382" i="1"/>
  <c r="H384" i="1"/>
  <c r="H385" i="1"/>
  <c r="H386" i="1"/>
  <c r="H389" i="1"/>
  <c r="H390" i="1"/>
  <c r="G391" i="1"/>
  <c r="E391" i="1" s="1"/>
  <c r="H392" i="1"/>
  <c r="H393" i="1"/>
  <c r="H394" i="1"/>
  <c r="H396" i="1"/>
  <c r="H397" i="1"/>
  <c r="H398" i="1"/>
  <c r="H400" i="1"/>
  <c r="H401" i="1"/>
  <c r="H402" i="1"/>
  <c r="H405" i="1"/>
  <c r="H406" i="1"/>
  <c r="H407" i="1"/>
  <c r="H409" i="1"/>
  <c r="H410" i="1"/>
  <c r="H411" i="1"/>
  <c r="H412" i="1"/>
  <c r="I412" i="1" s="1"/>
  <c r="H413" i="1"/>
  <c r="H414" i="1"/>
  <c r="I414" i="1" s="1"/>
  <c r="H416" i="1"/>
  <c r="H417" i="1"/>
  <c r="H418" i="1"/>
  <c r="I418" i="1" s="1"/>
  <c r="H420" i="1"/>
  <c r="H421" i="1"/>
  <c r="I421" i="1" s="1"/>
  <c r="H422" i="1"/>
  <c r="H423" i="1"/>
  <c r="H424" i="1"/>
  <c r="H425" i="1"/>
  <c r="I425" i="1" s="1"/>
  <c r="H426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I441" i="1" s="1"/>
  <c r="H442" i="1"/>
  <c r="H443" i="1"/>
  <c r="H444" i="1"/>
  <c r="I444" i="1" s="1"/>
  <c r="H445" i="1"/>
  <c r="H446" i="1"/>
  <c r="H447" i="1"/>
  <c r="H448" i="1"/>
  <c r="H449" i="1"/>
  <c r="I449" i="1" s="1"/>
  <c r="H451" i="1"/>
  <c r="H453" i="1"/>
  <c r="H454" i="1"/>
  <c r="H455" i="1"/>
  <c r="H457" i="1"/>
  <c r="I457" i="1" s="1"/>
  <c r="H458" i="1"/>
  <c r="I458" i="1" s="1"/>
  <c r="H460" i="1"/>
  <c r="I460" i="1" s="1"/>
  <c r="H461" i="1"/>
  <c r="H464" i="1"/>
  <c r="H465" i="1"/>
  <c r="H466" i="1"/>
  <c r="H467" i="1"/>
  <c r="H468" i="1"/>
  <c r="H469" i="1"/>
  <c r="H470" i="1"/>
  <c r="H471" i="1"/>
  <c r="H472" i="1"/>
  <c r="H473" i="1"/>
  <c r="H474" i="1"/>
  <c r="H477" i="1"/>
  <c r="H478" i="1"/>
  <c r="I478" i="1" s="1"/>
  <c r="H480" i="1"/>
  <c r="H481" i="1"/>
  <c r="I481" i="1" s="1"/>
  <c r="H482" i="1"/>
  <c r="H484" i="1"/>
  <c r="H485" i="1"/>
  <c r="I485" i="1" s="1"/>
  <c r="H486" i="1"/>
  <c r="H487" i="1"/>
  <c r="H489" i="1"/>
  <c r="H490" i="1"/>
  <c r="H491" i="1"/>
  <c r="H492" i="1"/>
  <c r="H493" i="1"/>
  <c r="H494" i="1"/>
  <c r="I494" i="1" s="1"/>
  <c r="H496" i="1"/>
  <c r="H497" i="1"/>
  <c r="I497" i="1" s="1"/>
  <c r="H499" i="1"/>
  <c r="H500" i="1"/>
  <c r="H501" i="1"/>
  <c r="I501" i="1" s="1"/>
  <c r="H502" i="1"/>
  <c r="H503" i="1"/>
  <c r="H504" i="1"/>
  <c r="H505" i="1"/>
  <c r="H506" i="1"/>
  <c r="I506" i="1" s="1"/>
  <c r="H507" i="1"/>
  <c r="I507" i="1" s="1"/>
  <c r="H508" i="1"/>
  <c r="I508" i="1" s="1"/>
  <c r="H509" i="1"/>
  <c r="H510" i="1"/>
  <c r="H511" i="1"/>
  <c r="H512" i="1"/>
  <c r="H513" i="1"/>
  <c r="H514" i="1"/>
  <c r="H515" i="1"/>
  <c r="H517" i="1"/>
  <c r="H518" i="1"/>
  <c r="H520" i="1"/>
  <c r="H521" i="1"/>
  <c r="I521" i="1" s="1"/>
  <c r="H523" i="1"/>
  <c r="H524" i="1"/>
  <c r="H525" i="1"/>
  <c r="H526" i="1"/>
  <c r="G527" i="1"/>
  <c r="E527" i="1" s="1"/>
  <c r="H528" i="1"/>
  <c r="H529" i="1"/>
  <c r="H530" i="1"/>
  <c r="H531" i="1"/>
  <c r="H533" i="1"/>
  <c r="H534" i="1"/>
  <c r="H536" i="1"/>
  <c r="H537" i="1"/>
  <c r="I537" i="1" s="1"/>
  <c r="H538" i="1"/>
  <c r="H541" i="1"/>
  <c r="H542" i="1"/>
  <c r="H544" i="1"/>
  <c r="H545" i="1"/>
  <c r="H546" i="1"/>
  <c r="H547" i="1"/>
  <c r="H548" i="1"/>
  <c r="I548" i="1" s="1"/>
  <c r="H549" i="1"/>
  <c r="H550" i="1"/>
  <c r="H551" i="1"/>
  <c r="H552" i="1"/>
  <c r="H553" i="1"/>
  <c r="I553" i="1" s="1"/>
  <c r="H554" i="1"/>
  <c r="H555" i="1"/>
  <c r="H557" i="1"/>
  <c r="H558" i="1"/>
  <c r="H559" i="1"/>
  <c r="H560" i="1"/>
  <c r="H561" i="1"/>
  <c r="I561" i="1" s="1"/>
  <c r="H562" i="1"/>
  <c r="H565" i="1"/>
  <c r="I565" i="1" s="1"/>
  <c r="H566" i="1"/>
  <c r="H568" i="1"/>
  <c r="I568" i="1" s="1"/>
  <c r="H569" i="1"/>
  <c r="H570" i="1"/>
  <c r="H571" i="1"/>
  <c r="H572" i="1"/>
  <c r="H573" i="1"/>
  <c r="H574" i="1"/>
  <c r="H575" i="1"/>
  <c r="H577" i="1"/>
  <c r="I577" i="1" s="1"/>
  <c r="H578" i="1"/>
  <c r="H580" i="1"/>
  <c r="I580" i="1" s="1"/>
  <c r="G581" i="1"/>
  <c r="E581" i="1" s="1"/>
  <c r="H582" i="1"/>
  <c r="H584" i="1"/>
  <c r="H585" i="1"/>
  <c r="H586" i="1"/>
  <c r="I586" i="1" s="1"/>
  <c r="H588" i="1"/>
  <c r="H589" i="1"/>
  <c r="H590" i="1"/>
  <c r="G591" i="1"/>
  <c r="E591" i="1" s="1"/>
  <c r="H593" i="1"/>
  <c r="I593" i="1" s="1"/>
  <c r="H594" i="1"/>
  <c r="H595" i="1"/>
  <c r="H596" i="1"/>
  <c r="H597" i="1"/>
  <c r="H598" i="1"/>
  <c r="H599" i="1"/>
  <c r="H600" i="1"/>
  <c r="I600" i="1" s="1"/>
  <c r="H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8" i="1"/>
  <c r="M9" i="1" l="1"/>
  <c r="P255" i="1"/>
  <c r="P135" i="1"/>
  <c r="P598" i="1"/>
  <c r="P522" i="1"/>
  <c r="P502" i="1"/>
  <c r="P434" i="1"/>
  <c r="P439" i="1"/>
  <c r="P251" i="1"/>
  <c r="P215" i="1"/>
  <c r="P461" i="1"/>
  <c r="P337" i="1"/>
  <c r="P293" i="1"/>
  <c r="P511" i="1"/>
  <c r="P419" i="1"/>
  <c r="P387" i="1"/>
  <c r="P223" i="1"/>
  <c r="P600" i="1"/>
  <c r="P552" i="1"/>
  <c r="P536" i="1"/>
  <c r="P516" i="1"/>
  <c r="P496" i="1"/>
  <c r="P488" i="1"/>
  <c r="P440" i="1"/>
  <c r="P436" i="1"/>
  <c r="P432" i="1"/>
  <c r="P424" i="1"/>
  <c r="P408" i="1"/>
  <c r="P290" i="1"/>
  <c r="P278" i="1"/>
  <c r="P250" i="1"/>
  <c r="P246" i="1"/>
  <c r="P154" i="1"/>
  <c r="P150" i="1"/>
  <c r="P70" i="1"/>
  <c r="P85" i="1"/>
  <c r="P340" i="1"/>
  <c r="P300" i="1"/>
  <c r="P296" i="1"/>
  <c r="P276" i="1"/>
  <c r="P272" i="1"/>
  <c r="P256" i="1"/>
  <c r="P208" i="1"/>
  <c r="P168" i="1"/>
  <c r="P160" i="1"/>
  <c r="P156" i="1"/>
  <c r="P120" i="1"/>
  <c r="P68" i="1"/>
  <c r="P36" i="1"/>
  <c r="I8" i="1"/>
  <c r="O85" i="1"/>
  <c r="N580" i="1"/>
  <c r="N565" i="1"/>
  <c r="N497" i="1"/>
  <c r="N449" i="1"/>
  <c r="N441" i="1"/>
  <c r="N209" i="1"/>
  <c r="N153" i="1"/>
  <c r="N81" i="1"/>
  <c r="N506" i="1"/>
  <c r="N553" i="1"/>
  <c r="N501" i="1"/>
  <c r="N481" i="1"/>
  <c r="N460" i="1"/>
  <c r="N444" i="1"/>
  <c r="N412" i="1"/>
  <c r="N173" i="1"/>
  <c r="N129" i="1"/>
  <c r="N121" i="1"/>
  <c r="N110" i="1"/>
  <c r="N130" i="1"/>
  <c r="N94" i="1"/>
  <c r="N593" i="1"/>
  <c r="N577" i="1"/>
  <c r="N568" i="1"/>
  <c r="N561" i="1"/>
  <c r="N548" i="1"/>
  <c r="N537" i="1"/>
  <c r="N508" i="1"/>
  <c r="N494" i="1"/>
  <c r="N485" i="1"/>
  <c r="N458" i="1"/>
  <c r="N425" i="1"/>
  <c r="N421" i="1"/>
  <c r="N186" i="1"/>
  <c r="N176" i="1"/>
  <c r="N149" i="1"/>
  <c r="N142" i="1"/>
  <c r="N124" i="1"/>
  <c r="N114" i="1"/>
  <c r="N97" i="1"/>
  <c r="N92" i="1"/>
  <c r="N66" i="1"/>
  <c r="N418" i="1"/>
  <c r="N600" i="1"/>
  <c r="N586" i="1"/>
  <c r="N521" i="1"/>
  <c r="N507" i="1"/>
  <c r="N478" i="1"/>
  <c r="N457" i="1"/>
  <c r="N414" i="1"/>
  <c r="N210" i="1"/>
  <c r="N154" i="1"/>
  <c r="N108" i="1"/>
  <c r="N78" i="1"/>
  <c r="P8" i="1"/>
  <c r="O590" i="1"/>
  <c r="P590" i="1"/>
  <c r="O578" i="1"/>
  <c r="P578" i="1"/>
  <c r="O566" i="1"/>
  <c r="P566" i="1"/>
  <c r="O558" i="1"/>
  <c r="P558" i="1"/>
  <c r="O546" i="1"/>
  <c r="P546" i="1"/>
  <c r="O534" i="1"/>
  <c r="P534" i="1"/>
  <c r="O526" i="1"/>
  <c r="P526" i="1"/>
  <c r="O514" i="1"/>
  <c r="P514" i="1"/>
  <c r="O490" i="1"/>
  <c r="P490" i="1"/>
  <c r="O478" i="1"/>
  <c r="P478" i="1"/>
  <c r="O466" i="1"/>
  <c r="P466" i="1"/>
  <c r="O454" i="1"/>
  <c r="P454" i="1"/>
  <c r="O442" i="1"/>
  <c r="P442" i="1"/>
  <c r="O438" i="1"/>
  <c r="P438" i="1"/>
  <c r="O426" i="1"/>
  <c r="P426" i="1"/>
  <c r="O414" i="1"/>
  <c r="P414" i="1"/>
  <c r="O402" i="1"/>
  <c r="P402" i="1"/>
  <c r="O390" i="1"/>
  <c r="P390" i="1"/>
  <c r="O374" i="1"/>
  <c r="P374" i="1"/>
  <c r="O362" i="1"/>
  <c r="P362" i="1"/>
  <c r="O350" i="1"/>
  <c r="P350" i="1"/>
  <c r="O338" i="1"/>
  <c r="P338" i="1"/>
  <c r="O326" i="1"/>
  <c r="P326" i="1"/>
  <c r="O314" i="1"/>
  <c r="P314" i="1"/>
  <c r="O302" i="1"/>
  <c r="P302" i="1"/>
  <c r="O294" i="1"/>
  <c r="P294" i="1"/>
  <c r="O266" i="1"/>
  <c r="P266" i="1"/>
  <c r="O234" i="1"/>
  <c r="P234" i="1"/>
  <c r="O222" i="1"/>
  <c r="P222" i="1"/>
  <c r="O210" i="1"/>
  <c r="P210" i="1"/>
  <c r="O198" i="1"/>
  <c r="P198" i="1"/>
  <c r="O186" i="1"/>
  <c r="P186" i="1"/>
  <c r="O174" i="1"/>
  <c r="P174" i="1"/>
  <c r="O162" i="1"/>
  <c r="P162" i="1"/>
  <c r="O138" i="1"/>
  <c r="P138" i="1"/>
  <c r="O126" i="1"/>
  <c r="P126" i="1"/>
  <c r="O114" i="1"/>
  <c r="P114" i="1"/>
  <c r="O102" i="1"/>
  <c r="P102" i="1"/>
  <c r="O90" i="1"/>
  <c r="P90" i="1"/>
  <c r="O58" i="1"/>
  <c r="P58" i="1"/>
  <c r="O46" i="1"/>
  <c r="P46" i="1"/>
  <c r="O30" i="1"/>
  <c r="P30" i="1"/>
  <c r="O22" i="1"/>
  <c r="P22" i="1"/>
  <c r="O597" i="1"/>
  <c r="P597" i="1"/>
  <c r="O593" i="1"/>
  <c r="P593" i="1"/>
  <c r="O589" i="1"/>
  <c r="P589" i="1"/>
  <c r="O585" i="1"/>
  <c r="P585" i="1"/>
  <c r="O581" i="1"/>
  <c r="P581" i="1"/>
  <c r="O577" i="1"/>
  <c r="P577" i="1"/>
  <c r="O573" i="1"/>
  <c r="P573" i="1"/>
  <c r="O569" i="1"/>
  <c r="P569" i="1"/>
  <c r="O565" i="1"/>
  <c r="P565" i="1"/>
  <c r="O561" i="1"/>
  <c r="P561" i="1"/>
  <c r="O557" i="1"/>
  <c r="P557" i="1"/>
  <c r="O553" i="1"/>
  <c r="P553" i="1"/>
  <c r="O549" i="1"/>
  <c r="P549" i="1"/>
  <c r="O545" i="1"/>
  <c r="P545" i="1"/>
  <c r="O541" i="1"/>
  <c r="P541" i="1"/>
  <c r="O537" i="1"/>
  <c r="P537" i="1"/>
  <c r="O533" i="1"/>
  <c r="P533" i="1"/>
  <c r="O529" i="1"/>
  <c r="P529" i="1"/>
  <c r="O525" i="1"/>
  <c r="P525" i="1"/>
  <c r="O521" i="1"/>
  <c r="P521" i="1"/>
  <c r="O517" i="1"/>
  <c r="P517" i="1"/>
  <c r="O513" i="1"/>
  <c r="P513" i="1"/>
  <c r="O509" i="1"/>
  <c r="P509" i="1"/>
  <c r="O505" i="1"/>
  <c r="P505" i="1"/>
  <c r="O501" i="1"/>
  <c r="P501" i="1"/>
  <c r="O497" i="1"/>
  <c r="P497" i="1"/>
  <c r="O493" i="1"/>
  <c r="P493" i="1"/>
  <c r="O489" i="1"/>
  <c r="P489" i="1"/>
  <c r="O485" i="1"/>
  <c r="P485" i="1"/>
  <c r="O481" i="1"/>
  <c r="P481" i="1"/>
  <c r="O477" i="1"/>
  <c r="P477" i="1"/>
  <c r="O473" i="1"/>
  <c r="P473" i="1"/>
  <c r="O469" i="1"/>
  <c r="P469" i="1"/>
  <c r="O465" i="1"/>
  <c r="P465" i="1"/>
  <c r="O457" i="1"/>
  <c r="P457" i="1"/>
  <c r="O453" i="1"/>
  <c r="P453" i="1"/>
  <c r="O449" i="1"/>
  <c r="P449" i="1"/>
  <c r="O445" i="1"/>
  <c r="P445" i="1"/>
  <c r="O441" i="1"/>
  <c r="P441" i="1"/>
  <c r="O437" i="1"/>
  <c r="P437" i="1"/>
  <c r="O433" i="1"/>
  <c r="P433" i="1"/>
  <c r="O429" i="1"/>
  <c r="P429" i="1"/>
  <c r="O425" i="1"/>
  <c r="P425" i="1"/>
  <c r="O421" i="1"/>
  <c r="P421" i="1"/>
  <c r="O417" i="1"/>
  <c r="P417" i="1"/>
  <c r="O413" i="1"/>
  <c r="P413" i="1"/>
  <c r="O409" i="1"/>
  <c r="P409" i="1"/>
  <c r="O405" i="1"/>
  <c r="P405" i="1"/>
  <c r="O401" i="1"/>
  <c r="P401" i="1"/>
  <c r="O397" i="1"/>
  <c r="P397" i="1"/>
  <c r="O393" i="1"/>
  <c r="P393" i="1"/>
  <c r="O389" i="1"/>
  <c r="P389" i="1"/>
  <c r="O385" i="1"/>
  <c r="P385" i="1"/>
  <c r="O381" i="1"/>
  <c r="P381" i="1"/>
  <c r="O377" i="1"/>
  <c r="P377" i="1"/>
  <c r="O373" i="1"/>
  <c r="P373" i="1"/>
  <c r="O369" i="1"/>
  <c r="P369" i="1"/>
  <c r="O365" i="1"/>
  <c r="P365" i="1"/>
  <c r="O361" i="1"/>
  <c r="P361" i="1"/>
  <c r="O357" i="1"/>
  <c r="P357" i="1"/>
  <c r="O353" i="1"/>
  <c r="P353" i="1"/>
  <c r="O349" i="1"/>
  <c r="P349" i="1"/>
  <c r="O345" i="1"/>
  <c r="P345" i="1"/>
  <c r="O341" i="1"/>
  <c r="P341" i="1"/>
  <c r="O333" i="1"/>
  <c r="P333" i="1"/>
  <c r="O329" i="1"/>
  <c r="P329" i="1"/>
  <c r="O325" i="1"/>
  <c r="P325" i="1"/>
  <c r="O321" i="1"/>
  <c r="P321" i="1"/>
  <c r="O317" i="1"/>
  <c r="P317" i="1"/>
  <c r="O313" i="1"/>
  <c r="P313" i="1"/>
  <c r="O309" i="1"/>
  <c r="P309" i="1"/>
  <c r="O305" i="1"/>
  <c r="P305" i="1"/>
  <c r="O301" i="1"/>
  <c r="P301" i="1"/>
  <c r="O297" i="1"/>
  <c r="P297" i="1"/>
  <c r="O289" i="1"/>
  <c r="P289" i="1"/>
  <c r="O285" i="1"/>
  <c r="P285" i="1"/>
  <c r="O281" i="1"/>
  <c r="P281" i="1"/>
  <c r="O277" i="1"/>
  <c r="P277" i="1"/>
  <c r="O273" i="1"/>
  <c r="P273" i="1"/>
  <c r="O269" i="1"/>
  <c r="P269" i="1"/>
  <c r="O265" i="1"/>
  <c r="P265" i="1"/>
  <c r="O261" i="1"/>
  <c r="P261" i="1"/>
  <c r="O257" i="1"/>
  <c r="P257" i="1"/>
  <c r="O253" i="1"/>
  <c r="P253" i="1"/>
  <c r="O249" i="1"/>
  <c r="P249" i="1"/>
  <c r="O245" i="1"/>
  <c r="P245" i="1"/>
  <c r="O241" i="1"/>
  <c r="P241" i="1"/>
  <c r="O237" i="1"/>
  <c r="P237" i="1"/>
  <c r="O233" i="1"/>
  <c r="P233" i="1"/>
  <c r="O229" i="1"/>
  <c r="P229" i="1"/>
  <c r="O225" i="1"/>
  <c r="P225" i="1"/>
  <c r="O221" i="1"/>
  <c r="P221" i="1"/>
  <c r="O217" i="1"/>
  <c r="P217" i="1"/>
  <c r="O213" i="1"/>
  <c r="P213" i="1"/>
  <c r="O209" i="1"/>
  <c r="P209" i="1"/>
  <c r="O205" i="1"/>
  <c r="P205" i="1"/>
  <c r="O201" i="1"/>
  <c r="P201" i="1"/>
  <c r="O197" i="1"/>
  <c r="P197" i="1"/>
  <c r="O193" i="1"/>
  <c r="P193" i="1"/>
  <c r="O189" i="1"/>
  <c r="P189" i="1"/>
  <c r="O185" i="1"/>
  <c r="P185" i="1"/>
  <c r="O181" i="1"/>
  <c r="P181" i="1"/>
  <c r="O177" i="1"/>
  <c r="P177" i="1"/>
  <c r="O173" i="1"/>
  <c r="P173" i="1"/>
  <c r="O169" i="1"/>
  <c r="P169" i="1"/>
  <c r="O165" i="1"/>
  <c r="P165" i="1"/>
  <c r="O161" i="1"/>
  <c r="P161" i="1"/>
  <c r="O157" i="1"/>
  <c r="P157" i="1"/>
  <c r="O153" i="1"/>
  <c r="P153" i="1"/>
  <c r="O149" i="1"/>
  <c r="P149" i="1"/>
  <c r="O145" i="1"/>
  <c r="P145" i="1"/>
  <c r="O141" i="1"/>
  <c r="P141" i="1"/>
  <c r="O137" i="1"/>
  <c r="P137" i="1"/>
  <c r="O133" i="1"/>
  <c r="P133" i="1"/>
  <c r="O129" i="1"/>
  <c r="P129" i="1"/>
  <c r="O125" i="1"/>
  <c r="P125" i="1"/>
  <c r="O121" i="1"/>
  <c r="P121" i="1"/>
  <c r="O117" i="1"/>
  <c r="P117" i="1"/>
  <c r="O113" i="1"/>
  <c r="P113" i="1"/>
  <c r="O109" i="1"/>
  <c r="P109" i="1"/>
  <c r="O105" i="1"/>
  <c r="P105" i="1"/>
  <c r="O101" i="1"/>
  <c r="P101" i="1"/>
  <c r="O97" i="1"/>
  <c r="P97" i="1"/>
  <c r="O93" i="1"/>
  <c r="P93" i="1"/>
  <c r="O89" i="1"/>
  <c r="P89" i="1"/>
  <c r="O81" i="1"/>
  <c r="P81" i="1"/>
  <c r="O77" i="1"/>
  <c r="P77" i="1"/>
  <c r="O73" i="1"/>
  <c r="P73" i="1"/>
  <c r="O69" i="1"/>
  <c r="P69" i="1"/>
  <c r="O65" i="1"/>
  <c r="P65" i="1"/>
  <c r="O61" i="1"/>
  <c r="P61" i="1"/>
  <c r="O57" i="1"/>
  <c r="P57" i="1"/>
  <c r="O53" i="1"/>
  <c r="P53" i="1"/>
  <c r="O49" i="1"/>
  <c r="P49" i="1"/>
  <c r="O45" i="1"/>
  <c r="P45" i="1"/>
  <c r="O41" i="1"/>
  <c r="P41" i="1"/>
  <c r="O37" i="1"/>
  <c r="P37" i="1"/>
  <c r="O33" i="1"/>
  <c r="P33" i="1"/>
  <c r="O29" i="1"/>
  <c r="P29" i="1"/>
  <c r="O25" i="1"/>
  <c r="P25" i="1"/>
  <c r="O21" i="1"/>
  <c r="P21" i="1"/>
  <c r="O17" i="1"/>
  <c r="P17" i="1"/>
  <c r="O13" i="1"/>
  <c r="P13" i="1"/>
  <c r="O9" i="1"/>
  <c r="P9" i="1"/>
  <c r="O594" i="1"/>
  <c r="P594" i="1"/>
  <c r="O582" i="1"/>
  <c r="P582" i="1"/>
  <c r="O570" i="1"/>
  <c r="P570" i="1"/>
  <c r="O554" i="1"/>
  <c r="P554" i="1"/>
  <c r="O538" i="1"/>
  <c r="P538" i="1"/>
  <c r="O510" i="1"/>
  <c r="P510" i="1"/>
  <c r="O494" i="1"/>
  <c r="P494" i="1"/>
  <c r="O482" i="1"/>
  <c r="P482" i="1"/>
  <c r="O470" i="1"/>
  <c r="P470" i="1"/>
  <c r="O458" i="1"/>
  <c r="P458" i="1"/>
  <c r="O446" i="1"/>
  <c r="P446" i="1"/>
  <c r="O430" i="1"/>
  <c r="P430" i="1"/>
  <c r="O418" i="1"/>
  <c r="P418" i="1"/>
  <c r="O406" i="1"/>
  <c r="P406" i="1"/>
  <c r="O394" i="1"/>
  <c r="P394" i="1"/>
  <c r="O382" i="1"/>
  <c r="P382" i="1"/>
  <c r="O370" i="1"/>
  <c r="P370" i="1"/>
  <c r="O358" i="1"/>
  <c r="P358" i="1"/>
  <c r="O346" i="1"/>
  <c r="P346" i="1"/>
  <c r="O334" i="1"/>
  <c r="P334" i="1"/>
  <c r="O322" i="1"/>
  <c r="P322" i="1"/>
  <c r="O310" i="1"/>
  <c r="P310" i="1"/>
  <c r="O282" i="1"/>
  <c r="P282" i="1"/>
  <c r="O270" i="1"/>
  <c r="P270" i="1"/>
  <c r="O258" i="1"/>
  <c r="P258" i="1"/>
  <c r="O254" i="1"/>
  <c r="P254" i="1"/>
  <c r="O242" i="1"/>
  <c r="P242" i="1"/>
  <c r="O230" i="1"/>
  <c r="P230" i="1"/>
  <c r="O218" i="1"/>
  <c r="P218" i="1"/>
  <c r="O206" i="1"/>
  <c r="P206" i="1"/>
  <c r="O194" i="1"/>
  <c r="P194" i="1"/>
  <c r="O182" i="1"/>
  <c r="P182" i="1"/>
  <c r="O166" i="1"/>
  <c r="P166" i="1"/>
  <c r="O158" i="1"/>
  <c r="P158" i="1"/>
  <c r="O146" i="1"/>
  <c r="P146" i="1"/>
  <c r="O134" i="1"/>
  <c r="P134" i="1"/>
  <c r="O122" i="1"/>
  <c r="P122" i="1"/>
  <c r="O110" i="1"/>
  <c r="P110" i="1"/>
  <c r="O94" i="1"/>
  <c r="P94" i="1"/>
  <c r="O82" i="1"/>
  <c r="P82" i="1"/>
  <c r="O74" i="1"/>
  <c r="P74" i="1"/>
  <c r="O62" i="1"/>
  <c r="P62" i="1"/>
  <c r="O50" i="1"/>
  <c r="P50" i="1"/>
  <c r="O38" i="1"/>
  <c r="P38" i="1"/>
  <c r="O26" i="1"/>
  <c r="P26" i="1"/>
  <c r="O14" i="1"/>
  <c r="P14" i="1"/>
  <c r="O592" i="1"/>
  <c r="P592" i="1"/>
  <c r="O584" i="1"/>
  <c r="P584" i="1"/>
  <c r="O576" i="1"/>
  <c r="P576" i="1"/>
  <c r="O568" i="1"/>
  <c r="P568" i="1"/>
  <c r="O560" i="1"/>
  <c r="P560" i="1"/>
  <c r="O556" i="1"/>
  <c r="P556" i="1"/>
  <c r="O548" i="1"/>
  <c r="P548" i="1"/>
  <c r="O540" i="1"/>
  <c r="P540" i="1"/>
  <c r="O532" i="1"/>
  <c r="P532" i="1"/>
  <c r="O528" i="1"/>
  <c r="P528" i="1"/>
  <c r="O520" i="1"/>
  <c r="P520" i="1"/>
  <c r="O512" i="1"/>
  <c r="P512" i="1"/>
  <c r="O504" i="1"/>
  <c r="P504" i="1"/>
  <c r="O484" i="1"/>
  <c r="P484" i="1"/>
  <c r="O480" i="1"/>
  <c r="P480" i="1"/>
  <c r="O476" i="1"/>
  <c r="P476" i="1"/>
  <c r="O472" i="1"/>
  <c r="P472" i="1"/>
  <c r="O468" i="1"/>
  <c r="P468" i="1"/>
  <c r="O464" i="1"/>
  <c r="P464" i="1"/>
  <c r="O460" i="1"/>
  <c r="P460" i="1"/>
  <c r="O456" i="1"/>
  <c r="P456" i="1"/>
  <c r="O452" i="1"/>
  <c r="P452" i="1"/>
  <c r="O448" i="1"/>
  <c r="P448" i="1"/>
  <c r="O444" i="1"/>
  <c r="P444" i="1"/>
  <c r="O428" i="1"/>
  <c r="P428" i="1"/>
  <c r="O420" i="1"/>
  <c r="P420" i="1"/>
  <c r="O416" i="1"/>
  <c r="P416" i="1"/>
  <c r="O412" i="1"/>
  <c r="P412" i="1"/>
  <c r="O404" i="1"/>
  <c r="P404" i="1"/>
  <c r="O400" i="1"/>
  <c r="P400" i="1"/>
  <c r="O396" i="1"/>
  <c r="P396" i="1"/>
  <c r="O392" i="1"/>
  <c r="P392" i="1"/>
  <c r="O388" i="1"/>
  <c r="P388" i="1"/>
  <c r="O384" i="1"/>
  <c r="P384" i="1"/>
  <c r="O380" i="1"/>
  <c r="P380" i="1"/>
  <c r="O376" i="1"/>
  <c r="P376" i="1"/>
  <c r="O372" i="1"/>
  <c r="P372" i="1"/>
  <c r="O368" i="1"/>
  <c r="P368" i="1"/>
  <c r="O364" i="1"/>
  <c r="P364" i="1"/>
  <c r="O360" i="1"/>
  <c r="P360" i="1"/>
  <c r="O356" i="1"/>
  <c r="P356" i="1"/>
  <c r="O352" i="1"/>
  <c r="P352" i="1"/>
  <c r="O348" i="1"/>
  <c r="P348" i="1"/>
  <c r="O344" i="1"/>
  <c r="P344" i="1"/>
  <c r="O336" i="1"/>
  <c r="P336" i="1"/>
  <c r="O332" i="1"/>
  <c r="P332" i="1"/>
  <c r="O328" i="1"/>
  <c r="P328" i="1"/>
  <c r="O324" i="1"/>
  <c r="P324" i="1"/>
  <c r="O320" i="1"/>
  <c r="P320" i="1"/>
  <c r="O316" i="1"/>
  <c r="P316" i="1"/>
  <c r="O312" i="1"/>
  <c r="P312" i="1"/>
  <c r="O308" i="1"/>
  <c r="P308" i="1"/>
  <c r="O304" i="1"/>
  <c r="P304" i="1"/>
  <c r="O292" i="1"/>
  <c r="P292" i="1"/>
  <c r="O288" i="1"/>
  <c r="P288" i="1"/>
  <c r="O284" i="1"/>
  <c r="P284" i="1"/>
  <c r="O280" i="1"/>
  <c r="P280" i="1"/>
  <c r="O268" i="1"/>
  <c r="P268" i="1"/>
  <c r="O264" i="1"/>
  <c r="P264" i="1"/>
  <c r="O260" i="1"/>
  <c r="P260" i="1"/>
  <c r="O252" i="1"/>
  <c r="P252" i="1"/>
  <c r="O248" i="1"/>
  <c r="P248" i="1"/>
  <c r="O244" i="1"/>
  <c r="P244" i="1"/>
  <c r="O240" i="1"/>
  <c r="P240" i="1"/>
  <c r="O236" i="1"/>
  <c r="P236" i="1"/>
  <c r="O232" i="1"/>
  <c r="P232" i="1"/>
  <c r="O228" i="1"/>
  <c r="P228" i="1"/>
  <c r="O224" i="1"/>
  <c r="P224" i="1"/>
  <c r="O220" i="1"/>
  <c r="P220" i="1"/>
  <c r="O216" i="1"/>
  <c r="P216" i="1"/>
  <c r="O212" i="1"/>
  <c r="P212" i="1"/>
  <c r="O204" i="1"/>
  <c r="P204" i="1"/>
  <c r="O200" i="1"/>
  <c r="P200" i="1"/>
  <c r="O196" i="1"/>
  <c r="P196" i="1"/>
  <c r="O192" i="1"/>
  <c r="P192" i="1"/>
  <c r="O188" i="1"/>
  <c r="P188" i="1"/>
  <c r="O184" i="1"/>
  <c r="P184" i="1"/>
  <c r="O180" i="1"/>
  <c r="P180" i="1"/>
  <c r="O176" i="1"/>
  <c r="P176" i="1"/>
  <c r="O172" i="1"/>
  <c r="P172" i="1"/>
  <c r="O164" i="1"/>
  <c r="P164" i="1"/>
  <c r="O152" i="1"/>
  <c r="P152" i="1"/>
  <c r="O148" i="1"/>
  <c r="P148" i="1"/>
  <c r="O144" i="1"/>
  <c r="P144" i="1"/>
  <c r="O140" i="1"/>
  <c r="P140" i="1"/>
  <c r="O136" i="1"/>
  <c r="P136" i="1"/>
  <c r="O132" i="1"/>
  <c r="P132" i="1"/>
  <c r="O128" i="1"/>
  <c r="P128" i="1"/>
  <c r="O124" i="1"/>
  <c r="P124" i="1"/>
  <c r="O116" i="1"/>
  <c r="P116" i="1"/>
  <c r="O112" i="1"/>
  <c r="P112" i="1"/>
  <c r="O108" i="1"/>
  <c r="P108" i="1"/>
  <c r="O104" i="1"/>
  <c r="P104" i="1"/>
  <c r="O100" i="1"/>
  <c r="P100" i="1"/>
  <c r="O96" i="1"/>
  <c r="P96" i="1"/>
  <c r="O92" i="1"/>
  <c r="P92" i="1"/>
  <c r="O88" i="1"/>
  <c r="P88" i="1"/>
  <c r="O84" i="1"/>
  <c r="P84" i="1"/>
  <c r="O80" i="1"/>
  <c r="P80" i="1"/>
  <c r="O76" i="1"/>
  <c r="P76" i="1"/>
  <c r="O72" i="1"/>
  <c r="P72" i="1"/>
  <c r="O64" i="1"/>
  <c r="P64" i="1"/>
  <c r="O60" i="1"/>
  <c r="P60" i="1"/>
  <c r="O56" i="1"/>
  <c r="P56" i="1"/>
  <c r="O52" i="1"/>
  <c r="P52" i="1"/>
  <c r="O48" i="1"/>
  <c r="P48" i="1"/>
  <c r="O44" i="1"/>
  <c r="P44" i="1"/>
  <c r="O40" i="1"/>
  <c r="P40" i="1"/>
  <c r="O32" i="1"/>
  <c r="P32" i="1"/>
  <c r="O28" i="1"/>
  <c r="P28" i="1"/>
  <c r="O24" i="1"/>
  <c r="P24" i="1"/>
  <c r="O20" i="1"/>
  <c r="P20" i="1"/>
  <c r="O16" i="1"/>
  <c r="P16" i="1"/>
  <c r="O12" i="1"/>
  <c r="P12" i="1"/>
  <c r="O586" i="1"/>
  <c r="P586" i="1"/>
  <c r="O574" i="1"/>
  <c r="P574" i="1"/>
  <c r="O562" i="1"/>
  <c r="P562" i="1"/>
  <c r="O550" i="1"/>
  <c r="P550" i="1"/>
  <c r="O542" i="1"/>
  <c r="P542" i="1"/>
  <c r="O530" i="1"/>
  <c r="P530" i="1"/>
  <c r="O518" i="1"/>
  <c r="P518" i="1"/>
  <c r="O506" i="1"/>
  <c r="P506" i="1"/>
  <c r="O498" i="1"/>
  <c r="P498" i="1"/>
  <c r="O486" i="1"/>
  <c r="P486" i="1"/>
  <c r="O474" i="1"/>
  <c r="P474" i="1"/>
  <c r="O462" i="1"/>
  <c r="P462" i="1"/>
  <c r="O450" i="1"/>
  <c r="P450" i="1"/>
  <c r="O422" i="1"/>
  <c r="P422" i="1"/>
  <c r="O410" i="1"/>
  <c r="P410" i="1"/>
  <c r="O398" i="1"/>
  <c r="P398" i="1"/>
  <c r="O386" i="1"/>
  <c r="P386" i="1"/>
  <c r="O378" i="1"/>
  <c r="P378" i="1"/>
  <c r="O366" i="1"/>
  <c r="P366" i="1"/>
  <c r="O354" i="1"/>
  <c r="P354" i="1"/>
  <c r="O342" i="1"/>
  <c r="P342" i="1"/>
  <c r="O330" i="1"/>
  <c r="P330" i="1"/>
  <c r="O318" i="1"/>
  <c r="P318" i="1"/>
  <c r="O306" i="1"/>
  <c r="P306" i="1"/>
  <c r="O298" i="1"/>
  <c r="P298" i="1"/>
  <c r="O286" i="1"/>
  <c r="P286" i="1"/>
  <c r="O274" i="1"/>
  <c r="P274" i="1"/>
  <c r="O262" i="1"/>
  <c r="P262" i="1"/>
  <c r="O238" i="1"/>
  <c r="P238" i="1"/>
  <c r="O226" i="1"/>
  <c r="P226" i="1"/>
  <c r="O214" i="1"/>
  <c r="P214" i="1"/>
  <c r="O202" i="1"/>
  <c r="P202" i="1"/>
  <c r="O190" i="1"/>
  <c r="P190" i="1"/>
  <c r="O178" i="1"/>
  <c r="P178" i="1"/>
  <c r="O170" i="1"/>
  <c r="P170" i="1"/>
  <c r="O142" i="1"/>
  <c r="P142" i="1"/>
  <c r="O130" i="1"/>
  <c r="P130" i="1"/>
  <c r="O118" i="1"/>
  <c r="P118" i="1"/>
  <c r="O106" i="1"/>
  <c r="P106" i="1"/>
  <c r="O98" i="1"/>
  <c r="P98" i="1"/>
  <c r="O86" i="1"/>
  <c r="P86" i="1"/>
  <c r="O78" i="1"/>
  <c r="P78" i="1"/>
  <c r="O66" i="1"/>
  <c r="P66" i="1"/>
  <c r="O54" i="1"/>
  <c r="P54" i="1"/>
  <c r="O42" i="1"/>
  <c r="P42" i="1"/>
  <c r="O34" i="1"/>
  <c r="P34" i="1"/>
  <c r="O18" i="1"/>
  <c r="P18" i="1"/>
  <c r="O10" i="1"/>
  <c r="P10" i="1"/>
  <c r="O596" i="1"/>
  <c r="P596" i="1"/>
  <c r="O588" i="1"/>
  <c r="P588" i="1"/>
  <c r="O580" i="1"/>
  <c r="P580" i="1"/>
  <c r="O572" i="1"/>
  <c r="P572" i="1"/>
  <c r="O564" i="1"/>
  <c r="P564" i="1"/>
  <c r="O544" i="1"/>
  <c r="P544" i="1"/>
  <c r="O524" i="1"/>
  <c r="P524" i="1"/>
  <c r="O508" i="1"/>
  <c r="P508" i="1"/>
  <c r="O500" i="1"/>
  <c r="P500" i="1"/>
  <c r="O492" i="1"/>
  <c r="P492" i="1"/>
  <c r="O599" i="1"/>
  <c r="P599" i="1"/>
  <c r="O595" i="1"/>
  <c r="P595" i="1"/>
  <c r="O591" i="1"/>
  <c r="P591" i="1"/>
  <c r="O587" i="1"/>
  <c r="P587" i="1"/>
  <c r="O583" i="1"/>
  <c r="P583" i="1"/>
  <c r="O579" i="1"/>
  <c r="P579" i="1"/>
  <c r="O575" i="1"/>
  <c r="P575" i="1"/>
  <c r="O571" i="1"/>
  <c r="P571" i="1"/>
  <c r="O567" i="1"/>
  <c r="P567" i="1"/>
  <c r="O563" i="1"/>
  <c r="P563" i="1"/>
  <c r="O559" i="1"/>
  <c r="P559" i="1"/>
  <c r="O555" i="1"/>
  <c r="P555" i="1"/>
  <c r="O551" i="1"/>
  <c r="P551" i="1"/>
  <c r="O547" i="1"/>
  <c r="P547" i="1"/>
  <c r="O543" i="1"/>
  <c r="P543" i="1"/>
  <c r="O539" i="1"/>
  <c r="P539" i="1"/>
  <c r="O535" i="1"/>
  <c r="P535" i="1"/>
  <c r="O531" i="1"/>
  <c r="P531" i="1"/>
  <c r="O527" i="1"/>
  <c r="P527" i="1"/>
  <c r="O523" i="1"/>
  <c r="P523" i="1"/>
  <c r="O519" i="1"/>
  <c r="P519" i="1"/>
  <c r="O515" i="1"/>
  <c r="P515" i="1"/>
  <c r="O507" i="1"/>
  <c r="P507" i="1"/>
  <c r="O503" i="1"/>
  <c r="P503" i="1"/>
  <c r="O499" i="1"/>
  <c r="P499" i="1"/>
  <c r="O495" i="1"/>
  <c r="P495" i="1"/>
  <c r="O491" i="1"/>
  <c r="P491" i="1"/>
  <c r="O487" i="1"/>
  <c r="P487" i="1"/>
  <c r="O483" i="1"/>
  <c r="P483" i="1"/>
  <c r="O479" i="1"/>
  <c r="P479" i="1"/>
  <c r="O475" i="1"/>
  <c r="P475" i="1"/>
  <c r="O471" i="1"/>
  <c r="P471" i="1"/>
  <c r="O467" i="1"/>
  <c r="P467" i="1"/>
  <c r="O463" i="1"/>
  <c r="P463" i="1"/>
  <c r="O459" i="1"/>
  <c r="P459" i="1"/>
  <c r="O455" i="1"/>
  <c r="P455" i="1"/>
  <c r="O451" i="1"/>
  <c r="P451" i="1"/>
  <c r="O447" i="1"/>
  <c r="P447" i="1"/>
  <c r="O443" i="1"/>
  <c r="P443" i="1"/>
  <c r="O435" i="1"/>
  <c r="P435" i="1"/>
  <c r="O431" i="1"/>
  <c r="P431" i="1"/>
  <c r="O427" i="1"/>
  <c r="P427" i="1"/>
  <c r="O423" i="1"/>
  <c r="P423" i="1"/>
  <c r="O415" i="1"/>
  <c r="P415" i="1"/>
  <c r="O411" i="1"/>
  <c r="P411" i="1"/>
  <c r="O407" i="1"/>
  <c r="P407" i="1"/>
  <c r="O403" i="1"/>
  <c r="P403" i="1"/>
  <c r="O399" i="1"/>
  <c r="P399" i="1"/>
  <c r="O395" i="1"/>
  <c r="P395" i="1"/>
  <c r="O391" i="1"/>
  <c r="P391" i="1"/>
  <c r="O383" i="1"/>
  <c r="P383" i="1"/>
  <c r="O379" i="1"/>
  <c r="P379" i="1"/>
  <c r="O375" i="1"/>
  <c r="P375" i="1"/>
  <c r="O371" i="1"/>
  <c r="P371" i="1"/>
  <c r="O367" i="1"/>
  <c r="P367" i="1"/>
  <c r="O363" i="1"/>
  <c r="P363" i="1"/>
  <c r="O359" i="1"/>
  <c r="P359" i="1"/>
  <c r="O355" i="1"/>
  <c r="P355" i="1"/>
  <c r="O351" i="1"/>
  <c r="P351" i="1"/>
  <c r="O347" i="1"/>
  <c r="P347" i="1"/>
  <c r="O343" i="1"/>
  <c r="P343" i="1"/>
  <c r="O339" i="1"/>
  <c r="P339" i="1"/>
  <c r="O335" i="1"/>
  <c r="P335" i="1"/>
  <c r="O331" i="1"/>
  <c r="P331" i="1"/>
  <c r="O327" i="1"/>
  <c r="P327" i="1"/>
  <c r="O323" i="1"/>
  <c r="P323" i="1"/>
  <c r="O319" i="1"/>
  <c r="P319" i="1"/>
  <c r="O315" i="1"/>
  <c r="P315" i="1"/>
  <c r="O311" i="1"/>
  <c r="P311" i="1"/>
  <c r="O307" i="1"/>
  <c r="P307" i="1"/>
  <c r="O303" i="1"/>
  <c r="P303" i="1"/>
  <c r="O299" i="1"/>
  <c r="P299" i="1"/>
  <c r="O295" i="1"/>
  <c r="P295" i="1"/>
  <c r="O291" i="1"/>
  <c r="P291" i="1"/>
  <c r="O287" i="1"/>
  <c r="P287" i="1"/>
  <c r="O283" i="1"/>
  <c r="P283" i="1"/>
  <c r="O279" i="1"/>
  <c r="P279" i="1"/>
  <c r="O275" i="1"/>
  <c r="P275" i="1"/>
  <c r="O271" i="1"/>
  <c r="P271" i="1"/>
  <c r="O267" i="1"/>
  <c r="P267" i="1"/>
  <c r="O263" i="1"/>
  <c r="P263" i="1"/>
  <c r="O259" i="1"/>
  <c r="P259" i="1"/>
  <c r="O247" i="1"/>
  <c r="P247" i="1"/>
  <c r="O243" i="1"/>
  <c r="P243" i="1"/>
  <c r="O239" i="1"/>
  <c r="P239" i="1"/>
  <c r="O235" i="1"/>
  <c r="P235" i="1"/>
  <c r="O231" i="1"/>
  <c r="P231" i="1"/>
  <c r="O227" i="1"/>
  <c r="P227" i="1"/>
  <c r="O219" i="1"/>
  <c r="P219" i="1"/>
  <c r="O211" i="1"/>
  <c r="P211" i="1"/>
  <c r="O207" i="1"/>
  <c r="P207" i="1"/>
  <c r="O203" i="1"/>
  <c r="P203" i="1"/>
  <c r="O199" i="1"/>
  <c r="P199" i="1"/>
  <c r="O195" i="1"/>
  <c r="P195" i="1"/>
  <c r="O191" i="1"/>
  <c r="P191" i="1"/>
  <c r="O187" i="1"/>
  <c r="P187" i="1"/>
  <c r="O183" i="1"/>
  <c r="P183" i="1"/>
  <c r="O179" i="1"/>
  <c r="P179" i="1"/>
  <c r="O175" i="1"/>
  <c r="P175" i="1"/>
  <c r="O171" i="1"/>
  <c r="P171" i="1"/>
  <c r="O167" i="1"/>
  <c r="P167" i="1"/>
  <c r="O163" i="1"/>
  <c r="P163" i="1"/>
  <c r="O159" i="1"/>
  <c r="P159" i="1"/>
  <c r="O155" i="1"/>
  <c r="P155" i="1"/>
  <c r="O151" i="1"/>
  <c r="P151" i="1"/>
  <c r="O147" i="1"/>
  <c r="P147" i="1"/>
  <c r="O143" i="1"/>
  <c r="P143" i="1"/>
  <c r="O139" i="1"/>
  <c r="P139" i="1"/>
  <c r="O131" i="1"/>
  <c r="P131" i="1"/>
  <c r="O127" i="1"/>
  <c r="P127" i="1"/>
  <c r="O123" i="1"/>
  <c r="P123" i="1"/>
  <c r="O119" i="1"/>
  <c r="P119" i="1"/>
  <c r="O115" i="1"/>
  <c r="P115" i="1"/>
  <c r="O111" i="1"/>
  <c r="P111" i="1"/>
  <c r="O107" i="1"/>
  <c r="P107" i="1"/>
  <c r="O103" i="1"/>
  <c r="P103" i="1"/>
  <c r="O99" i="1"/>
  <c r="P99" i="1"/>
  <c r="O95" i="1"/>
  <c r="P95" i="1"/>
  <c r="O91" i="1"/>
  <c r="P91" i="1"/>
  <c r="O87" i="1"/>
  <c r="P87" i="1"/>
  <c r="O83" i="1"/>
  <c r="P83" i="1"/>
  <c r="O79" i="1"/>
  <c r="P79" i="1"/>
  <c r="O75" i="1"/>
  <c r="P75" i="1"/>
  <c r="O71" i="1"/>
  <c r="P71" i="1"/>
  <c r="O67" i="1"/>
  <c r="P67" i="1"/>
  <c r="O63" i="1"/>
  <c r="P63" i="1"/>
  <c r="O59" i="1"/>
  <c r="P59" i="1"/>
  <c r="O55" i="1"/>
  <c r="P55" i="1"/>
  <c r="O51" i="1"/>
  <c r="P51" i="1"/>
  <c r="O47" i="1"/>
  <c r="P47" i="1"/>
  <c r="O43" i="1"/>
  <c r="P43" i="1"/>
  <c r="O39" i="1"/>
  <c r="P39" i="1"/>
  <c r="O35" i="1"/>
  <c r="P35" i="1"/>
  <c r="O31" i="1"/>
  <c r="P31" i="1"/>
  <c r="O27" i="1"/>
  <c r="P27" i="1"/>
  <c r="O23" i="1"/>
  <c r="P23" i="1"/>
  <c r="O19" i="1"/>
  <c r="P19" i="1"/>
  <c r="O15" i="1"/>
  <c r="P15" i="1"/>
  <c r="O11" i="1"/>
  <c r="P11" i="1"/>
  <c r="O8" i="1"/>
  <c r="O552" i="1"/>
  <c r="O424" i="1"/>
  <c r="O168" i="1"/>
  <c r="O496" i="1"/>
  <c r="O272" i="1"/>
  <c r="G305" i="1"/>
  <c r="E305" i="1" s="1"/>
  <c r="G157" i="1"/>
  <c r="E157" i="1" s="1"/>
  <c r="G301" i="1"/>
  <c r="E301" i="1" s="1"/>
  <c r="G33" i="1"/>
  <c r="E33" i="1" s="1"/>
  <c r="G453" i="1"/>
  <c r="E453" i="1" s="1"/>
  <c r="G177" i="1"/>
  <c r="E177" i="1" s="1"/>
  <c r="G13" i="1"/>
  <c r="E13" i="1" s="1"/>
  <c r="G165" i="1"/>
  <c r="E165" i="1" s="1"/>
  <c r="G105" i="1"/>
  <c r="E105" i="1" s="1"/>
  <c r="G9" i="1"/>
  <c r="E9" i="1" s="1"/>
  <c r="O215" i="1"/>
  <c r="O434" i="1"/>
  <c r="O290" i="1"/>
  <c r="O250" i="1"/>
  <c r="O150" i="1"/>
  <c r="G382" i="1"/>
  <c r="E382" i="1" s="1"/>
  <c r="G359" i="1"/>
  <c r="E359" i="1" s="1"/>
  <c r="G283" i="1"/>
  <c r="E283" i="1" s="1"/>
  <c r="G255" i="1"/>
  <c r="E255" i="1" s="1"/>
  <c r="O387" i="1"/>
  <c r="O251" i="1"/>
  <c r="G371" i="1"/>
  <c r="E371" i="1" s="1"/>
  <c r="G279" i="1"/>
  <c r="E279" i="1" s="1"/>
  <c r="G235" i="1"/>
  <c r="E235" i="1" s="1"/>
  <c r="G363" i="1"/>
  <c r="E363" i="1" s="1"/>
  <c r="G63" i="1"/>
  <c r="E63" i="1" s="1"/>
  <c r="G342" i="1"/>
  <c r="E342" i="1" s="1"/>
  <c r="G326" i="1"/>
  <c r="E326" i="1" s="1"/>
  <c r="G297" i="1"/>
  <c r="E297" i="1" s="1"/>
  <c r="G258" i="1"/>
  <c r="E258" i="1" s="1"/>
  <c r="G137" i="1"/>
  <c r="E137" i="1" s="1"/>
  <c r="G73" i="1"/>
  <c r="E73" i="1" s="1"/>
  <c r="G29" i="1"/>
  <c r="E29" i="1" s="1"/>
  <c r="G409" i="1"/>
  <c r="E409" i="1" s="1"/>
  <c r="G390" i="1"/>
  <c r="E390" i="1" s="1"/>
  <c r="G250" i="1"/>
  <c r="E250" i="1" s="1"/>
  <c r="G193" i="1"/>
  <c r="E193" i="1" s="1"/>
  <c r="G169" i="1"/>
  <c r="E169" i="1" s="1"/>
  <c r="G133" i="1"/>
  <c r="E133" i="1" s="1"/>
  <c r="G54" i="1"/>
  <c r="E54" i="1" s="1"/>
  <c r="G25" i="1"/>
  <c r="E25" i="1" s="1"/>
  <c r="G228" i="1"/>
  <c r="E228" i="1" s="1"/>
  <c r="G320" i="1"/>
  <c r="E320" i="1" s="1"/>
  <c r="O160" i="1"/>
  <c r="G384" i="1"/>
  <c r="E384" i="1" s="1"/>
  <c r="G280" i="1"/>
  <c r="E280" i="1" s="1"/>
  <c r="G248" i="1"/>
  <c r="E248" i="1" s="1"/>
  <c r="G268" i="1"/>
  <c r="E268" i="1" s="1"/>
  <c r="G236" i="1"/>
  <c r="E236" i="1" s="1"/>
  <c r="G44" i="1"/>
  <c r="E44" i="1" s="1"/>
  <c r="G396" i="1"/>
  <c r="E396" i="1" s="1"/>
  <c r="G348" i="1"/>
  <c r="E348" i="1" s="1"/>
  <c r="G256" i="1"/>
  <c r="E256" i="1" s="1"/>
  <c r="G36" i="1"/>
  <c r="E36" i="1" s="1"/>
  <c r="H581" i="1"/>
  <c r="I581" i="1" s="1"/>
  <c r="N581" i="1" s="1"/>
  <c r="G469" i="1"/>
  <c r="E469" i="1" s="1"/>
  <c r="H592" i="1"/>
  <c r="I592" i="1" s="1"/>
  <c r="N592" i="1" s="1"/>
  <c r="H576" i="1"/>
  <c r="I576" i="1" s="1"/>
  <c r="N576" i="1" s="1"/>
  <c r="H564" i="1"/>
  <c r="I564" i="1" s="1"/>
  <c r="N564" i="1" s="1"/>
  <c r="H556" i="1"/>
  <c r="I556" i="1" s="1"/>
  <c r="N556" i="1" s="1"/>
  <c r="H540" i="1"/>
  <c r="I540" i="1" s="1"/>
  <c r="N540" i="1" s="1"/>
  <c r="H532" i="1"/>
  <c r="I532" i="1" s="1"/>
  <c r="N532" i="1" s="1"/>
  <c r="H516" i="1"/>
  <c r="I516" i="1" s="1"/>
  <c r="N516" i="1" s="1"/>
  <c r="H488" i="1"/>
  <c r="I488" i="1" s="1"/>
  <c r="N488" i="1" s="1"/>
  <c r="H476" i="1"/>
  <c r="I476" i="1" s="1"/>
  <c r="N476" i="1" s="1"/>
  <c r="H456" i="1"/>
  <c r="I456" i="1" s="1"/>
  <c r="N456" i="1" s="1"/>
  <c r="H452" i="1"/>
  <c r="I452" i="1" s="1"/>
  <c r="N452" i="1" s="1"/>
  <c r="H428" i="1"/>
  <c r="I428" i="1" s="1"/>
  <c r="N428" i="1" s="1"/>
  <c r="H408" i="1"/>
  <c r="I408" i="1" s="1"/>
  <c r="N408" i="1" s="1"/>
  <c r="G404" i="1"/>
  <c r="E404" i="1" s="1"/>
  <c r="H404" i="1"/>
  <c r="I404" i="1" s="1"/>
  <c r="N404" i="1" s="1"/>
  <c r="G388" i="1"/>
  <c r="E388" i="1" s="1"/>
  <c r="H388" i="1"/>
  <c r="I388" i="1" s="1"/>
  <c r="N388" i="1" s="1"/>
  <c r="G380" i="1"/>
  <c r="E380" i="1" s="1"/>
  <c r="H380" i="1"/>
  <c r="I380" i="1" s="1"/>
  <c r="N380" i="1" s="1"/>
  <c r="G372" i="1"/>
  <c r="E372" i="1" s="1"/>
  <c r="H372" i="1"/>
  <c r="I372" i="1" s="1"/>
  <c r="N372" i="1" s="1"/>
  <c r="G364" i="1"/>
  <c r="E364" i="1" s="1"/>
  <c r="H364" i="1"/>
  <c r="I364" i="1" s="1"/>
  <c r="N364" i="1" s="1"/>
  <c r="G356" i="1"/>
  <c r="E356" i="1" s="1"/>
  <c r="H356" i="1"/>
  <c r="I356" i="1" s="1"/>
  <c r="N356" i="1" s="1"/>
  <c r="G340" i="1"/>
  <c r="E340" i="1" s="1"/>
  <c r="H340" i="1"/>
  <c r="I340" i="1" s="1"/>
  <c r="N340" i="1" s="1"/>
  <c r="G332" i="1"/>
  <c r="E332" i="1" s="1"/>
  <c r="H332" i="1"/>
  <c r="I332" i="1" s="1"/>
  <c r="N332" i="1" s="1"/>
  <c r="G324" i="1"/>
  <c r="E324" i="1" s="1"/>
  <c r="H324" i="1"/>
  <c r="I324" i="1" s="1"/>
  <c r="N324" i="1" s="1"/>
  <c r="G316" i="1"/>
  <c r="E316" i="1" s="1"/>
  <c r="H316" i="1"/>
  <c r="I316" i="1" s="1"/>
  <c r="N316" i="1" s="1"/>
  <c r="G308" i="1"/>
  <c r="E308" i="1" s="1"/>
  <c r="H308" i="1"/>
  <c r="I308" i="1" s="1"/>
  <c r="N308" i="1" s="1"/>
  <c r="G300" i="1"/>
  <c r="E300" i="1" s="1"/>
  <c r="H300" i="1"/>
  <c r="I300" i="1" s="1"/>
  <c r="N300" i="1" s="1"/>
  <c r="G288" i="1"/>
  <c r="E288" i="1" s="1"/>
  <c r="H288" i="1"/>
  <c r="I288" i="1" s="1"/>
  <c r="N288" i="1" s="1"/>
  <c r="G272" i="1"/>
  <c r="E272" i="1" s="1"/>
  <c r="H272" i="1"/>
  <c r="I272" i="1" s="1"/>
  <c r="N272" i="1" s="1"/>
  <c r="G264" i="1"/>
  <c r="E264" i="1" s="1"/>
  <c r="H264" i="1"/>
  <c r="I264" i="1" s="1"/>
  <c r="N264" i="1" s="1"/>
  <c r="G252" i="1"/>
  <c r="E252" i="1" s="1"/>
  <c r="H252" i="1"/>
  <c r="I252" i="1" s="1"/>
  <c r="N252" i="1" s="1"/>
  <c r="G240" i="1"/>
  <c r="E240" i="1" s="1"/>
  <c r="H240" i="1"/>
  <c r="I240" i="1" s="1"/>
  <c r="N240" i="1" s="1"/>
  <c r="G232" i="1"/>
  <c r="E232" i="1" s="1"/>
  <c r="H232" i="1"/>
  <c r="I232" i="1" s="1"/>
  <c r="N232" i="1" s="1"/>
  <c r="H220" i="1"/>
  <c r="I220" i="1" s="1"/>
  <c r="N220" i="1" s="1"/>
  <c r="H188" i="1"/>
  <c r="I188" i="1" s="1"/>
  <c r="N188" i="1" s="1"/>
  <c r="H172" i="1"/>
  <c r="I172" i="1" s="1"/>
  <c r="N172" i="1" s="1"/>
  <c r="H160" i="1"/>
  <c r="I160" i="1" s="1"/>
  <c r="N160" i="1" s="1"/>
  <c r="H156" i="1"/>
  <c r="I156" i="1" s="1"/>
  <c r="N156" i="1" s="1"/>
  <c r="H148" i="1"/>
  <c r="I148" i="1" s="1"/>
  <c r="N148" i="1" s="1"/>
  <c r="H144" i="1"/>
  <c r="I144" i="1" s="1"/>
  <c r="N144" i="1" s="1"/>
  <c r="H140" i="1"/>
  <c r="I140" i="1" s="1"/>
  <c r="N140" i="1" s="1"/>
  <c r="H136" i="1"/>
  <c r="I136" i="1" s="1"/>
  <c r="N136" i="1" s="1"/>
  <c r="H132" i="1"/>
  <c r="I132" i="1" s="1"/>
  <c r="N132" i="1" s="1"/>
  <c r="H116" i="1"/>
  <c r="I116" i="1" s="1"/>
  <c r="N116" i="1" s="1"/>
  <c r="H84" i="1"/>
  <c r="I84" i="1" s="1"/>
  <c r="N84" i="1" s="1"/>
  <c r="H76" i="1"/>
  <c r="I76" i="1" s="1"/>
  <c r="N76" i="1" s="1"/>
  <c r="H68" i="1"/>
  <c r="I68" i="1" s="1"/>
  <c r="N68" i="1" s="1"/>
  <c r="G60" i="1"/>
  <c r="E60" i="1" s="1"/>
  <c r="H60" i="1"/>
  <c r="I60" i="1" s="1"/>
  <c r="N60" i="1" s="1"/>
  <c r="G52" i="1"/>
  <c r="E52" i="1" s="1"/>
  <c r="H52" i="1"/>
  <c r="I52" i="1" s="1"/>
  <c r="N52" i="1" s="1"/>
  <c r="G48" i="1"/>
  <c r="E48" i="1" s="1"/>
  <c r="H48" i="1"/>
  <c r="I48" i="1" s="1"/>
  <c r="N48" i="1" s="1"/>
  <c r="G40" i="1"/>
  <c r="E40" i="1" s="1"/>
  <c r="H40" i="1"/>
  <c r="I40" i="1" s="1"/>
  <c r="N40" i="1" s="1"/>
  <c r="H391" i="1"/>
  <c r="I391" i="1" s="1"/>
  <c r="N391" i="1" s="1"/>
  <c r="H271" i="1"/>
  <c r="I271" i="1" s="1"/>
  <c r="N271" i="1" s="1"/>
  <c r="H100" i="1"/>
  <c r="I100" i="1" s="1"/>
  <c r="N100" i="1" s="1"/>
  <c r="G505" i="1"/>
  <c r="E505" i="1" s="1"/>
  <c r="G587" i="1"/>
  <c r="E587" i="1" s="1"/>
  <c r="H587" i="1"/>
  <c r="I587" i="1" s="1"/>
  <c r="N587" i="1" s="1"/>
  <c r="G583" i="1"/>
  <c r="E583" i="1" s="1"/>
  <c r="H583" i="1"/>
  <c r="I583" i="1" s="1"/>
  <c r="N583" i="1" s="1"/>
  <c r="G579" i="1"/>
  <c r="E579" i="1" s="1"/>
  <c r="H579" i="1"/>
  <c r="I579" i="1" s="1"/>
  <c r="N579" i="1" s="1"/>
  <c r="I575" i="1"/>
  <c r="N575" i="1" s="1"/>
  <c r="G567" i="1"/>
  <c r="E567" i="1" s="1"/>
  <c r="H567" i="1"/>
  <c r="I567" i="1" s="1"/>
  <c r="N567" i="1" s="1"/>
  <c r="G563" i="1"/>
  <c r="E563" i="1" s="1"/>
  <c r="H563" i="1"/>
  <c r="I563" i="1" s="1"/>
  <c r="N563" i="1" s="1"/>
  <c r="H539" i="1"/>
  <c r="I539" i="1" s="1"/>
  <c r="N539" i="1" s="1"/>
  <c r="G535" i="1"/>
  <c r="E535" i="1" s="1"/>
  <c r="H535" i="1"/>
  <c r="I535" i="1" s="1"/>
  <c r="N535" i="1" s="1"/>
  <c r="G519" i="1"/>
  <c r="E519" i="1" s="1"/>
  <c r="H519" i="1"/>
  <c r="I519" i="1" s="1"/>
  <c r="N519" i="1" s="1"/>
  <c r="G495" i="1"/>
  <c r="E495" i="1" s="1"/>
  <c r="H495" i="1"/>
  <c r="I495" i="1" s="1"/>
  <c r="N495" i="1" s="1"/>
  <c r="H483" i="1"/>
  <c r="I483" i="1" s="1"/>
  <c r="N483" i="1" s="1"/>
  <c r="H479" i="1"/>
  <c r="I479" i="1" s="1"/>
  <c r="N479" i="1" s="1"/>
  <c r="G463" i="1"/>
  <c r="E463" i="1" s="1"/>
  <c r="H463" i="1"/>
  <c r="I463" i="1" s="1"/>
  <c r="N463" i="1" s="1"/>
  <c r="H459" i="1"/>
  <c r="I459" i="1" s="1"/>
  <c r="N459" i="1" s="1"/>
  <c r="H427" i="1"/>
  <c r="I427" i="1" s="1"/>
  <c r="N427" i="1" s="1"/>
  <c r="G419" i="1"/>
  <c r="E419" i="1" s="1"/>
  <c r="H419" i="1"/>
  <c r="I419" i="1" s="1"/>
  <c r="N419" i="1" s="1"/>
  <c r="G415" i="1"/>
  <c r="E415" i="1" s="1"/>
  <c r="H415" i="1"/>
  <c r="I415" i="1" s="1"/>
  <c r="N415" i="1" s="1"/>
  <c r="G403" i="1"/>
  <c r="E403" i="1" s="1"/>
  <c r="H403" i="1"/>
  <c r="I403" i="1" s="1"/>
  <c r="N403" i="1" s="1"/>
  <c r="G399" i="1"/>
  <c r="E399" i="1" s="1"/>
  <c r="H399" i="1"/>
  <c r="I399" i="1" s="1"/>
  <c r="N399" i="1" s="1"/>
  <c r="G395" i="1"/>
  <c r="E395" i="1" s="1"/>
  <c r="H395" i="1"/>
  <c r="I395" i="1" s="1"/>
  <c r="N395" i="1" s="1"/>
  <c r="G387" i="1"/>
  <c r="E387" i="1" s="1"/>
  <c r="H387" i="1"/>
  <c r="I387" i="1" s="1"/>
  <c r="N387" i="1" s="1"/>
  <c r="G383" i="1"/>
  <c r="E383" i="1" s="1"/>
  <c r="H383" i="1"/>
  <c r="I383" i="1" s="1"/>
  <c r="N383" i="1" s="1"/>
  <c r="G379" i="1"/>
  <c r="E379" i="1" s="1"/>
  <c r="H379" i="1"/>
  <c r="I379" i="1" s="1"/>
  <c r="N379" i="1" s="1"/>
  <c r="G375" i="1"/>
  <c r="E375" i="1" s="1"/>
  <c r="H375" i="1"/>
  <c r="I375" i="1" s="1"/>
  <c r="N375" i="1" s="1"/>
  <c r="G367" i="1"/>
  <c r="E367" i="1" s="1"/>
  <c r="H367" i="1"/>
  <c r="I367" i="1" s="1"/>
  <c r="N367" i="1" s="1"/>
  <c r="G355" i="1"/>
  <c r="E355" i="1" s="1"/>
  <c r="H355" i="1"/>
  <c r="I355" i="1" s="1"/>
  <c r="N355" i="1" s="1"/>
  <c r="G351" i="1"/>
  <c r="E351" i="1" s="1"/>
  <c r="H351" i="1"/>
  <c r="I351" i="1" s="1"/>
  <c r="N351" i="1" s="1"/>
  <c r="G347" i="1"/>
  <c r="E347" i="1" s="1"/>
  <c r="H347" i="1"/>
  <c r="I347" i="1" s="1"/>
  <c r="N347" i="1" s="1"/>
  <c r="G343" i="1"/>
  <c r="E343" i="1" s="1"/>
  <c r="H343" i="1"/>
  <c r="I343" i="1" s="1"/>
  <c r="N343" i="1" s="1"/>
  <c r="G339" i="1"/>
  <c r="E339" i="1" s="1"/>
  <c r="H339" i="1"/>
  <c r="I339" i="1" s="1"/>
  <c r="N339" i="1" s="1"/>
  <c r="G331" i="1"/>
  <c r="E331" i="1" s="1"/>
  <c r="H331" i="1"/>
  <c r="I331" i="1" s="1"/>
  <c r="N331" i="1" s="1"/>
  <c r="G307" i="1"/>
  <c r="E307" i="1" s="1"/>
  <c r="H307" i="1"/>
  <c r="I307" i="1" s="1"/>
  <c r="N307" i="1" s="1"/>
  <c r="G299" i="1"/>
  <c r="E299" i="1" s="1"/>
  <c r="H299" i="1"/>
  <c r="I299" i="1" s="1"/>
  <c r="N299" i="1" s="1"/>
  <c r="G291" i="1"/>
  <c r="E291" i="1" s="1"/>
  <c r="H291" i="1"/>
  <c r="I291" i="1" s="1"/>
  <c r="N291" i="1" s="1"/>
  <c r="G287" i="1"/>
  <c r="E287" i="1" s="1"/>
  <c r="H287" i="1"/>
  <c r="I287" i="1" s="1"/>
  <c r="N287" i="1" s="1"/>
  <c r="G275" i="1"/>
  <c r="E275" i="1" s="1"/>
  <c r="H275" i="1"/>
  <c r="I275" i="1" s="1"/>
  <c r="N275" i="1" s="1"/>
  <c r="G267" i="1"/>
  <c r="E267" i="1" s="1"/>
  <c r="H267" i="1"/>
  <c r="I267" i="1" s="1"/>
  <c r="N267" i="1" s="1"/>
  <c r="G263" i="1"/>
  <c r="E263" i="1" s="1"/>
  <c r="H263" i="1"/>
  <c r="I263" i="1" s="1"/>
  <c r="N263" i="1" s="1"/>
  <c r="G259" i="1"/>
  <c r="E259" i="1" s="1"/>
  <c r="H259" i="1"/>
  <c r="I259" i="1" s="1"/>
  <c r="N259" i="1" s="1"/>
  <c r="G251" i="1"/>
  <c r="E251" i="1" s="1"/>
  <c r="H251" i="1"/>
  <c r="I251" i="1" s="1"/>
  <c r="N251" i="1" s="1"/>
  <c r="G247" i="1"/>
  <c r="E247" i="1" s="1"/>
  <c r="H247" i="1"/>
  <c r="I247" i="1" s="1"/>
  <c r="N247" i="1" s="1"/>
  <c r="G243" i="1"/>
  <c r="E243" i="1" s="1"/>
  <c r="H243" i="1"/>
  <c r="I243" i="1" s="1"/>
  <c r="N243" i="1" s="1"/>
  <c r="G239" i="1"/>
  <c r="E239" i="1" s="1"/>
  <c r="H239" i="1"/>
  <c r="I239" i="1" s="1"/>
  <c r="N239" i="1" s="1"/>
  <c r="G231" i="1"/>
  <c r="E231" i="1" s="1"/>
  <c r="H231" i="1"/>
  <c r="I231" i="1" s="1"/>
  <c r="N231" i="1" s="1"/>
  <c r="G227" i="1"/>
  <c r="E227" i="1" s="1"/>
  <c r="H227" i="1"/>
  <c r="I227" i="1" s="1"/>
  <c r="N227" i="1" s="1"/>
  <c r="H223" i="1"/>
  <c r="I223" i="1" s="1"/>
  <c r="N223" i="1" s="1"/>
  <c r="H215" i="1"/>
  <c r="I215" i="1" s="1"/>
  <c r="N215" i="1" s="1"/>
  <c r="G203" i="1"/>
  <c r="E203" i="1" s="1"/>
  <c r="H203" i="1"/>
  <c r="I203" i="1" s="1"/>
  <c r="N203" i="1" s="1"/>
  <c r="G187" i="1"/>
  <c r="E187" i="1" s="1"/>
  <c r="H187" i="1"/>
  <c r="I187" i="1" s="1"/>
  <c r="N187" i="1" s="1"/>
  <c r="H179" i="1"/>
  <c r="I179" i="1" s="1"/>
  <c r="N179" i="1" s="1"/>
  <c r="G155" i="1"/>
  <c r="E155" i="1" s="1"/>
  <c r="H155" i="1"/>
  <c r="I155" i="1" s="1"/>
  <c r="N155" i="1" s="1"/>
  <c r="H151" i="1"/>
  <c r="I151" i="1" s="1"/>
  <c r="N151" i="1" s="1"/>
  <c r="H139" i="1"/>
  <c r="I139" i="1" s="1"/>
  <c r="N139" i="1" s="1"/>
  <c r="G131" i="1"/>
  <c r="E131" i="1" s="1"/>
  <c r="H131" i="1"/>
  <c r="I131" i="1" s="1"/>
  <c r="N131" i="1" s="1"/>
  <c r="G115" i="1"/>
  <c r="E115" i="1" s="1"/>
  <c r="H115" i="1"/>
  <c r="I115" i="1" s="1"/>
  <c r="N115" i="1" s="1"/>
  <c r="G111" i="1"/>
  <c r="E111" i="1" s="1"/>
  <c r="H111" i="1"/>
  <c r="I111" i="1" s="1"/>
  <c r="N111" i="1" s="1"/>
  <c r="H107" i="1"/>
  <c r="I107" i="1" s="1"/>
  <c r="N107" i="1" s="1"/>
  <c r="G99" i="1"/>
  <c r="E99" i="1" s="1"/>
  <c r="H99" i="1"/>
  <c r="I99" i="1" s="1"/>
  <c r="N99" i="1" s="1"/>
  <c r="G95" i="1"/>
  <c r="E95" i="1" s="1"/>
  <c r="H95" i="1"/>
  <c r="I95" i="1" s="1"/>
  <c r="N95" i="1" s="1"/>
  <c r="H91" i="1"/>
  <c r="I91" i="1" s="1"/>
  <c r="N91" i="1" s="1"/>
  <c r="G83" i="1"/>
  <c r="E83" i="1" s="1"/>
  <c r="H83" i="1"/>
  <c r="I83" i="1" s="1"/>
  <c r="N83" i="1" s="1"/>
  <c r="H75" i="1"/>
  <c r="I75" i="1" s="1"/>
  <c r="N75" i="1" s="1"/>
  <c r="G67" i="1"/>
  <c r="E67" i="1" s="1"/>
  <c r="H67" i="1"/>
  <c r="I67" i="1" s="1"/>
  <c r="N67" i="1" s="1"/>
  <c r="G59" i="1"/>
  <c r="E59" i="1" s="1"/>
  <c r="H59" i="1"/>
  <c r="I59" i="1" s="1"/>
  <c r="N59" i="1" s="1"/>
  <c r="G55" i="1"/>
  <c r="E55" i="1" s="1"/>
  <c r="H55" i="1"/>
  <c r="I55" i="1" s="1"/>
  <c r="N55" i="1" s="1"/>
  <c r="G51" i="1"/>
  <c r="E51" i="1" s="1"/>
  <c r="H51" i="1"/>
  <c r="I51" i="1" s="1"/>
  <c r="N51" i="1" s="1"/>
  <c r="G47" i="1"/>
  <c r="E47" i="1" s="1"/>
  <c r="H47" i="1"/>
  <c r="I47" i="1" s="1"/>
  <c r="N47" i="1" s="1"/>
  <c r="G43" i="1"/>
  <c r="E43" i="1" s="1"/>
  <c r="H43" i="1"/>
  <c r="I43" i="1" s="1"/>
  <c r="N43" i="1" s="1"/>
  <c r="G39" i="1"/>
  <c r="E39" i="1" s="1"/>
  <c r="H39" i="1"/>
  <c r="I39" i="1" s="1"/>
  <c r="N39" i="1" s="1"/>
  <c r="G35" i="1"/>
  <c r="E35" i="1" s="1"/>
  <c r="H35" i="1"/>
  <c r="I35" i="1" s="1"/>
  <c r="N35" i="1" s="1"/>
  <c r="G27" i="1"/>
  <c r="E27" i="1" s="1"/>
  <c r="H27" i="1"/>
  <c r="I27" i="1" s="1"/>
  <c r="N27" i="1" s="1"/>
  <c r="G19" i="1"/>
  <c r="E19" i="1" s="1"/>
  <c r="H19" i="1"/>
  <c r="I19" i="1" s="1"/>
  <c r="N19" i="1" s="1"/>
  <c r="G11" i="1"/>
  <c r="E11" i="1" s="1"/>
  <c r="H11" i="1"/>
  <c r="I11" i="1" s="1"/>
  <c r="N11" i="1" s="1"/>
  <c r="H591" i="1"/>
  <c r="I591" i="1" s="1"/>
  <c r="N591" i="1" s="1"/>
  <c r="H527" i="1"/>
  <c r="I527" i="1" s="1"/>
  <c r="N527" i="1" s="1"/>
  <c r="H475" i="1"/>
  <c r="I475" i="1" s="1"/>
  <c r="N475" i="1" s="1"/>
  <c r="H335" i="1"/>
  <c r="I335" i="1" s="1"/>
  <c r="N335" i="1" s="1"/>
  <c r="H79" i="1"/>
  <c r="I79" i="1" s="1"/>
  <c r="N79" i="1" s="1"/>
  <c r="G569" i="1"/>
  <c r="E569" i="1" s="1"/>
  <c r="G413" i="1"/>
  <c r="E413" i="1" s="1"/>
  <c r="I570" i="1"/>
  <c r="N570" i="1" s="1"/>
  <c r="I554" i="1"/>
  <c r="N554" i="1" s="1"/>
  <c r="H498" i="1"/>
  <c r="I498" i="1" s="1"/>
  <c r="N498" i="1" s="1"/>
  <c r="I482" i="1"/>
  <c r="N482" i="1" s="1"/>
  <c r="H462" i="1"/>
  <c r="I462" i="1" s="1"/>
  <c r="N462" i="1" s="1"/>
  <c r="H450" i="1"/>
  <c r="I450" i="1" s="1"/>
  <c r="N450" i="1" s="1"/>
  <c r="H543" i="1"/>
  <c r="I543" i="1" s="1"/>
  <c r="N543" i="1" s="1"/>
  <c r="H522" i="1"/>
  <c r="I522" i="1" s="1"/>
  <c r="N522" i="1" s="1"/>
  <c r="H143" i="1"/>
  <c r="I143" i="1" s="1"/>
  <c r="N143" i="1" s="1"/>
  <c r="H56" i="1"/>
  <c r="I56" i="1" s="1"/>
  <c r="N56" i="1" s="1"/>
  <c r="H366" i="1"/>
  <c r="I366" i="1" s="1"/>
  <c r="N366" i="1" s="1"/>
  <c r="G358" i="1"/>
  <c r="E358" i="1" s="1"/>
  <c r="H358" i="1"/>
  <c r="I358" i="1" s="1"/>
  <c r="N358" i="1" s="1"/>
  <c r="G318" i="1"/>
  <c r="E318" i="1" s="1"/>
  <c r="H318" i="1"/>
  <c r="I318" i="1" s="1"/>
  <c r="N318" i="1" s="1"/>
  <c r="G282" i="1"/>
  <c r="E282" i="1" s="1"/>
  <c r="H282" i="1"/>
  <c r="I282" i="1" s="1"/>
  <c r="N282" i="1" s="1"/>
  <c r="G274" i="1"/>
  <c r="E274" i="1" s="1"/>
  <c r="H274" i="1"/>
  <c r="I274" i="1" s="1"/>
  <c r="N274" i="1" s="1"/>
  <c r="G234" i="1"/>
  <c r="E234" i="1" s="1"/>
  <c r="H234" i="1"/>
  <c r="I234" i="1" s="1"/>
  <c r="N234" i="1" s="1"/>
  <c r="H218" i="1"/>
  <c r="I218" i="1" s="1"/>
  <c r="N218" i="1" s="1"/>
  <c r="H202" i="1"/>
  <c r="I202" i="1" s="1"/>
  <c r="N202" i="1" s="1"/>
  <c r="H194" i="1"/>
  <c r="I194" i="1" s="1"/>
  <c r="N194" i="1" s="1"/>
  <c r="H178" i="1"/>
  <c r="I178" i="1" s="1"/>
  <c r="N178" i="1" s="1"/>
  <c r="H166" i="1"/>
  <c r="I166" i="1" s="1"/>
  <c r="N166" i="1" s="1"/>
  <c r="H150" i="1"/>
  <c r="I150" i="1" s="1"/>
  <c r="N150" i="1" s="1"/>
  <c r="H138" i="1"/>
  <c r="I138" i="1" s="1"/>
  <c r="N138" i="1" s="1"/>
  <c r="H98" i="1"/>
  <c r="I98" i="1" s="1"/>
  <c r="N98" i="1" s="1"/>
  <c r="H90" i="1"/>
  <c r="I90" i="1" s="1"/>
  <c r="N90" i="1" s="1"/>
  <c r="H82" i="1"/>
  <c r="I82" i="1" s="1"/>
  <c r="N82" i="1" s="1"/>
  <c r="H74" i="1"/>
  <c r="I74" i="1" s="1"/>
  <c r="N74" i="1" s="1"/>
  <c r="G38" i="1"/>
  <c r="E38" i="1" s="1"/>
  <c r="H38" i="1"/>
  <c r="I38" i="1" s="1"/>
  <c r="N38" i="1" s="1"/>
  <c r="G17" i="1"/>
  <c r="E17" i="1" s="1"/>
  <c r="H17" i="1"/>
  <c r="I17" i="1" s="1"/>
  <c r="N17" i="1" s="1"/>
  <c r="O408" i="1"/>
  <c r="O300" i="1"/>
  <c r="O436" i="1"/>
  <c r="O120" i="1"/>
  <c r="O340" i="1"/>
  <c r="O432" i="1"/>
  <c r="O208" i="1"/>
  <c r="O600" i="1"/>
  <c r="O440" i="1"/>
  <c r="O419" i="1"/>
  <c r="O516" i="1"/>
  <c r="O276" i="1"/>
  <c r="O439" i="1"/>
  <c r="O135" i="1"/>
  <c r="O511" i="1"/>
  <c r="O255" i="1"/>
  <c r="O223" i="1"/>
  <c r="O488" i="1"/>
  <c r="O156" i="1"/>
  <c r="O522" i="1"/>
  <c r="O278" i="1"/>
  <c r="O246" i="1"/>
  <c r="O70" i="1"/>
  <c r="O293" i="1"/>
  <c r="O536" i="1"/>
  <c r="O296" i="1"/>
  <c r="O68" i="1"/>
  <c r="O598" i="1"/>
  <c r="O502" i="1"/>
  <c r="O154" i="1"/>
  <c r="O461" i="1"/>
  <c r="O337" i="1"/>
  <c r="O256" i="1"/>
  <c r="O36" i="1"/>
  <c r="L5" i="1"/>
  <c r="J5" i="1"/>
  <c r="G553" i="1"/>
  <c r="E553" i="1" s="1"/>
  <c r="G129" i="1"/>
  <c r="E129" i="1" s="1"/>
  <c r="G481" i="1"/>
  <c r="E481" i="1" s="1"/>
  <c r="G575" i="1"/>
  <c r="E575" i="1" s="1"/>
  <c r="G459" i="1"/>
  <c r="E459" i="1" s="1"/>
  <c r="I390" i="1"/>
  <c r="N390" i="1" s="1"/>
  <c r="I177" i="1"/>
  <c r="N177" i="1" s="1"/>
  <c r="G521" i="1"/>
  <c r="E521" i="1" s="1"/>
  <c r="G151" i="1"/>
  <c r="E151" i="1" s="1"/>
  <c r="I505" i="1"/>
  <c r="N505" i="1" s="1"/>
  <c r="I409" i="1"/>
  <c r="N409" i="1" s="1"/>
  <c r="G564" i="1"/>
  <c r="E564" i="1" s="1"/>
  <c r="G475" i="1"/>
  <c r="E475" i="1" s="1"/>
  <c r="G412" i="1"/>
  <c r="E412" i="1" s="1"/>
  <c r="I320" i="1"/>
  <c r="N320" i="1" s="1"/>
  <c r="G215" i="1"/>
  <c r="E215" i="1" s="1"/>
  <c r="G143" i="1"/>
  <c r="E143" i="1" s="1"/>
  <c r="G90" i="1"/>
  <c r="E90" i="1" s="1"/>
  <c r="G522" i="1"/>
  <c r="E522" i="1" s="1"/>
  <c r="G478" i="1"/>
  <c r="E478" i="1" s="1"/>
  <c r="G452" i="1"/>
  <c r="E452" i="1" s="1"/>
  <c r="G418" i="1"/>
  <c r="E418" i="1" s="1"/>
  <c r="G414" i="1"/>
  <c r="E414" i="1" s="1"/>
  <c r="I413" i="1"/>
  <c r="N413" i="1" s="1"/>
  <c r="G150" i="1"/>
  <c r="E150" i="1" s="1"/>
  <c r="G561" i="1"/>
  <c r="E561" i="1" s="1"/>
  <c r="G540" i="1"/>
  <c r="E540" i="1" s="1"/>
  <c r="G508" i="1"/>
  <c r="E508" i="1" s="1"/>
  <c r="G507" i="1"/>
  <c r="E507" i="1" s="1"/>
  <c r="G460" i="1"/>
  <c r="E460" i="1" s="1"/>
  <c r="I268" i="1"/>
  <c r="N268" i="1" s="1"/>
  <c r="G173" i="1"/>
  <c r="E173" i="1" s="1"/>
  <c r="G156" i="1"/>
  <c r="E156" i="1" s="1"/>
  <c r="G154" i="1"/>
  <c r="E154" i="1" s="1"/>
  <c r="G138" i="1"/>
  <c r="E138" i="1" s="1"/>
  <c r="G121" i="1"/>
  <c r="E121" i="1" s="1"/>
  <c r="G74" i="1"/>
  <c r="E74" i="1" s="1"/>
  <c r="G457" i="1"/>
  <c r="E457" i="1" s="1"/>
  <c r="G441" i="1"/>
  <c r="E441" i="1" s="1"/>
  <c r="I258" i="1"/>
  <c r="N258" i="1" s="1"/>
  <c r="G188" i="1"/>
  <c r="E188" i="1" s="1"/>
  <c r="G172" i="1"/>
  <c r="E172" i="1" s="1"/>
  <c r="G149" i="1"/>
  <c r="E149" i="1" s="1"/>
  <c r="G142" i="1"/>
  <c r="E142" i="1" s="1"/>
  <c r="G124" i="1"/>
  <c r="E124" i="1" s="1"/>
  <c r="G97" i="1"/>
  <c r="E97" i="1" s="1"/>
  <c r="I73" i="1"/>
  <c r="N73" i="1" s="1"/>
  <c r="I569" i="1"/>
  <c r="N569" i="1" s="1"/>
  <c r="G568" i="1"/>
  <c r="E568" i="1" s="1"/>
  <c r="G565" i="1"/>
  <c r="E565" i="1" s="1"/>
  <c r="G494" i="1"/>
  <c r="E494" i="1" s="1"/>
  <c r="G485" i="1"/>
  <c r="E485" i="1" s="1"/>
  <c r="G482" i="1"/>
  <c r="E482" i="1" s="1"/>
  <c r="G479" i="1"/>
  <c r="E479" i="1" s="1"/>
  <c r="G476" i="1"/>
  <c r="E476" i="1" s="1"/>
  <c r="I469" i="1"/>
  <c r="N469" i="1" s="1"/>
  <c r="G444" i="1"/>
  <c r="E444" i="1" s="1"/>
  <c r="G427" i="1"/>
  <c r="E427" i="1" s="1"/>
  <c r="I382" i="1"/>
  <c r="N382" i="1" s="1"/>
  <c r="I157" i="1"/>
  <c r="N157" i="1" s="1"/>
  <c r="G577" i="1"/>
  <c r="E577" i="1" s="1"/>
  <c r="G570" i="1"/>
  <c r="E570" i="1" s="1"/>
  <c r="G537" i="1"/>
  <c r="E537" i="1" s="1"/>
  <c r="G532" i="1"/>
  <c r="E532" i="1" s="1"/>
  <c r="G516" i="1"/>
  <c r="E516" i="1" s="1"/>
  <c r="G506" i="1"/>
  <c r="E506" i="1" s="1"/>
  <c r="G488" i="1"/>
  <c r="E488" i="1" s="1"/>
  <c r="G483" i="1"/>
  <c r="E483" i="1" s="1"/>
  <c r="G449" i="1"/>
  <c r="E449" i="1" s="1"/>
  <c r="G421" i="1"/>
  <c r="E421" i="1" s="1"/>
  <c r="G408" i="1"/>
  <c r="E408" i="1" s="1"/>
  <c r="I236" i="1"/>
  <c r="N236" i="1" s="1"/>
  <c r="G223" i="1"/>
  <c r="E223" i="1" s="1"/>
  <c r="G210" i="1"/>
  <c r="E210" i="1" s="1"/>
  <c r="G176" i="1"/>
  <c r="E176" i="1" s="1"/>
  <c r="G160" i="1"/>
  <c r="E160" i="1" s="1"/>
  <c r="G132" i="1"/>
  <c r="E132" i="1" s="1"/>
  <c r="G130" i="1"/>
  <c r="E130" i="1" s="1"/>
  <c r="G81" i="1"/>
  <c r="E81" i="1" s="1"/>
  <c r="I453" i="1"/>
  <c r="N453" i="1" s="1"/>
  <c r="I193" i="1"/>
  <c r="N193" i="1" s="1"/>
  <c r="I133" i="1"/>
  <c r="N133" i="1" s="1"/>
  <c r="G107" i="1"/>
  <c r="E107" i="1" s="1"/>
  <c r="G91" i="1"/>
  <c r="E91" i="1" s="1"/>
  <c r="G75" i="1"/>
  <c r="E75" i="1" s="1"/>
  <c r="G600" i="1"/>
  <c r="E600" i="1" s="1"/>
  <c r="G586" i="1"/>
  <c r="E586" i="1" s="1"/>
  <c r="G556" i="1"/>
  <c r="E556" i="1" s="1"/>
  <c r="G543" i="1"/>
  <c r="E543" i="1" s="1"/>
  <c r="G497" i="1"/>
  <c r="E497" i="1" s="1"/>
  <c r="G462" i="1"/>
  <c r="E462" i="1" s="1"/>
  <c r="G458" i="1"/>
  <c r="E458" i="1" s="1"/>
  <c r="G456" i="1"/>
  <c r="E456" i="1" s="1"/>
  <c r="G450" i="1"/>
  <c r="E450" i="1" s="1"/>
  <c r="G428" i="1"/>
  <c r="E428" i="1" s="1"/>
  <c r="G425" i="1"/>
  <c r="E425" i="1" s="1"/>
  <c r="I384" i="1"/>
  <c r="N384" i="1" s="1"/>
  <c r="I342" i="1"/>
  <c r="N342" i="1" s="1"/>
  <c r="I250" i="1"/>
  <c r="N250" i="1" s="1"/>
  <c r="G209" i="1"/>
  <c r="E209" i="1" s="1"/>
  <c r="G194" i="1"/>
  <c r="E194" i="1" s="1"/>
  <c r="G148" i="1"/>
  <c r="E148" i="1" s="1"/>
  <c r="G136" i="1"/>
  <c r="E136" i="1" s="1"/>
  <c r="I105" i="1"/>
  <c r="N105" i="1" s="1"/>
  <c r="I513" i="1"/>
  <c r="N513" i="1" s="1"/>
  <c r="G513" i="1"/>
  <c r="E513" i="1" s="1"/>
  <c r="I484" i="1"/>
  <c r="N484" i="1" s="1"/>
  <c r="G484" i="1"/>
  <c r="E484" i="1" s="1"/>
  <c r="G242" i="1"/>
  <c r="E242" i="1" s="1"/>
  <c r="I242" i="1"/>
  <c r="N242" i="1" s="1"/>
  <c r="G161" i="1"/>
  <c r="E161" i="1" s="1"/>
  <c r="I161" i="1"/>
  <c r="N161" i="1" s="1"/>
  <c r="G89" i="1"/>
  <c r="E89" i="1" s="1"/>
  <c r="I89" i="1"/>
  <c r="N89" i="1" s="1"/>
  <c r="G473" i="1"/>
  <c r="E473" i="1" s="1"/>
  <c r="I473" i="1"/>
  <c r="N473" i="1" s="1"/>
  <c r="I451" i="1"/>
  <c r="N451" i="1" s="1"/>
  <c r="G451" i="1"/>
  <c r="E451" i="1" s="1"/>
  <c r="G431" i="1"/>
  <c r="E431" i="1" s="1"/>
  <c r="I431" i="1"/>
  <c r="N431" i="1" s="1"/>
  <c r="G429" i="1"/>
  <c r="E429" i="1" s="1"/>
  <c r="I429" i="1"/>
  <c r="N429" i="1" s="1"/>
  <c r="G368" i="1"/>
  <c r="E368" i="1" s="1"/>
  <c r="I368" i="1"/>
  <c r="N368" i="1" s="1"/>
  <c r="G266" i="1"/>
  <c r="E266" i="1" s="1"/>
  <c r="I266" i="1"/>
  <c r="N266" i="1" s="1"/>
  <c r="G219" i="1"/>
  <c r="E219" i="1" s="1"/>
  <c r="I219" i="1"/>
  <c r="N219" i="1" s="1"/>
  <c r="I195" i="1"/>
  <c r="N195" i="1" s="1"/>
  <c r="G195" i="1"/>
  <c r="E195" i="1" s="1"/>
  <c r="G183" i="1"/>
  <c r="E183" i="1" s="1"/>
  <c r="I183" i="1"/>
  <c r="N183" i="1" s="1"/>
  <c r="I106" i="1"/>
  <c r="N106" i="1" s="1"/>
  <c r="G106" i="1"/>
  <c r="E106" i="1" s="1"/>
  <c r="G336" i="1"/>
  <c r="E336" i="1" s="1"/>
  <c r="I336" i="1"/>
  <c r="N336" i="1" s="1"/>
  <c r="G585" i="1"/>
  <c r="E585" i="1" s="1"/>
  <c r="I585" i="1"/>
  <c r="N585" i="1" s="1"/>
  <c r="I514" i="1"/>
  <c r="N514" i="1" s="1"/>
  <c r="G514" i="1"/>
  <c r="E514" i="1" s="1"/>
  <c r="I490" i="1"/>
  <c r="N490" i="1" s="1"/>
  <c r="G490" i="1"/>
  <c r="E490" i="1" s="1"/>
  <c r="G467" i="1"/>
  <c r="E467" i="1" s="1"/>
  <c r="I467" i="1"/>
  <c r="N467" i="1" s="1"/>
  <c r="G400" i="1"/>
  <c r="E400" i="1" s="1"/>
  <c r="I400" i="1"/>
  <c r="N400" i="1" s="1"/>
  <c r="G284" i="1"/>
  <c r="E284" i="1" s="1"/>
  <c r="I284" i="1"/>
  <c r="N284" i="1" s="1"/>
  <c r="I208" i="1"/>
  <c r="N208" i="1" s="1"/>
  <c r="G208" i="1"/>
  <c r="E208" i="1" s="1"/>
  <c r="I204" i="1"/>
  <c r="N204" i="1" s="1"/>
  <c r="G204" i="1"/>
  <c r="E204" i="1" s="1"/>
  <c r="I162" i="1"/>
  <c r="N162" i="1" s="1"/>
  <c r="G162" i="1"/>
  <c r="E162" i="1" s="1"/>
  <c r="I147" i="1"/>
  <c r="N147" i="1" s="1"/>
  <c r="G147" i="1"/>
  <c r="E147" i="1" s="1"/>
  <c r="I113" i="1"/>
  <c r="N113" i="1" s="1"/>
  <c r="G113" i="1"/>
  <c r="E113" i="1" s="1"/>
  <c r="I584" i="1"/>
  <c r="N584" i="1" s="1"/>
  <c r="G584" i="1"/>
  <c r="E584" i="1" s="1"/>
  <c r="G525" i="1"/>
  <c r="E525" i="1" s="1"/>
  <c r="I525" i="1"/>
  <c r="N525" i="1" s="1"/>
  <c r="G515" i="1"/>
  <c r="E515" i="1" s="1"/>
  <c r="I515" i="1"/>
  <c r="N515" i="1" s="1"/>
  <c r="I468" i="1"/>
  <c r="N468" i="1" s="1"/>
  <c r="G468" i="1"/>
  <c r="E468" i="1" s="1"/>
  <c r="I443" i="1"/>
  <c r="N443" i="1" s="1"/>
  <c r="G443" i="1"/>
  <c r="E443" i="1" s="1"/>
  <c r="I214" i="1"/>
  <c r="N214" i="1" s="1"/>
  <c r="G214" i="1"/>
  <c r="E214" i="1" s="1"/>
  <c r="G205" i="1"/>
  <c r="E205" i="1" s="1"/>
  <c r="I205" i="1"/>
  <c r="N205" i="1" s="1"/>
  <c r="I189" i="1"/>
  <c r="N189" i="1" s="1"/>
  <c r="G189" i="1"/>
  <c r="E189" i="1" s="1"/>
  <c r="G573" i="1"/>
  <c r="E573" i="1" s="1"/>
  <c r="I573" i="1"/>
  <c r="N573" i="1" s="1"/>
  <c r="G517" i="1"/>
  <c r="E517" i="1" s="1"/>
  <c r="I517" i="1"/>
  <c r="N517" i="1" s="1"/>
  <c r="I499" i="1"/>
  <c r="N499" i="1" s="1"/>
  <c r="G499" i="1"/>
  <c r="E499" i="1" s="1"/>
  <c r="I474" i="1"/>
  <c r="N474" i="1" s="1"/>
  <c r="G474" i="1"/>
  <c r="E474" i="1" s="1"/>
  <c r="I436" i="1"/>
  <c r="N436" i="1" s="1"/>
  <c r="G436" i="1"/>
  <c r="E436" i="1" s="1"/>
  <c r="I430" i="1"/>
  <c r="N430" i="1" s="1"/>
  <c r="G430" i="1"/>
  <c r="E430" i="1" s="1"/>
  <c r="I405" i="1"/>
  <c r="N405" i="1" s="1"/>
  <c r="G405" i="1"/>
  <c r="E405" i="1" s="1"/>
  <c r="I182" i="1"/>
  <c r="N182" i="1" s="1"/>
  <c r="G182" i="1"/>
  <c r="E182" i="1" s="1"/>
  <c r="I123" i="1"/>
  <c r="N123" i="1" s="1"/>
  <c r="G123" i="1"/>
  <c r="E123" i="1" s="1"/>
  <c r="G64" i="1"/>
  <c r="E64" i="1" s="1"/>
  <c r="I64" i="1"/>
  <c r="N64" i="1" s="1"/>
  <c r="I571" i="1"/>
  <c r="N571" i="1" s="1"/>
  <c r="G571" i="1"/>
  <c r="E571" i="1" s="1"/>
  <c r="I542" i="1"/>
  <c r="N542" i="1" s="1"/>
  <c r="G542" i="1"/>
  <c r="E542" i="1" s="1"/>
  <c r="I491" i="1"/>
  <c r="N491" i="1" s="1"/>
  <c r="G491" i="1"/>
  <c r="E491" i="1" s="1"/>
  <c r="I574" i="1"/>
  <c r="N574" i="1" s="1"/>
  <c r="G574" i="1"/>
  <c r="E574" i="1" s="1"/>
  <c r="G547" i="1"/>
  <c r="E547" i="1" s="1"/>
  <c r="I547" i="1"/>
  <c r="N547" i="1" s="1"/>
  <c r="I545" i="1"/>
  <c r="N545" i="1" s="1"/>
  <c r="G545" i="1"/>
  <c r="E545" i="1" s="1"/>
  <c r="I524" i="1"/>
  <c r="N524" i="1" s="1"/>
  <c r="G524" i="1"/>
  <c r="E524" i="1" s="1"/>
  <c r="I492" i="1"/>
  <c r="N492" i="1" s="1"/>
  <c r="G492" i="1"/>
  <c r="E492" i="1" s="1"/>
  <c r="I465" i="1"/>
  <c r="N465" i="1" s="1"/>
  <c r="G465" i="1"/>
  <c r="E465" i="1" s="1"/>
  <c r="G350" i="1"/>
  <c r="E350" i="1" s="1"/>
  <c r="I350" i="1"/>
  <c r="N350" i="1" s="1"/>
  <c r="I163" i="1"/>
  <c r="N163" i="1" s="1"/>
  <c r="G163" i="1"/>
  <c r="E163" i="1" s="1"/>
  <c r="G589" i="1"/>
  <c r="E589" i="1" s="1"/>
  <c r="I589" i="1"/>
  <c r="N589" i="1" s="1"/>
  <c r="I530" i="1"/>
  <c r="N530" i="1" s="1"/>
  <c r="G530" i="1"/>
  <c r="E530" i="1" s="1"/>
  <c r="G509" i="1"/>
  <c r="E509" i="1" s="1"/>
  <c r="I509" i="1"/>
  <c r="N509" i="1" s="1"/>
  <c r="I192" i="1"/>
  <c r="N192" i="1" s="1"/>
  <c r="G192" i="1"/>
  <c r="E192" i="1" s="1"/>
  <c r="G101" i="1"/>
  <c r="E101" i="1" s="1"/>
  <c r="I101" i="1"/>
  <c r="N101" i="1" s="1"/>
  <c r="I72" i="1"/>
  <c r="N72" i="1" s="1"/>
  <c r="G72" i="1"/>
  <c r="E72" i="1" s="1"/>
  <c r="I590" i="1"/>
  <c r="N590" i="1" s="1"/>
  <c r="G590" i="1"/>
  <c r="E590" i="1" s="1"/>
  <c r="I538" i="1"/>
  <c r="N538" i="1" s="1"/>
  <c r="G538" i="1"/>
  <c r="E538" i="1" s="1"/>
  <c r="G531" i="1"/>
  <c r="E531" i="1" s="1"/>
  <c r="I531" i="1"/>
  <c r="N531" i="1" s="1"/>
  <c r="I529" i="1"/>
  <c r="N529" i="1" s="1"/>
  <c r="G529" i="1"/>
  <c r="E529" i="1" s="1"/>
  <c r="I500" i="1"/>
  <c r="N500" i="1" s="1"/>
  <c r="G500" i="1"/>
  <c r="E500" i="1" s="1"/>
  <c r="G489" i="1"/>
  <c r="E489" i="1" s="1"/>
  <c r="I489" i="1"/>
  <c r="N489" i="1" s="1"/>
  <c r="I472" i="1"/>
  <c r="N472" i="1" s="1"/>
  <c r="G472" i="1"/>
  <c r="E472" i="1" s="1"/>
  <c r="I420" i="1"/>
  <c r="N420" i="1" s="1"/>
  <c r="G420" i="1"/>
  <c r="E420" i="1" s="1"/>
  <c r="I407" i="1"/>
  <c r="N407" i="1" s="1"/>
  <c r="G407" i="1"/>
  <c r="E407" i="1" s="1"/>
  <c r="G374" i="1"/>
  <c r="E374" i="1" s="1"/>
  <c r="I374" i="1"/>
  <c r="N374" i="1" s="1"/>
  <c r="G290" i="1"/>
  <c r="E290" i="1" s="1"/>
  <c r="I290" i="1"/>
  <c r="N290" i="1" s="1"/>
  <c r="G244" i="1"/>
  <c r="E244" i="1" s="1"/>
  <c r="I244" i="1"/>
  <c r="N244" i="1" s="1"/>
  <c r="I222" i="1"/>
  <c r="N222" i="1" s="1"/>
  <c r="G222" i="1"/>
  <c r="E222" i="1" s="1"/>
  <c r="I170" i="1"/>
  <c r="N170" i="1" s="1"/>
  <c r="G170" i="1"/>
  <c r="E170" i="1" s="1"/>
  <c r="I523" i="1"/>
  <c r="N523" i="1" s="1"/>
  <c r="G523" i="1"/>
  <c r="E523" i="1" s="1"/>
  <c r="G576" i="1"/>
  <c r="E576" i="1" s="1"/>
  <c r="I546" i="1"/>
  <c r="N546" i="1" s="1"/>
  <c r="G546" i="1"/>
  <c r="E546" i="1" s="1"/>
  <c r="G539" i="1"/>
  <c r="E539" i="1" s="1"/>
  <c r="G501" i="1"/>
  <c r="E501" i="1" s="1"/>
  <c r="G498" i="1"/>
  <c r="E498" i="1" s="1"/>
  <c r="G447" i="1"/>
  <c r="E447" i="1" s="1"/>
  <c r="I447" i="1"/>
  <c r="N447" i="1" s="1"/>
  <c r="I442" i="1"/>
  <c r="N442" i="1" s="1"/>
  <c r="G442" i="1"/>
  <c r="E442" i="1" s="1"/>
  <c r="I426" i="1"/>
  <c r="N426" i="1" s="1"/>
  <c r="G426" i="1"/>
  <c r="E426" i="1" s="1"/>
  <c r="G175" i="1"/>
  <c r="E175" i="1" s="1"/>
  <c r="I175" i="1"/>
  <c r="N175" i="1" s="1"/>
  <c r="I466" i="1"/>
  <c r="N466" i="1" s="1"/>
  <c r="G466" i="1"/>
  <c r="E466" i="1" s="1"/>
  <c r="I440" i="1"/>
  <c r="N440" i="1" s="1"/>
  <c r="G440" i="1"/>
  <c r="E440" i="1" s="1"/>
  <c r="G435" i="1"/>
  <c r="E435" i="1" s="1"/>
  <c r="I435" i="1"/>
  <c r="N435" i="1" s="1"/>
  <c r="I424" i="1"/>
  <c r="N424" i="1" s="1"/>
  <c r="G424" i="1"/>
  <c r="E424" i="1" s="1"/>
  <c r="G398" i="1"/>
  <c r="E398" i="1" s="1"/>
  <c r="I398" i="1"/>
  <c r="N398" i="1" s="1"/>
  <c r="G310" i="1"/>
  <c r="E310" i="1" s="1"/>
  <c r="I310" i="1"/>
  <c r="N310" i="1" s="1"/>
  <c r="G260" i="1"/>
  <c r="E260" i="1" s="1"/>
  <c r="I260" i="1"/>
  <c r="N260" i="1" s="1"/>
  <c r="G225" i="1"/>
  <c r="E225" i="1" s="1"/>
  <c r="I225" i="1"/>
  <c r="N225" i="1" s="1"/>
  <c r="G199" i="1"/>
  <c r="E199" i="1" s="1"/>
  <c r="I199" i="1"/>
  <c r="N199" i="1" s="1"/>
  <c r="G171" i="1"/>
  <c r="E171" i="1" s="1"/>
  <c r="I171" i="1"/>
  <c r="N171" i="1" s="1"/>
  <c r="I164" i="1"/>
  <c r="N164" i="1" s="1"/>
  <c r="G164" i="1"/>
  <c r="E164" i="1" s="1"/>
  <c r="I126" i="1"/>
  <c r="N126" i="1" s="1"/>
  <c r="G126" i="1"/>
  <c r="E126" i="1" s="1"/>
  <c r="I120" i="1"/>
  <c r="N120" i="1" s="1"/>
  <c r="G120" i="1"/>
  <c r="E120" i="1" s="1"/>
  <c r="G85" i="1"/>
  <c r="E85" i="1" s="1"/>
  <c r="I85" i="1"/>
  <c r="N85" i="1" s="1"/>
  <c r="G62" i="1"/>
  <c r="E62" i="1" s="1"/>
  <c r="I62" i="1"/>
  <c r="N62" i="1" s="1"/>
  <c r="I446" i="1"/>
  <c r="N446" i="1" s="1"/>
  <c r="G446" i="1"/>
  <c r="E446" i="1" s="1"/>
  <c r="I433" i="1"/>
  <c r="N433" i="1" s="1"/>
  <c r="G433" i="1"/>
  <c r="E433" i="1" s="1"/>
  <c r="G406" i="1"/>
  <c r="E406" i="1" s="1"/>
  <c r="I406" i="1"/>
  <c r="N406" i="1" s="1"/>
  <c r="G334" i="1"/>
  <c r="E334" i="1" s="1"/>
  <c r="I334" i="1"/>
  <c r="N334" i="1" s="1"/>
  <c r="I326" i="1"/>
  <c r="N326" i="1" s="1"/>
  <c r="G276" i="1"/>
  <c r="E276" i="1" s="1"/>
  <c r="I276" i="1"/>
  <c r="N276" i="1" s="1"/>
  <c r="G221" i="1"/>
  <c r="E221" i="1" s="1"/>
  <c r="I221" i="1"/>
  <c r="N221" i="1" s="1"/>
  <c r="G167" i="1"/>
  <c r="E167" i="1" s="1"/>
  <c r="I167" i="1"/>
  <c r="N167" i="1" s="1"/>
  <c r="I104" i="1"/>
  <c r="N104" i="1" s="1"/>
  <c r="G104" i="1"/>
  <c r="E104" i="1" s="1"/>
  <c r="G69" i="1"/>
  <c r="E69" i="1" s="1"/>
  <c r="I69" i="1"/>
  <c r="N69" i="1" s="1"/>
  <c r="G46" i="1"/>
  <c r="E46" i="1" s="1"/>
  <c r="I46" i="1"/>
  <c r="N46" i="1" s="1"/>
  <c r="G21" i="1"/>
  <c r="E21" i="1" s="1"/>
  <c r="I21" i="1"/>
  <c r="N21" i="1" s="1"/>
  <c r="G437" i="1"/>
  <c r="E437" i="1" s="1"/>
  <c r="I437" i="1"/>
  <c r="N437" i="1" s="1"/>
  <c r="I434" i="1"/>
  <c r="N434" i="1" s="1"/>
  <c r="G434" i="1"/>
  <c r="E434" i="1" s="1"/>
  <c r="G423" i="1"/>
  <c r="E423" i="1" s="1"/>
  <c r="I423" i="1"/>
  <c r="N423" i="1" s="1"/>
  <c r="G352" i="1"/>
  <c r="E352" i="1" s="1"/>
  <c r="I352" i="1"/>
  <c r="N352" i="1" s="1"/>
  <c r="G292" i="1"/>
  <c r="E292" i="1" s="1"/>
  <c r="I292" i="1"/>
  <c r="N292" i="1" s="1"/>
  <c r="I226" i="1"/>
  <c r="N226" i="1" s="1"/>
  <c r="G226" i="1"/>
  <c r="E226" i="1" s="1"/>
  <c r="I211" i="1"/>
  <c r="N211" i="1" s="1"/>
  <c r="G211" i="1"/>
  <c r="E211" i="1" s="1"/>
  <c r="I198" i="1"/>
  <c r="N198" i="1" s="1"/>
  <c r="G198" i="1"/>
  <c r="E198" i="1" s="1"/>
  <c r="G127" i="1"/>
  <c r="E127" i="1" s="1"/>
  <c r="I127" i="1"/>
  <c r="N127" i="1" s="1"/>
  <c r="I122" i="1"/>
  <c r="N122" i="1" s="1"/>
  <c r="G122" i="1"/>
  <c r="E122" i="1" s="1"/>
  <c r="G117" i="1"/>
  <c r="E117" i="1" s="1"/>
  <c r="I117" i="1"/>
  <c r="N117" i="1" s="1"/>
  <c r="I88" i="1"/>
  <c r="N88" i="1" s="1"/>
  <c r="G88" i="1"/>
  <c r="E88" i="1" s="1"/>
  <c r="I137" i="1"/>
  <c r="N137" i="1" s="1"/>
  <c r="I54" i="1"/>
  <c r="N54" i="1" s="1"/>
  <c r="I29" i="1"/>
  <c r="N29" i="1" s="1"/>
  <c r="I13" i="1"/>
  <c r="N13" i="1" s="1"/>
  <c r="G140" i="1"/>
  <c r="E140" i="1" s="1"/>
  <c r="G139" i="1"/>
  <c r="E139" i="1" s="1"/>
  <c r="G116" i="1"/>
  <c r="E116" i="1" s="1"/>
  <c r="G110" i="1"/>
  <c r="E110" i="1" s="1"/>
  <c r="G100" i="1"/>
  <c r="E100" i="1" s="1"/>
  <c r="G94" i="1"/>
  <c r="E94" i="1" s="1"/>
  <c r="G84" i="1"/>
  <c r="E84" i="1" s="1"/>
  <c r="G78" i="1"/>
  <c r="E78" i="1" s="1"/>
  <c r="G68" i="1"/>
  <c r="E68" i="1" s="1"/>
  <c r="G599" i="1"/>
  <c r="E599" i="1" s="1"/>
  <c r="I599" i="1"/>
  <c r="N599" i="1" s="1"/>
  <c r="G559" i="1"/>
  <c r="E559" i="1" s="1"/>
  <c r="I559" i="1"/>
  <c r="N559" i="1" s="1"/>
  <c r="G557" i="1"/>
  <c r="E557" i="1" s="1"/>
  <c r="I557" i="1"/>
  <c r="N557" i="1" s="1"/>
  <c r="I528" i="1"/>
  <c r="N528" i="1" s="1"/>
  <c r="G528" i="1"/>
  <c r="E528" i="1" s="1"/>
  <c r="G58" i="1"/>
  <c r="E58" i="1" s="1"/>
  <c r="I58" i="1"/>
  <c r="N58" i="1" s="1"/>
  <c r="G42" i="1"/>
  <c r="E42" i="1" s="1"/>
  <c r="I42" i="1"/>
  <c r="N42" i="1" s="1"/>
  <c r="G597" i="1"/>
  <c r="E597" i="1" s="1"/>
  <c r="I597" i="1"/>
  <c r="N597" i="1" s="1"/>
  <c r="G595" i="1"/>
  <c r="E595" i="1" s="1"/>
  <c r="I595" i="1"/>
  <c r="N595" i="1" s="1"/>
  <c r="I572" i="1"/>
  <c r="N572" i="1" s="1"/>
  <c r="G572" i="1"/>
  <c r="E572" i="1" s="1"/>
  <c r="G551" i="1"/>
  <c r="E551" i="1" s="1"/>
  <c r="I551" i="1"/>
  <c r="N551" i="1" s="1"/>
  <c r="G533" i="1"/>
  <c r="E533" i="1" s="1"/>
  <c r="I533" i="1"/>
  <c r="N533" i="1" s="1"/>
  <c r="I520" i="1"/>
  <c r="N520" i="1" s="1"/>
  <c r="G520" i="1"/>
  <c r="E520" i="1" s="1"/>
  <c r="G511" i="1"/>
  <c r="E511" i="1" s="1"/>
  <c r="I511" i="1"/>
  <c r="N511" i="1" s="1"/>
  <c r="I558" i="1"/>
  <c r="N558" i="1" s="1"/>
  <c r="G558" i="1"/>
  <c r="E558" i="1" s="1"/>
  <c r="I555" i="1"/>
  <c r="N555" i="1" s="1"/>
  <c r="G555" i="1"/>
  <c r="E555" i="1" s="1"/>
  <c r="G549" i="1"/>
  <c r="E549" i="1" s="1"/>
  <c r="I549" i="1"/>
  <c r="N549" i="1" s="1"/>
  <c r="I596" i="1"/>
  <c r="N596" i="1" s="1"/>
  <c r="G596" i="1"/>
  <c r="E596" i="1" s="1"/>
  <c r="I552" i="1"/>
  <c r="N552" i="1" s="1"/>
  <c r="G552" i="1"/>
  <c r="E552" i="1" s="1"/>
  <c r="I544" i="1"/>
  <c r="N544" i="1" s="1"/>
  <c r="G544" i="1"/>
  <c r="E544" i="1" s="1"/>
  <c r="G541" i="1"/>
  <c r="E541" i="1" s="1"/>
  <c r="I541" i="1"/>
  <c r="N541" i="1" s="1"/>
  <c r="G392" i="1"/>
  <c r="E392" i="1" s="1"/>
  <c r="I392" i="1"/>
  <c r="N392" i="1" s="1"/>
  <c r="G328" i="1"/>
  <c r="E328" i="1" s="1"/>
  <c r="I328" i="1"/>
  <c r="N328" i="1" s="1"/>
  <c r="G185" i="1"/>
  <c r="E185" i="1" s="1"/>
  <c r="I185" i="1"/>
  <c r="N185" i="1" s="1"/>
  <c r="I588" i="1"/>
  <c r="N588" i="1" s="1"/>
  <c r="G588" i="1"/>
  <c r="E588" i="1" s="1"/>
  <c r="I566" i="1"/>
  <c r="N566" i="1" s="1"/>
  <c r="G566" i="1"/>
  <c r="E566" i="1" s="1"/>
  <c r="I562" i="1"/>
  <c r="N562" i="1" s="1"/>
  <c r="G562" i="1"/>
  <c r="E562" i="1" s="1"/>
  <c r="I534" i="1"/>
  <c r="N534" i="1" s="1"/>
  <c r="G534" i="1"/>
  <c r="E534" i="1" s="1"/>
  <c r="I512" i="1"/>
  <c r="N512" i="1" s="1"/>
  <c r="G512" i="1"/>
  <c r="E512" i="1" s="1"/>
  <c r="I504" i="1"/>
  <c r="N504" i="1" s="1"/>
  <c r="G504" i="1"/>
  <c r="E504" i="1" s="1"/>
  <c r="I502" i="1"/>
  <c r="N502" i="1" s="1"/>
  <c r="G502" i="1"/>
  <c r="E502" i="1" s="1"/>
  <c r="G493" i="1"/>
  <c r="E493" i="1" s="1"/>
  <c r="I493" i="1"/>
  <c r="N493" i="1" s="1"/>
  <c r="G487" i="1"/>
  <c r="E487" i="1" s="1"/>
  <c r="I487" i="1"/>
  <c r="N487" i="1" s="1"/>
  <c r="I480" i="1"/>
  <c r="N480" i="1" s="1"/>
  <c r="G480" i="1"/>
  <c r="E480" i="1" s="1"/>
  <c r="I470" i="1"/>
  <c r="N470" i="1" s="1"/>
  <c r="G470" i="1"/>
  <c r="E470" i="1" s="1"/>
  <c r="G461" i="1"/>
  <c r="E461" i="1" s="1"/>
  <c r="I461" i="1"/>
  <c r="N461" i="1" s="1"/>
  <c r="G455" i="1"/>
  <c r="E455" i="1" s="1"/>
  <c r="I455" i="1"/>
  <c r="N455" i="1" s="1"/>
  <c r="I448" i="1"/>
  <c r="N448" i="1" s="1"/>
  <c r="G448" i="1"/>
  <c r="E448" i="1" s="1"/>
  <c r="I438" i="1"/>
  <c r="N438" i="1" s="1"/>
  <c r="G438" i="1"/>
  <c r="E438" i="1" s="1"/>
  <c r="G344" i="1"/>
  <c r="E344" i="1" s="1"/>
  <c r="I344" i="1"/>
  <c r="N344" i="1" s="1"/>
  <c r="I190" i="1"/>
  <c r="N190" i="1" s="1"/>
  <c r="G190" i="1"/>
  <c r="E190" i="1" s="1"/>
  <c r="G593" i="1"/>
  <c r="E593" i="1" s="1"/>
  <c r="G592" i="1"/>
  <c r="E592" i="1" s="1"/>
  <c r="I582" i="1"/>
  <c r="N582" i="1" s="1"/>
  <c r="G582" i="1"/>
  <c r="E582" i="1" s="1"/>
  <c r="G580" i="1"/>
  <c r="E580" i="1" s="1"/>
  <c r="I578" i="1"/>
  <c r="N578" i="1" s="1"/>
  <c r="G578" i="1"/>
  <c r="E578" i="1" s="1"/>
  <c r="G554" i="1"/>
  <c r="E554" i="1" s="1"/>
  <c r="G548" i="1"/>
  <c r="E548" i="1" s="1"/>
  <c r="I526" i="1"/>
  <c r="N526" i="1" s="1"/>
  <c r="G526" i="1"/>
  <c r="E526" i="1" s="1"/>
  <c r="I518" i="1"/>
  <c r="N518" i="1" s="1"/>
  <c r="G518" i="1"/>
  <c r="E518" i="1" s="1"/>
  <c r="G360" i="1"/>
  <c r="E360" i="1" s="1"/>
  <c r="I360" i="1"/>
  <c r="N360" i="1" s="1"/>
  <c r="I206" i="1"/>
  <c r="N206" i="1" s="1"/>
  <c r="G206" i="1"/>
  <c r="E206" i="1" s="1"/>
  <c r="I598" i="1"/>
  <c r="N598" i="1" s="1"/>
  <c r="G598" i="1"/>
  <c r="E598" i="1" s="1"/>
  <c r="I594" i="1"/>
  <c r="N594" i="1" s="1"/>
  <c r="G594" i="1"/>
  <c r="E594" i="1" s="1"/>
  <c r="I560" i="1"/>
  <c r="N560" i="1" s="1"/>
  <c r="G560" i="1"/>
  <c r="E560" i="1" s="1"/>
  <c r="I550" i="1"/>
  <c r="N550" i="1" s="1"/>
  <c r="G550" i="1"/>
  <c r="E550" i="1" s="1"/>
  <c r="I536" i="1"/>
  <c r="N536" i="1" s="1"/>
  <c r="G536" i="1"/>
  <c r="E536" i="1" s="1"/>
  <c r="I510" i="1"/>
  <c r="N510" i="1" s="1"/>
  <c r="G510" i="1"/>
  <c r="E510" i="1" s="1"/>
  <c r="G503" i="1"/>
  <c r="E503" i="1" s="1"/>
  <c r="I503" i="1"/>
  <c r="N503" i="1" s="1"/>
  <c r="I496" i="1"/>
  <c r="N496" i="1" s="1"/>
  <c r="G496" i="1"/>
  <c r="E496" i="1" s="1"/>
  <c r="I486" i="1"/>
  <c r="N486" i="1" s="1"/>
  <c r="G486" i="1"/>
  <c r="E486" i="1" s="1"/>
  <c r="G477" i="1"/>
  <c r="E477" i="1" s="1"/>
  <c r="I477" i="1"/>
  <c r="N477" i="1" s="1"/>
  <c r="G471" i="1"/>
  <c r="E471" i="1" s="1"/>
  <c r="I471" i="1"/>
  <c r="N471" i="1" s="1"/>
  <c r="I464" i="1"/>
  <c r="N464" i="1" s="1"/>
  <c r="G464" i="1"/>
  <c r="E464" i="1" s="1"/>
  <c r="I454" i="1"/>
  <c r="N454" i="1" s="1"/>
  <c r="G454" i="1"/>
  <c r="E454" i="1" s="1"/>
  <c r="G445" i="1"/>
  <c r="E445" i="1" s="1"/>
  <c r="I445" i="1"/>
  <c r="N445" i="1" s="1"/>
  <c r="G439" i="1"/>
  <c r="E439" i="1" s="1"/>
  <c r="I439" i="1"/>
  <c r="N439" i="1" s="1"/>
  <c r="I432" i="1"/>
  <c r="N432" i="1" s="1"/>
  <c r="G432" i="1"/>
  <c r="E432" i="1" s="1"/>
  <c r="I417" i="1"/>
  <c r="N417" i="1" s="1"/>
  <c r="G417" i="1"/>
  <c r="E417" i="1" s="1"/>
  <c r="G376" i="1"/>
  <c r="E376" i="1" s="1"/>
  <c r="I376" i="1"/>
  <c r="N376" i="1" s="1"/>
  <c r="G312" i="1"/>
  <c r="E312" i="1" s="1"/>
  <c r="I312" i="1"/>
  <c r="N312" i="1" s="1"/>
  <c r="G294" i="1"/>
  <c r="E294" i="1" s="1"/>
  <c r="I294" i="1"/>
  <c r="N294" i="1" s="1"/>
  <c r="G278" i="1"/>
  <c r="E278" i="1" s="1"/>
  <c r="I278" i="1"/>
  <c r="N278" i="1" s="1"/>
  <c r="G262" i="1"/>
  <c r="E262" i="1" s="1"/>
  <c r="I262" i="1"/>
  <c r="N262" i="1" s="1"/>
  <c r="G246" i="1"/>
  <c r="E246" i="1" s="1"/>
  <c r="I246" i="1"/>
  <c r="N246" i="1" s="1"/>
  <c r="G230" i="1"/>
  <c r="E230" i="1" s="1"/>
  <c r="I230" i="1"/>
  <c r="N230" i="1" s="1"/>
  <c r="I422" i="1"/>
  <c r="N422" i="1" s="1"/>
  <c r="G422" i="1"/>
  <c r="E422" i="1" s="1"/>
  <c r="G411" i="1"/>
  <c r="E411" i="1" s="1"/>
  <c r="I411" i="1"/>
  <c r="N411" i="1" s="1"/>
  <c r="G402" i="1"/>
  <c r="E402" i="1" s="1"/>
  <c r="I402" i="1"/>
  <c r="N402" i="1" s="1"/>
  <c r="G386" i="1"/>
  <c r="E386" i="1" s="1"/>
  <c r="I386" i="1"/>
  <c r="N386" i="1" s="1"/>
  <c r="G370" i="1"/>
  <c r="E370" i="1" s="1"/>
  <c r="I370" i="1"/>
  <c r="N370" i="1" s="1"/>
  <c r="G354" i="1"/>
  <c r="E354" i="1" s="1"/>
  <c r="I354" i="1"/>
  <c r="N354" i="1" s="1"/>
  <c r="G338" i="1"/>
  <c r="E338" i="1" s="1"/>
  <c r="I338" i="1"/>
  <c r="N338" i="1" s="1"/>
  <c r="G322" i="1"/>
  <c r="E322" i="1" s="1"/>
  <c r="I322" i="1"/>
  <c r="N322" i="1" s="1"/>
  <c r="I306" i="1"/>
  <c r="N306" i="1" s="1"/>
  <c r="G306" i="1"/>
  <c r="E306" i="1" s="1"/>
  <c r="G217" i="1"/>
  <c r="E217" i="1" s="1"/>
  <c r="I217" i="1"/>
  <c r="N217" i="1" s="1"/>
  <c r="G213" i="1"/>
  <c r="E213" i="1" s="1"/>
  <c r="I213" i="1"/>
  <c r="N213" i="1" s="1"/>
  <c r="G201" i="1"/>
  <c r="E201" i="1" s="1"/>
  <c r="I201" i="1"/>
  <c r="N201" i="1" s="1"/>
  <c r="G197" i="1"/>
  <c r="E197" i="1" s="1"/>
  <c r="I197" i="1"/>
  <c r="N197" i="1" s="1"/>
  <c r="G181" i="1"/>
  <c r="E181" i="1" s="1"/>
  <c r="I181" i="1"/>
  <c r="N181" i="1" s="1"/>
  <c r="I145" i="1"/>
  <c r="N145" i="1" s="1"/>
  <c r="G145" i="1"/>
  <c r="E145" i="1" s="1"/>
  <c r="I416" i="1"/>
  <c r="N416" i="1" s="1"/>
  <c r="G416" i="1"/>
  <c r="E416" i="1" s="1"/>
  <c r="G302" i="1"/>
  <c r="E302" i="1" s="1"/>
  <c r="I302" i="1"/>
  <c r="N302" i="1" s="1"/>
  <c r="G286" i="1"/>
  <c r="E286" i="1" s="1"/>
  <c r="I286" i="1"/>
  <c r="N286" i="1" s="1"/>
  <c r="G270" i="1"/>
  <c r="E270" i="1" s="1"/>
  <c r="I270" i="1"/>
  <c r="N270" i="1" s="1"/>
  <c r="G254" i="1"/>
  <c r="E254" i="1" s="1"/>
  <c r="I254" i="1"/>
  <c r="N254" i="1" s="1"/>
  <c r="G238" i="1"/>
  <c r="E238" i="1" s="1"/>
  <c r="I238" i="1"/>
  <c r="N238" i="1" s="1"/>
  <c r="G207" i="1"/>
  <c r="E207" i="1" s="1"/>
  <c r="I207" i="1"/>
  <c r="N207" i="1" s="1"/>
  <c r="G191" i="1"/>
  <c r="E191" i="1" s="1"/>
  <c r="I191" i="1"/>
  <c r="N191" i="1" s="1"/>
  <c r="I184" i="1"/>
  <c r="N184" i="1" s="1"/>
  <c r="G184" i="1"/>
  <c r="E184" i="1" s="1"/>
  <c r="G159" i="1"/>
  <c r="E159" i="1" s="1"/>
  <c r="I159" i="1"/>
  <c r="N159" i="1" s="1"/>
  <c r="I410" i="1"/>
  <c r="N410" i="1" s="1"/>
  <c r="G410" i="1"/>
  <c r="E410" i="1" s="1"/>
  <c r="G394" i="1"/>
  <c r="E394" i="1" s="1"/>
  <c r="I394" i="1"/>
  <c r="N394" i="1" s="1"/>
  <c r="G378" i="1"/>
  <c r="E378" i="1" s="1"/>
  <c r="I378" i="1"/>
  <c r="N378" i="1" s="1"/>
  <c r="G362" i="1"/>
  <c r="E362" i="1" s="1"/>
  <c r="I362" i="1"/>
  <c r="N362" i="1" s="1"/>
  <c r="G346" i="1"/>
  <c r="E346" i="1" s="1"/>
  <c r="I346" i="1"/>
  <c r="N346" i="1" s="1"/>
  <c r="G330" i="1"/>
  <c r="E330" i="1" s="1"/>
  <c r="I330" i="1"/>
  <c r="N330" i="1" s="1"/>
  <c r="G314" i="1"/>
  <c r="E314" i="1" s="1"/>
  <c r="I314" i="1"/>
  <c r="N314" i="1" s="1"/>
  <c r="I298" i="1"/>
  <c r="N298" i="1" s="1"/>
  <c r="G298" i="1"/>
  <c r="E298" i="1" s="1"/>
  <c r="I216" i="1"/>
  <c r="N216" i="1" s="1"/>
  <c r="G216" i="1"/>
  <c r="E216" i="1" s="1"/>
  <c r="I212" i="1"/>
  <c r="N212" i="1" s="1"/>
  <c r="G212" i="1"/>
  <c r="E212" i="1" s="1"/>
  <c r="I200" i="1"/>
  <c r="N200" i="1" s="1"/>
  <c r="G200" i="1"/>
  <c r="E200" i="1" s="1"/>
  <c r="I196" i="1"/>
  <c r="N196" i="1" s="1"/>
  <c r="G196" i="1"/>
  <c r="E196" i="1" s="1"/>
  <c r="I174" i="1"/>
  <c r="N174" i="1" s="1"/>
  <c r="G174" i="1"/>
  <c r="E174" i="1" s="1"/>
  <c r="I152" i="1"/>
  <c r="N152" i="1" s="1"/>
  <c r="G152" i="1"/>
  <c r="E152" i="1" s="1"/>
  <c r="G146" i="1"/>
  <c r="E146" i="1" s="1"/>
  <c r="I146" i="1"/>
  <c r="N146" i="1" s="1"/>
  <c r="G141" i="1"/>
  <c r="E141" i="1" s="1"/>
  <c r="I141" i="1"/>
  <c r="N141" i="1" s="1"/>
  <c r="G135" i="1"/>
  <c r="E135" i="1" s="1"/>
  <c r="I135" i="1"/>
  <c r="N135" i="1" s="1"/>
  <c r="I128" i="1"/>
  <c r="N128" i="1" s="1"/>
  <c r="G128" i="1"/>
  <c r="E128" i="1" s="1"/>
  <c r="I118" i="1"/>
  <c r="N118" i="1" s="1"/>
  <c r="G118" i="1"/>
  <c r="E118" i="1" s="1"/>
  <c r="I112" i="1"/>
  <c r="N112" i="1" s="1"/>
  <c r="G112" i="1"/>
  <c r="E112" i="1" s="1"/>
  <c r="G103" i="1"/>
  <c r="E103" i="1" s="1"/>
  <c r="I103" i="1"/>
  <c r="N103" i="1" s="1"/>
  <c r="G93" i="1"/>
  <c r="E93" i="1" s="1"/>
  <c r="I93" i="1"/>
  <c r="N93" i="1" s="1"/>
  <c r="I86" i="1"/>
  <c r="N86" i="1" s="1"/>
  <c r="G86" i="1"/>
  <c r="E86" i="1" s="1"/>
  <c r="I80" i="1"/>
  <c r="N80" i="1" s="1"/>
  <c r="G80" i="1"/>
  <c r="E80" i="1" s="1"/>
  <c r="G71" i="1"/>
  <c r="E71" i="1" s="1"/>
  <c r="I71" i="1"/>
  <c r="N71" i="1" s="1"/>
  <c r="G31" i="1"/>
  <c r="E31" i="1" s="1"/>
  <c r="I31" i="1"/>
  <c r="N31" i="1" s="1"/>
  <c r="G15" i="1"/>
  <c r="E15" i="1" s="1"/>
  <c r="I15" i="1"/>
  <c r="N15" i="1" s="1"/>
  <c r="I396" i="1"/>
  <c r="N396" i="1" s="1"/>
  <c r="I348" i="1"/>
  <c r="N348" i="1" s="1"/>
  <c r="I305" i="1"/>
  <c r="N305" i="1" s="1"/>
  <c r="I301" i="1"/>
  <c r="N301" i="1" s="1"/>
  <c r="I297" i="1"/>
  <c r="N297" i="1" s="1"/>
  <c r="I280" i="1"/>
  <c r="N280" i="1" s="1"/>
  <c r="I256" i="1"/>
  <c r="N256" i="1" s="1"/>
  <c r="I248" i="1"/>
  <c r="N248" i="1" s="1"/>
  <c r="G218" i="1"/>
  <c r="E218" i="1" s="1"/>
  <c r="G202" i="1"/>
  <c r="E202" i="1" s="1"/>
  <c r="G186" i="1"/>
  <c r="E186" i="1" s="1"/>
  <c r="G179" i="1"/>
  <c r="E179" i="1" s="1"/>
  <c r="G178" i="1"/>
  <c r="E178" i="1" s="1"/>
  <c r="I169" i="1"/>
  <c r="N169" i="1" s="1"/>
  <c r="I168" i="1"/>
  <c r="N168" i="1" s="1"/>
  <c r="G168" i="1"/>
  <c r="E168" i="1" s="1"/>
  <c r="G166" i="1"/>
  <c r="E166" i="1" s="1"/>
  <c r="I165" i="1"/>
  <c r="N165" i="1" s="1"/>
  <c r="I158" i="1"/>
  <c r="N158" i="1" s="1"/>
  <c r="G158" i="1"/>
  <c r="E158" i="1" s="1"/>
  <c r="G153" i="1"/>
  <c r="E153" i="1" s="1"/>
  <c r="G144" i="1"/>
  <c r="E144" i="1" s="1"/>
  <c r="G50" i="1"/>
  <c r="E50" i="1" s="1"/>
  <c r="I50" i="1"/>
  <c r="N50" i="1" s="1"/>
  <c r="I180" i="1"/>
  <c r="N180" i="1" s="1"/>
  <c r="G180" i="1"/>
  <c r="E180" i="1" s="1"/>
  <c r="I134" i="1"/>
  <c r="N134" i="1" s="1"/>
  <c r="G134" i="1"/>
  <c r="E134" i="1" s="1"/>
  <c r="G125" i="1"/>
  <c r="E125" i="1" s="1"/>
  <c r="I125" i="1"/>
  <c r="N125" i="1" s="1"/>
  <c r="G119" i="1"/>
  <c r="E119" i="1" s="1"/>
  <c r="I119" i="1"/>
  <c r="N119" i="1" s="1"/>
  <c r="G109" i="1"/>
  <c r="E109" i="1" s="1"/>
  <c r="I109" i="1"/>
  <c r="N109" i="1" s="1"/>
  <c r="I102" i="1"/>
  <c r="N102" i="1" s="1"/>
  <c r="G102" i="1"/>
  <c r="E102" i="1" s="1"/>
  <c r="I96" i="1"/>
  <c r="N96" i="1" s="1"/>
  <c r="G96" i="1"/>
  <c r="E96" i="1" s="1"/>
  <c r="G87" i="1"/>
  <c r="E87" i="1" s="1"/>
  <c r="I87" i="1"/>
  <c r="N87" i="1" s="1"/>
  <c r="G77" i="1"/>
  <c r="E77" i="1" s="1"/>
  <c r="I77" i="1"/>
  <c r="N77" i="1" s="1"/>
  <c r="I70" i="1"/>
  <c r="N70" i="1" s="1"/>
  <c r="G70" i="1"/>
  <c r="E70" i="1" s="1"/>
  <c r="G23" i="1"/>
  <c r="E23" i="1" s="1"/>
  <c r="I23" i="1"/>
  <c r="N23" i="1" s="1"/>
  <c r="G114" i="1"/>
  <c r="E114" i="1" s="1"/>
  <c r="G108" i="1"/>
  <c r="E108" i="1" s="1"/>
  <c r="G98" i="1"/>
  <c r="E98" i="1" s="1"/>
  <c r="G92" i="1"/>
  <c r="E92" i="1" s="1"/>
  <c r="G82" i="1"/>
  <c r="E82" i="1" s="1"/>
  <c r="G76" i="1"/>
  <c r="E76" i="1" s="1"/>
  <c r="G66" i="1"/>
  <c r="E66" i="1" s="1"/>
  <c r="I44" i="1"/>
  <c r="N44" i="1" s="1"/>
  <c r="I36" i="1"/>
  <c r="N36" i="1" s="1"/>
  <c r="I33" i="1"/>
  <c r="N33" i="1" s="1"/>
  <c r="I25" i="1"/>
  <c r="N25" i="1" s="1"/>
  <c r="I9" i="1"/>
  <c r="N9" i="1" s="1"/>
  <c r="G289" i="1"/>
  <c r="E289" i="1" s="1"/>
  <c r="I289" i="1"/>
  <c r="N289" i="1" s="1"/>
  <c r="G273" i="1"/>
  <c r="E273" i="1" s="1"/>
  <c r="I273" i="1"/>
  <c r="N273" i="1" s="1"/>
  <c r="G257" i="1"/>
  <c r="E257" i="1" s="1"/>
  <c r="I257" i="1"/>
  <c r="N257" i="1" s="1"/>
  <c r="G34" i="1"/>
  <c r="E34" i="1" s="1"/>
  <c r="I34" i="1"/>
  <c r="N34" i="1" s="1"/>
  <c r="G26" i="1"/>
  <c r="E26" i="1" s="1"/>
  <c r="I26" i="1"/>
  <c r="N26" i="1" s="1"/>
  <c r="G18" i="1"/>
  <c r="E18" i="1" s="1"/>
  <c r="I18" i="1"/>
  <c r="N18" i="1" s="1"/>
  <c r="G281" i="1"/>
  <c r="E281" i="1" s="1"/>
  <c r="I281" i="1"/>
  <c r="N281" i="1" s="1"/>
  <c r="G249" i="1"/>
  <c r="E249" i="1" s="1"/>
  <c r="I249" i="1"/>
  <c r="N249" i="1" s="1"/>
  <c r="G241" i="1"/>
  <c r="E241" i="1" s="1"/>
  <c r="I241" i="1"/>
  <c r="N241" i="1" s="1"/>
  <c r="G61" i="1"/>
  <c r="E61" i="1" s="1"/>
  <c r="I61" i="1"/>
  <c r="N61" i="1" s="1"/>
  <c r="G53" i="1"/>
  <c r="E53" i="1" s="1"/>
  <c r="I53" i="1"/>
  <c r="N53" i="1" s="1"/>
  <c r="G45" i="1"/>
  <c r="E45" i="1" s="1"/>
  <c r="I45" i="1"/>
  <c r="N45" i="1" s="1"/>
  <c r="G37" i="1"/>
  <c r="E37" i="1" s="1"/>
  <c r="I37" i="1"/>
  <c r="N37" i="1" s="1"/>
  <c r="G10" i="1"/>
  <c r="E10" i="1" s="1"/>
  <c r="I10" i="1"/>
  <c r="N10" i="1" s="1"/>
  <c r="G295" i="1"/>
  <c r="E295" i="1" s="1"/>
  <c r="I295" i="1"/>
  <c r="N295" i="1" s="1"/>
  <c r="G265" i="1"/>
  <c r="E265" i="1" s="1"/>
  <c r="I265" i="1"/>
  <c r="N265" i="1" s="1"/>
  <c r="G233" i="1"/>
  <c r="E233" i="1" s="1"/>
  <c r="I233" i="1"/>
  <c r="N233" i="1" s="1"/>
  <c r="G401" i="1"/>
  <c r="E401" i="1" s="1"/>
  <c r="I401" i="1"/>
  <c r="N401" i="1" s="1"/>
  <c r="G393" i="1"/>
  <c r="E393" i="1" s="1"/>
  <c r="I393" i="1"/>
  <c r="N393" i="1" s="1"/>
  <c r="G385" i="1"/>
  <c r="E385" i="1" s="1"/>
  <c r="I385" i="1"/>
  <c r="N385" i="1" s="1"/>
  <c r="G377" i="1"/>
  <c r="E377" i="1" s="1"/>
  <c r="I377" i="1"/>
  <c r="N377" i="1" s="1"/>
  <c r="G369" i="1"/>
  <c r="E369" i="1" s="1"/>
  <c r="I369" i="1"/>
  <c r="N369" i="1" s="1"/>
  <c r="G361" i="1"/>
  <c r="E361" i="1" s="1"/>
  <c r="I361" i="1"/>
  <c r="N361" i="1" s="1"/>
  <c r="G353" i="1"/>
  <c r="E353" i="1" s="1"/>
  <c r="I353" i="1"/>
  <c r="N353" i="1" s="1"/>
  <c r="G345" i="1"/>
  <c r="E345" i="1" s="1"/>
  <c r="I345" i="1"/>
  <c r="N345" i="1" s="1"/>
  <c r="G337" i="1"/>
  <c r="E337" i="1" s="1"/>
  <c r="I337" i="1"/>
  <c r="N337" i="1" s="1"/>
  <c r="G329" i="1"/>
  <c r="E329" i="1" s="1"/>
  <c r="I329" i="1"/>
  <c r="N329" i="1" s="1"/>
  <c r="G321" i="1"/>
  <c r="E321" i="1" s="1"/>
  <c r="I321" i="1"/>
  <c r="N321" i="1" s="1"/>
  <c r="G313" i="1"/>
  <c r="E313" i="1" s="1"/>
  <c r="I313" i="1"/>
  <c r="N313" i="1" s="1"/>
  <c r="G397" i="1"/>
  <c r="E397" i="1" s="1"/>
  <c r="I397" i="1"/>
  <c r="N397" i="1" s="1"/>
  <c r="G389" i="1"/>
  <c r="E389" i="1" s="1"/>
  <c r="I389" i="1"/>
  <c r="N389" i="1" s="1"/>
  <c r="G381" i="1"/>
  <c r="E381" i="1" s="1"/>
  <c r="I381" i="1"/>
  <c r="N381" i="1" s="1"/>
  <c r="G373" i="1"/>
  <c r="E373" i="1" s="1"/>
  <c r="I373" i="1"/>
  <c r="N373" i="1" s="1"/>
  <c r="G365" i="1"/>
  <c r="E365" i="1" s="1"/>
  <c r="I365" i="1"/>
  <c r="N365" i="1" s="1"/>
  <c r="G357" i="1"/>
  <c r="E357" i="1" s="1"/>
  <c r="I357" i="1"/>
  <c r="N357" i="1" s="1"/>
  <c r="G349" i="1"/>
  <c r="E349" i="1" s="1"/>
  <c r="I349" i="1"/>
  <c r="N349" i="1" s="1"/>
  <c r="G341" i="1"/>
  <c r="E341" i="1" s="1"/>
  <c r="I341" i="1"/>
  <c r="N341" i="1" s="1"/>
  <c r="G333" i="1"/>
  <c r="E333" i="1" s="1"/>
  <c r="I333" i="1"/>
  <c r="N333" i="1" s="1"/>
  <c r="I371" i="1"/>
  <c r="N371" i="1" s="1"/>
  <c r="I363" i="1"/>
  <c r="N363" i="1" s="1"/>
  <c r="I359" i="1"/>
  <c r="N359" i="1" s="1"/>
  <c r="G327" i="1"/>
  <c r="E327" i="1" s="1"/>
  <c r="I327" i="1"/>
  <c r="N327" i="1" s="1"/>
  <c r="G319" i="1"/>
  <c r="E319" i="1" s="1"/>
  <c r="I319" i="1"/>
  <c r="N319" i="1" s="1"/>
  <c r="G311" i="1"/>
  <c r="E311" i="1" s="1"/>
  <c r="I311" i="1"/>
  <c r="N311" i="1" s="1"/>
  <c r="G304" i="1"/>
  <c r="E304" i="1" s="1"/>
  <c r="I304" i="1"/>
  <c r="N304" i="1" s="1"/>
  <c r="G325" i="1"/>
  <c r="E325" i="1" s="1"/>
  <c r="I325" i="1"/>
  <c r="N325" i="1" s="1"/>
  <c r="G317" i="1"/>
  <c r="E317" i="1" s="1"/>
  <c r="I317" i="1"/>
  <c r="N317" i="1" s="1"/>
  <c r="G309" i="1"/>
  <c r="E309" i="1" s="1"/>
  <c r="I309" i="1"/>
  <c r="N309" i="1" s="1"/>
  <c r="G296" i="1"/>
  <c r="E296" i="1" s="1"/>
  <c r="I296" i="1"/>
  <c r="N296" i="1" s="1"/>
  <c r="G293" i="1"/>
  <c r="E293" i="1" s="1"/>
  <c r="I293" i="1"/>
  <c r="N293" i="1" s="1"/>
  <c r="G285" i="1"/>
  <c r="E285" i="1" s="1"/>
  <c r="I285" i="1"/>
  <c r="N285" i="1" s="1"/>
  <c r="G277" i="1"/>
  <c r="E277" i="1" s="1"/>
  <c r="I277" i="1"/>
  <c r="N277" i="1" s="1"/>
  <c r="G269" i="1"/>
  <c r="E269" i="1" s="1"/>
  <c r="I269" i="1"/>
  <c r="N269" i="1" s="1"/>
  <c r="G261" i="1"/>
  <c r="E261" i="1" s="1"/>
  <c r="I261" i="1"/>
  <c r="N261" i="1" s="1"/>
  <c r="G253" i="1"/>
  <c r="E253" i="1" s="1"/>
  <c r="I253" i="1"/>
  <c r="N253" i="1" s="1"/>
  <c r="G245" i="1"/>
  <c r="E245" i="1" s="1"/>
  <c r="I245" i="1"/>
  <c r="N245" i="1" s="1"/>
  <c r="G237" i="1"/>
  <c r="E237" i="1" s="1"/>
  <c r="I237" i="1"/>
  <c r="N237" i="1" s="1"/>
  <c r="G229" i="1"/>
  <c r="E229" i="1" s="1"/>
  <c r="I229" i="1"/>
  <c r="N229" i="1" s="1"/>
  <c r="G323" i="1"/>
  <c r="E323" i="1" s="1"/>
  <c r="I323" i="1"/>
  <c r="N323" i="1" s="1"/>
  <c r="G315" i="1"/>
  <c r="E315" i="1" s="1"/>
  <c r="I315" i="1"/>
  <c r="N315" i="1" s="1"/>
  <c r="G303" i="1"/>
  <c r="E303" i="1" s="1"/>
  <c r="I303" i="1"/>
  <c r="N303" i="1" s="1"/>
  <c r="I283" i="1"/>
  <c r="N283" i="1" s="1"/>
  <c r="I279" i="1"/>
  <c r="N279" i="1" s="1"/>
  <c r="I255" i="1"/>
  <c r="N255" i="1" s="1"/>
  <c r="I235" i="1"/>
  <c r="N235" i="1" s="1"/>
  <c r="I224" i="1"/>
  <c r="N224" i="1" s="1"/>
  <c r="G224" i="1"/>
  <c r="E224" i="1" s="1"/>
  <c r="I228" i="1"/>
  <c r="N228" i="1" s="1"/>
  <c r="G220" i="1"/>
  <c r="E220" i="1" s="1"/>
  <c r="G65" i="1"/>
  <c r="E65" i="1" s="1"/>
  <c r="I65" i="1"/>
  <c r="N65" i="1" s="1"/>
  <c r="G57" i="1"/>
  <c r="E57" i="1" s="1"/>
  <c r="I57" i="1"/>
  <c r="N57" i="1" s="1"/>
  <c r="G49" i="1"/>
  <c r="E49" i="1" s="1"/>
  <c r="I49" i="1"/>
  <c r="N49" i="1" s="1"/>
  <c r="G41" i="1"/>
  <c r="E41" i="1" s="1"/>
  <c r="I41" i="1"/>
  <c r="N41" i="1" s="1"/>
  <c r="I63" i="1"/>
  <c r="N63" i="1" s="1"/>
  <c r="G32" i="1"/>
  <c r="E32" i="1" s="1"/>
  <c r="I32" i="1"/>
  <c r="N32" i="1" s="1"/>
  <c r="G24" i="1"/>
  <c r="E24" i="1" s="1"/>
  <c r="I24" i="1"/>
  <c r="N24" i="1" s="1"/>
  <c r="G16" i="1"/>
  <c r="E16" i="1" s="1"/>
  <c r="I16" i="1"/>
  <c r="N16" i="1" s="1"/>
  <c r="G30" i="1"/>
  <c r="E30" i="1" s="1"/>
  <c r="I30" i="1"/>
  <c r="N30" i="1" s="1"/>
  <c r="G22" i="1"/>
  <c r="E22" i="1" s="1"/>
  <c r="I22" i="1"/>
  <c r="N22" i="1" s="1"/>
  <c r="G14" i="1"/>
  <c r="E14" i="1" s="1"/>
  <c r="I14" i="1"/>
  <c r="N14" i="1" s="1"/>
  <c r="G28" i="1"/>
  <c r="E28" i="1" s="1"/>
  <c r="I28" i="1"/>
  <c r="N28" i="1" s="1"/>
  <c r="G20" i="1"/>
  <c r="E20" i="1" s="1"/>
  <c r="I20" i="1"/>
  <c r="N20" i="1" s="1"/>
  <c r="G12" i="1"/>
  <c r="E12" i="1" s="1"/>
  <c r="I12" i="1"/>
  <c r="N12" i="1" s="1"/>
  <c r="C8" i="1"/>
  <c r="D8" i="1" s="1"/>
  <c r="C10" i="1"/>
  <c r="D10" i="1" s="1"/>
  <c r="G8" i="1"/>
  <c r="M10" i="1" l="1"/>
  <c r="M8" i="1"/>
  <c r="H5" i="1"/>
  <c r="P5" i="1"/>
  <c r="P6" i="1" s="1"/>
  <c r="O5" i="1"/>
  <c r="G5" i="1"/>
  <c r="E8" i="1"/>
  <c r="E5" i="1" s="1"/>
  <c r="C11" i="1"/>
  <c r="D11" i="1" s="1"/>
  <c r="M11" i="1" l="1"/>
  <c r="I5" i="1"/>
  <c r="N8" i="1"/>
  <c r="N5" i="1" s="1"/>
  <c r="C12" i="1"/>
  <c r="D12" i="1" s="1"/>
  <c r="M12" i="1" l="1"/>
  <c r="C13" i="1"/>
  <c r="D13" i="1" s="1"/>
  <c r="M13" i="1" l="1"/>
  <c r="C14" i="1"/>
  <c r="D14" i="1" s="1"/>
  <c r="M14" i="1" l="1"/>
  <c r="C15" i="1"/>
  <c r="D15" i="1" s="1"/>
  <c r="M15" i="1" l="1"/>
  <c r="C16" i="1"/>
  <c r="D16" i="1" s="1"/>
  <c r="M16" i="1" l="1"/>
  <c r="C17" i="1"/>
  <c r="D17" i="1" s="1"/>
  <c r="M17" i="1" l="1"/>
  <c r="C18" i="1"/>
  <c r="D18" i="1" s="1"/>
  <c r="M18" i="1" l="1"/>
  <c r="C19" i="1"/>
  <c r="D19" i="1" s="1"/>
  <c r="M19" i="1" l="1"/>
  <c r="C20" i="1"/>
  <c r="D20" i="1" s="1"/>
  <c r="M20" i="1" l="1"/>
  <c r="C21" i="1"/>
  <c r="D21" i="1" s="1"/>
  <c r="M21" i="1" l="1"/>
  <c r="C22" i="1"/>
  <c r="D22" i="1" s="1"/>
  <c r="M22" i="1" l="1"/>
  <c r="C23" i="1"/>
  <c r="D23" i="1" s="1"/>
  <c r="M23" i="1" l="1"/>
  <c r="C24" i="1"/>
  <c r="D24" i="1" s="1"/>
  <c r="M24" i="1" l="1"/>
  <c r="C25" i="1"/>
  <c r="D25" i="1" s="1"/>
  <c r="M25" i="1" l="1"/>
  <c r="C26" i="1"/>
  <c r="D26" i="1" s="1"/>
  <c r="M26" i="1" l="1"/>
  <c r="C27" i="1"/>
  <c r="D27" i="1" s="1"/>
  <c r="M27" i="1" l="1"/>
  <c r="C28" i="1"/>
  <c r="D28" i="1" s="1"/>
  <c r="M28" i="1" l="1"/>
  <c r="C29" i="1"/>
  <c r="D29" i="1" s="1"/>
  <c r="M29" i="1" l="1"/>
  <c r="C30" i="1"/>
  <c r="D30" i="1" s="1"/>
  <c r="M30" i="1" l="1"/>
  <c r="C31" i="1"/>
  <c r="D31" i="1" s="1"/>
  <c r="M31" i="1" l="1"/>
  <c r="C32" i="1"/>
  <c r="D32" i="1" s="1"/>
  <c r="M32" i="1" l="1"/>
  <c r="C33" i="1"/>
  <c r="D33" i="1" s="1"/>
  <c r="M33" i="1" l="1"/>
  <c r="C34" i="1"/>
  <c r="D34" i="1" s="1"/>
  <c r="M34" i="1" l="1"/>
  <c r="C35" i="1"/>
  <c r="D35" i="1" s="1"/>
  <c r="M35" i="1" l="1"/>
  <c r="C36" i="1"/>
  <c r="D36" i="1" s="1"/>
  <c r="M36" i="1" l="1"/>
  <c r="C37" i="1"/>
  <c r="D37" i="1" s="1"/>
  <c r="M37" i="1" l="1"/>
  <c r="C38" i="1"/>
  <c r="D38" i="1" s="1"/>
  <c r="M38" i="1" l="1"/>
  <c r="C39" i="1"/>
  <c r="D39" i="1" s="1"/>
  <c r="M39" i="1" l="1"/>
  <c r="C40" i="1"/>
  <c r="D40" i="1" s="1"/>
  <c r="M40" i="1" l="1"/>
  <c r="C41" i="1"/>
  <c r="D41" i="1" s="1"/>
  <c r="M41" i="1" l="1"/>
  <c r="C42" i="1"/>
  <c r="D42" i="1" s="1"/>
  <c r="M42" i="1" l="1"/>
  <c r="C43" i="1"/>
  <c r="D43" i="1" s="1"/>
  <c r="M43" i="1" l="1"/>
  <c r="C44" i="1"/>
  <c r="D44" i="1" s="1"/>
  <c r="M44" i="1" l="1"/>
  <c r="C45" i="1"/>
  <c r="D45" i="1" s="1"/>
  <c r="M45" i="1" l="1"/>
  <c r="C46" i="1"/>
  <c r="D46" i="1" s="1"/>
  <c r="M46" i="1" l="1"/>
  <c r="C47" i="1"/>
  <c r="D47" i="1" s="1"/>
  <c r="M47" i="1" l="1"/>
  <c r="C48" i="1"/>
  <c r="D48" i="1" s="1"/>
  <c r="M48" i="1" l="1"/>
  <c r="C49" i="1"/>
  <c r="D49" i="1" s="1"/>
  <c r="M49" i="1" l="1"/>
  <c r="C50" i="1"/>
  <c r="D50" i="1" s="1"/>
  <c r="M50" i="1" l="1"/>
  <c r="C51" i="1"/>
  <c r="D51" i="1" s="1"/>
  <c r="M51" i="1" l="1"/>
  <c r="C52" i="1"/>
  <c r="D52" i="1" s="1"/>
  <c r="M52" i="1" l="1"/>
  <c r="C53" i="1"/>
  <c r="D53" i="1" s="1"/>
  <c r="M53" i="1" l="1"/>
  <c r="C54" i="1"/>
  <c r="D54" i="1" s="1"/>
  <c r="M54" i="1" l="1"/>
  <c r="C55" i="1"/>
  <c r="D55" i="1" s="1"/>
  <c r="M55" i="1" l="1"/>
  <c r="C56" i="1"/>
  <c r="D56" i="1" s="1"/>
  <c r="M56" i="1" l="1"/>
  <c r="C57" i="1"/>
  <c r="D57" i="1" s="1"/>
  <c r="M57" i="1" l="1"/>
  <c r="C58" i="1"/>
  <c r="D58" i="1" s="1"/>
  <c r="M58" i="1" l="1"/>
  <c r="C59" i="1"/>
  <c r="D59" i="1" s="1"/>
  <c r="M59" i="1" l="1"/>
  <c r="C60" i="1"/>
  <c r="D60" i="1" s="1"/>
  <c r="M60" i="1" l="1"/>
  <c r="C61" i="1"/>
  <c r="D61" i="1" s="1"/>
  <c r="M61" i="1" l="1"/>
  <c r="C62" i="1"/>
  <c r="D62" i="1" s="1"/>
  <c r="M62" i="1" l="1"/>
  <c r="C63" i="1"/>
  <c r="D63" i="1" s="1"/>
  <c r="M63" i="1" l="1"/>
  <c r="C64" i="1"/>
  <c r="D64" i="1" s="1"/>
  <c r="M64" i="1" l="1"/>
  <c r="C65" i="1"/>
  <c r="D65" i="1" s="1"/>
  <c r="M65" i="1" l="1"/>
  <c r="C66" i="1"/>
  <c r="D66" i="1" s="1"/>
  <c r="M66" i="1" l="1"/>
  <c r="C67" i="1"/>
  <c r="D67" i="1" s="1"/>
  <c r="M67" i="1" l="1"/>
  <c r="C68" i="1"/>
  <c r="D68" i="1" s="1"/>
  <c r="M68" i="1" l="1"/>
  <c r="C69" i="1"/>
  <c r="D69" i="1" s="1"/>
  <c r="M69" i="1" l="1"/>
  <c r="C70" i="1"/>
  <c r="D70" i="1" s="1"/>
  <c r="M70" i="1" l="1"/>
  <c r="C71" i="1"/>
  <c r="D71" i="1" s="1"/>
  <c r="M71" i="1" l="1"/>
  <c r="C72" i="1"/>
  <c r="D72" i="1" s="1"/>
  <c r="M72" i="1" l="1"/>
  <c r="C73" i="1"/>
  <c r="D73" i="1" s="1"/>
  <c r="M73" i="1" l="1"/>
  <c r="C74" i="1"/>
  <c r="D74" i="1" s="1"/>
  <c r="M74" i="1" l="1"/>
  <c r="C75" i="1"/>
  <c r="D75" i="1" s="1"/>
  <c r="M75" i="1" l="1"/>
  <c r="C76" i="1"/>
  <c r="D76" i="1" s="1"/>
  <c r="M76" i="1" l="1"/>
  <c r="C77" i="1"/>
  <c r="D77" i="1" s="1"/>
  <c r="M77" i="1" l="1"/>
  <c r="C78" i="1"/>
  <c r="D78" i="1" s="1"/>
  <c r="M78" i="1" l="1"/>
  <c r="C79" i="1"/>
  <c r="D79" i="1" s="1"/>
  <c r="M79" i="1" l="1"/>
  <c r="C80" i="1"/>
  <c r="D80" i="1" s="1"/>
  <c r="M80" i="1" l="1"/>
  <c r="C81" i="1"/>
  <c r="D81" i="1" s="1"/>
  <c r="M81" i="1" l="1"/>
  <c r="C82" i="1"/>
  <c r="D82" i="1" s="1"/>
  <c r="M82" i="1" l="1"/>
  <c r="C83" i="1"/>
  <c r="D83" i="1" s="1"/>
  <c r="M83" i="1" l="1"/>
  <c r="C84" i="1"/>
  <c r="D84" i="1" s="1"/>
  <c r="M84" i="1" l="1"/>
  <c r="C85" i="1"/>
  <c r="D85" i="1" s="1"/>
  <c r="M85" i="1" l="1"/>
  <c r="C86" i="1"/>
  <c r="D86" i="1" s="1"/>
  <c r="M86" i="1" l="1"/>
  <c r="C87" i="1"/>
  <c r="D87" i="1" s="1"/>
  <c r="M87" i="1" l="1"/>
  <c r="C88" i="1"/>
  <c r="D88" i="1" s="1"/>
  <c r="M88" i="1" l="1"/>
  <c r="C89" i="1"/>
  <c r="D89" i="1" s="1"/>
  <c r="M89" i="1" l="1"/>
  <c r="C90" i="1"/>
  <c r="D90" i="1" s="1"/>
  <c r="M90" i="1" l="1"/>
  <c r="C91" i="1"/>
  <c r="D91" i="1" s="1"/>
  <c r="M91" i="1" l="1"/>
  <c r="C92" i="1"/>
  <c r="D92" i="1" s="1"/>
  <c r="M92" i="1" l="1"/>
  <c r="C93" i="1"/>
  <c r="D93" i="1" s="1"/>
  <c r="M93" i="1" l="1"/>
  <c r="C94" i="1"/>
  <c r="D94" i="1" s="1"/>
  <c r="M94" i="1" l="1"/>
  <c r="C95" i="1"/>
  <c r="D95" i="1" s="1"/>
  <c r="M95" i="1" l="1"/>
  <c r="C96" i="1"/>
  <c r="D96" i="1" s="1"/>
  <c r="M96" i="1" l="1"/>
  <c r="C97" i="1"/>
  <c r="D97" i="1" s="1"/>
  <c r="M97" i="1" l="1"/>
  <c r="C98" i="1"/>
  <c r="D98" i="1" s="1"/>
  <c r="M98" i="1" l="1"/>
  <c r="C99" i="1"/>
  <c r="D99" i="1" s="1"/>
  <c r="M99" i="1" l="1"/>
  <c r="C100" i="1"/>
  <c r="D100" i="1" s="1"/>
  <c r="M100" i="1" l="1"/>
  <c r="C101" i="1"/>
  <c r="D101" i="1" s="1"/>
  <c r="M101" i="1" l="1"/>
  <c r="C102" i="1"/>
  <c r="D102" i="1" s="1"/>
  <c r="M102" i="1" l="1"/>
  <c r="C103" i="1"/>
  <c r="D103" i="1" s="1"/>
  <c r="M103" i="1" l="1"/>
  <c r="C104" i="1"/>
  <c r="D104" i="1" s="1"/>
  <c r="M104" i="1" l="1"/>
  <c r="C105" i="1"/>
  <c r="D105" i="1" s="1"/>
  <c r="M105" i="1" l="1"/>
  <c r="C106" i="1"/>
  <c r="D106" i="1" s="1"/>
  <c r="M106" i="1" l="1"/>
  <c r="C107" i="1"/>
  <c r="D107" i="1" s="1"/>
  <c r="M107" i="1" l="1"/>
  <c r="C108" i="1"/>
  <c r="D108" i="1" s="1"/>
  <c r="M108" i="1" l="1"/>
  <c r="C109" i="1"/>
  <c r="D109" i="1" s="1"/>
  <c r="M109" i="1" l="1"/>
  <c r="C110" i="1"/>
  <c r="D110" i="1" s="1"/>
  <c r="M110" i="1" l="1"/>
  <c r="C111" i="1"/>
  <c r="D111" i="1" s="1"/>
  <c r="M111" i="1" l="1"/>
  <c r="C112" i="1"/>
  <c r="D112" i="1" s="1"/>
  <c r="M112" i="1" l="1"/>
  <c r="C113" i="1"/>
  <c r="D113" i="1" s="1"/>
  <c r="M113" i="1" l="1"/>
  <c r="C114" i="1"/>
  <c r="D114" i="1" s="1"/>
  <c r="M114" i="1" l="1"/>
  <c r="C115" i="1"/>
  <c r="D115" i="1" s="1"/>
  <c r="M115" i="1" l="1"/>
  <c r="C116" i="1"/>
  <c r="D116" i="1" s="1"/>
  <c r="M116" i="1" l="1"/>
  <c r="C117" i="1"/>
  <c r="D117" i="1" s="1"/>
  <c r="M117" i="1" l="1"/>
  <c r="C118" i="1"/>
  <c r="D118" i="1" s="1"/>
  <c r="M118" i="1" l="1"/>
  <c r="C119" i="1"/>
  <c r="D119" i="1" s="1"/>
  <c r="M119" i="1" l="1"/>
  <c r="C120" i="1"/>
  <c r="D120" i="1" s="1"/>
  <c r="M120" i="1" l="1"/>
  <c r="C121" i="1"/>
  <c r="D121" i="1" s="1"/>
  <c r="M121" i="1" l="1"/>
  <c r="C122" i="1"/>
  <c r="D122" i="1" s="1"/>
  <c r="M122" i="1" l="1"/>
  <c r="C123" i="1"/>
  <c r="D123" i="1" s="1"/>
  <c r="M123" i="1" l="1"/>
  <c r="C124" i="1"/>
  <c r="D124" i="1" s="1"/>
  <c r="M124" i="1" l="1"/>
  <c r="C125" i="1"/>
  <c r="D125" i="1" s="1"/>
  <c r="M125" i="1" l="1"/>
  <c r="C126" i="1"/>
  <c r="D126" i="1" s="1"/>
  <c r="M126" i="1" l="1"/>
  <c r="C127" i="1"/>
  <c r="D127" i="1" s="1"/>
  <c r="M127" i="1" l="1"/>
  <c r="C128" i="1"/>
  <c r="D128" i="1" s="1"/>
  <c r="M128" i="1" l="1"/>
  <c r="C129" i="1"/>
  <c r="D129" i="1" s="1"/>
  <c r="M129" i="1" l="1"/>
  <c r="C130" i="1"/>
  <c r="D130" i="1" s="1"/>
  <c r="M130" i="1" l="1"/>
  <c r="C131" i="1"/>
  <c r="D131" i="1" s="1"/>
  <c r="M131" i="1" l="1"/>
  <c r="C132" i="1"/>
  <c r="D132" i="1" s="1"/>
  <c r="M132" i="1" l="1"/>
  <c r="C133" i="1"/>
  <c r="D133" i="1" s="1"/>
  <c r="M133" i="1" l="1"/>
  <c r="C134" i="1"/>
  <c r="D134" i="1" s="1"/>
  <c r="M134" i="1" l="1"/>
  <c r="C135" i="1"/>
  <c r="D135" i="1" s="1"/>
  <c r="M135" i="1" l="1"/>
  <c r="C136" i="1"/>
  <c r="D136" i="1" s="1"/>
  <c r="M136" i="1" l="1"/>
  <c r="C137" i="1"/>
  <c r="D137" i="1" s="1"/>
  <c r="M137" i="1" l="1"/>
  <c r="C138" i="1"/>
  <c r="D138" i="1" s="1"/>
  <c r="M138" i="1" l="1"/>
  <c r="C139" i="1"/>
  <c r="D139" i="1" s="1"/>
  <c r="M139" i="1" l="1"/>
  <c r="C140" i="1"/>
  <c r="D140" i="1" s="1"/>
  <c r="M140" i="1" l="1"/>
  <c r="C141" i="1"/>
  <c r="D141" i="1" s="1"/>
  <c r="M141" i="1" l="1"/>
  <c r="C142" i="1"/>
  <c r="D142" i="1" s="1"/>
  <c r="M142" i="1" l="1"/>
  <c r="C143" i="1"/>
  <c r="D143" i="1" s="1"/>
  <c r="M143" i="1" l="1"/>
  <c r="C144" i="1"/>
  <c r="D144" i="1" s="1"/>
  <c r="M144" i="1" l="1"/>
  <c r="C145" i="1"/>
  <c r="D145" i="1" s="1"/>
  <c r="M145" i="1" l="1"/>
  <c r="C146" i="1"/>
  <c r="D146" i="1" s="1"/>
  <c r="M146" i="1" l="1"/>
  <c r="C147" i="1"/>
  <c r="D147" i="1" s="1"/>
  <c r="M147" i="1" l="1"/>
  <c r="C148" i="1"/>
  <c r="D148" i="1" s="1"/>
  <c r="M148" i="1" l="1"/>
  <c r="C149" i="1"/>
  <c r="D149" i="1" s="1"/>
  <c r="M149" i="1" l="1"/>
  <c r="C150" i="1"/>
  <c r="D150" i="1" s="1"/>
  <c r="M150" i="1" l="1"/>
  <c r="C151" i="1"/>
  <c r="D151" i="1" s="1"/>
  <c r="M151" i="1" l="1"/>
  <c r="C152" i="1"/>
  <c r="D152" i="1" s="1"/>
  <c r="M152" i="1" l="1"/>
  <c r="C153" i="1"/>
  <c r="D153" i="1" s="1"/>
  <c r="M153" i="1" l="1"/>
  <c r="C154" i="1"/>
  <c r="D154" i="1" s="1"/>
  <c r="M154" i="1" l="1"/>
  <c r="C155" i="1"/>
  <c r="D155" i="1" s="1"/>
  <c r="M155" i="1" l="1"/>
  <c r="C156" i="1"/>
  <c r="D156" i="1" s="1"/>
  <c r="M156" i="1" l="1"/>
  <c r="C157" i="1"/>
  <c r="D157" i="1" s="1"/>
  <c r="M157" i="1" l="1"/>
  <c r="C158" i="1"/>
  <c r="D158" i="1" s="1"/>
  <c r="M158" i="1" l="1"/>
  <c r="C159" i="1"/>
  <c r="D159" i="1" s="1"/>
  <c r="M159" i="1" l="1"/>
  <c r="C160" i="1"/>
  <c r="D160" i="1" s="1"/>
  <c r="M160" i="1" l="1"/>
  <c r="C161" i="1"/>
  <c r="D161" i="1" s="1"/>
  <c r="M161" i="1" l="1"/>
  <c r="C162" i="1"/>
  <c r="D162" i="1" s="1"/>
  <c r="M162" i="1" l="1"/>
  <c r="C163" i="1"/>
  <c r="D163" i="1" s="1"/>
  <c r="M163" i="1" l="1"/>
  <c r="C164" i="1"/>
  <c r="D164" i="1" s="1"/>
  <c r="M164" i="1" l="1"/>
  <c r="C165" i="1"/>
  <c r="D165" i="1" s="1"/>
  <c r="M165" i="1" l="1"/>
  <c r="C166" i="1"/>
  <c r="D166" i="1" s="1"/>
  <c r="M166" i="1" l="1"/>
  <c r="C167" i="1"/>
  <c r="D167" i="1" s="1"/>
  <c r="M167" i="1" l="1"/>
  <c r="C168" i="1"/>
  <c r="D168" i="1" s="1"/>
  <c r="M168" i="1" l="1"/>
  <c r="C169" i="1"/>
  <c r="D169" i="1" s="1"/>
  <c r="M169" i="1" l="1"/>
  <c r="C170" i="1"/>
  <c r="D170" i="1" s="1"/>
  <c r="M170" i="1" l="1"/>
  <c r="C171" i="1"/>
  <c r="D171" i="1" s="1"/>
  <c r="M171" i="1" l="1"/>
  <c r="C172" i="1"/>
  <c r="D172" i="1" s="1"/>
  <c r="M172" i="1" l="1"/>
  <c r="C173" i="1"/>
  <c r="D173" i="1" s="1"/>
  <c r="M173" i="1" l="1"/>
  <c r="C174" i="1"/>
  <c r="D174" i="1" s="1"/>
  <c r="M174" i="1" l="1"/>
  <c r="C175" i="1"/>
  <c r="D175" i="1" s="1"/>
  <c r="M175" i="1" l="1"/>
  <c r="C176" i="1"/>
  <c r="D176" i="1" s="1"/>
  <c r="M176" i="1" l="1"/>
  <c r="C177" i="1"/>
  <c r="D177" i="1" s="1"/>
  <c r="M177" i="1" l="1"/>
  <c r="C178" i="1"/>
  <c r="D178" i="1" s="1"/>
  <c r="M178" i="1" l="1"/>
  <c r="C179" i="1"/>
  <c r="D179" i="1" s="1"/>
  <c r="M179" i="1" l="1"/>
  <c r="C180" i="1"/>
  <c r="D180" i="1" s="1"/>
  <c r="M180" i="1" l="1"/>
  <c r="C181" i="1"/>
  <c r="D181" i="1" s="1"/>
  <c r="M181" i="1" l="1"/>
  <c r="C182" i="1"/>
  <c r="D182" i="1" s="1"/>
  <c r="M182" i="1" l="1"/>
  <c r="C183" i="1"/>
  <c r="D183" i="1" s="1"/>
  <c r="M183" i="1" l="1"/>
  <c r="C184" i="1"/>
  <c r="D184" i="1" s="1"/>
  <c r="M184" i="1" l="1"/>
  <c r="C185" i="1"/>
  <c r="D185" i="1" s="1"/>
  <c r="M185" i="1" l="1"/>
  <c r="C186" i="1"/>
  <c r="D186" i="1" s="1"/>
  <c r="M186" i="1" l="1"/>
  <c r="C187" i="1"/>
  <c r="D187" i="1" s="1"/>
  <c r="M187" i="1" l="1"/>
  <c r="C188" i="1"/>
  <c r="D188" i="1" s="1"/>
  <c r="M188" i="1" l="1"/>
  <c r="C189" i="1"/>
  <c r="D189" i="1" s="1"/>
  <c r="M189" i="1" l="1"/>
  <c r="C190" i="1"/>
  <c r="D190" i="1" s="1"/>
  <c r="M190" i="1" l="1"/>
  <c r="C191" i="1"/>
  <c r="D191" i="1" s="1"/>
  <c r="M191" i="1" l="1"/>
  <c r="C192" i="1"/>
  <c r="D192" i="1" s="1"/>
  <c r="M192" i="1" l="1"/>
  <c r="C193" i="1"/>
  <c r="D193" i="1" s="1"/>
  <c r="M193" i="1" l="1"/>
  <c r="C194" i="1"/>
  <c r="D194" i="1" s="1"/>
  <c r="M194" i="1" l="1"/>
  <c r="C195" i="1"/>
  <c r="D195" i="1" s="1"/>
  <c r="M195" i="1" l="1"/>
  <c r="C196" i="1"/>
  <c r="D196" i="1" s="1"/>
  <c r="M196" i="1" l="1"/>
  <c r="C197" i="1"/>
  <c r="D197" i="1" s="1"/>
  <c r="M197" i="1" l="1"/>
  <c r="C198" i="1"/>
  <c r="D198" i="1" s="1"/>
  <c r="M198" i="1" l="1"/>
  <c r="C199" i="1"/>
  <c r="D199" i="1" s="1"/>
  <c r="M199" i="1" l="1"/>
  <c r="C200" i="1"/>
  <c r="D200" i="1" s="1"/>
  <c r="M200" i="1" l="1"/>
  <c r="C201" i="1"/>
  <c r="D201" i="1" s="1"/>
  <c r="M201" i="1" l="1"/>
  <c r="C202" i="1"/>
  <c r="D202" i="1" s="1"/>
  <c r="M202" i="1" l="1"/>
  <c r="C203" i="1"/>
  <c r="D203" i="1" s="1"/>
  <c r="M203" i="1" l="1"/>
  <c r="C204" i="1"/>
  <c r="D204" i="1" s="1"/>
  <c r="M204" i="1" l="1"/>
  <c r="C205" i="1"/>
  <c r="D205" i="1" s="1"/>
  <c r="M205" i="1" l="1"/>
  <c r="C206" i="1"/>
  <c r="D206" i="1" s="1"/>
  <c r="M206" i="1" l="1"/>
  <c r="C207" i="1"/>
  <c r="D207" i="1" s="1"/>
  <c r="M207" i="1" l="1"/>
  <c r="C208" i="1"/>
  <c r="D208" i="1" s="1"/>
  <c r="M208" i="1" l="1"/>
  <c r="C209" i="1"/>
  <c r="D209" i="1" s="1"/>
  <c r="M209" i="1" l="1"/>
  <c r="C210" i="1"/>
  <c r="D210" i="1" s="1"/>
  <c r="M210" i="1" l="1"/>
  <c r="C211" i="1"/>
  <c r="D211" i="1" s="1"/>
  <c r="M211" i="1" l="1"/>
  <c r="C212" i="1"/>
  <c r="D212" i="1" s="1"/>
  <c r="M212" i="1" l="1"/>
  <c r="C213" i="1"/>
  <c r="D213" i="1" s="1"/>
  <c r="M213" i="1" l="1"/>
  <c r="C214" i="1"/>
  <c r="D214" i="1" s="1"/>
  <c r="M214" i="1" l="1"/>
  <c r="C215" i="1"/>
  <c r="D215" i="1" s="1"/>
  <c r="M215" i="1" l="1"/>
  <c r="C216" i="1"/>
  <c r="D216" i="1" s="1"/>
  <c r="M216" i="1" l="1"/>
  <c r="C217" i="1"/>
  <c r="D217" i="1" s="1"/>
  <c r="M217" i="1" l="1"/>
  <c r="C218" i="1"/>
  <c r="D218" i="1" s="1"/>
  <c r="M218" i="1" l="1"/>
  <c r="C219" i="1"/>
  <c r="D219" i="1" s="1"/>
  <c r="M219" i="1" l="1"/>
  <c r="C220" i="1"/>
  <c r="D220" i="1" s="1"/>
  <c r="M220" i="1" l="1"/>
  <c r="C221" i="1"/>
  <c r="D221" i="1" s="1"/>
  <c r="M221" i="1" l="1"/>
  <c r="C222" i="1"/>
  <c r="D222" i="1" s="1"/>
  <c r="M222" i="1" l="1"/>
  <c r="C223" i="1"/>
  <c r="D223" i="1" s="1"/>
  <c r="M223" i="1" l="1"/>
  <c r="C224" i="1"/>
  <c r="D224" i="1" s="1"/>
  <c r="M224" i="1" l="1"/>
  <c r="C225" i="1"/>
  <c r="D225" i="1" s="1"/>
  <c r="M225" i="1" l="1"/>
  <c r="C226" i="1"/>
  <c r="D226" i="1" s="1"/>
  <c r="M226" i="1" l="1"/>
  <c r="C227" i="1"/>
  <c r="D227" i="1" s="1"/>
  <c r="M227" i="1" l="1"/>
  <c r="C228" i="1"/>
  <c r="D228" i="1" s="1"/>
  <c r="M228" i="1" l="1"/>
  <c r="C229" i="1"/>
  <c r="D229" i="1" s="1"/>
  <c r="M229" i="1" l="1"/>
  <c r="C230" i="1"/>
  <c r="D230" i="1" s="1"/>
  <c r="M230" i="1" l="1"/>
  <c r="C231" i="1"/>
  <c r="D231" i="1" s="1"/>
  <c r="M231" i="1" l="1"/>
  <c r="C232" i="1"/>
  <c r="D232" i="1" s="1"/>
  <c r="M232" i="1" l="1"/>
  <c r="C233" i="1"/>
  <c r="D233" i="1" s="1"/>
  <c r="M233" i="1" l="1"/>
  <c r="C234" i="1"/>
  <c r="D234" i="1" s="1"/>
  <c r="M234" i="1" l="1"/>
  <c r="C235" i="1"/>
  <c r="D235" i="1" s="1"/>
  <c r="M235" i="1" l="1"/>
  <c r="C236" i="1"/>
  <c r="D236" i="1" s="1"/>
  <c r="M236" i="1" l="1"/>
  <c r="C237" i="1"/>
  <c r="D237" i="1" s="1"/>
  <c r="M237" i="1" l="1"/>
  <c r="C238" i="1"/>
  <c r="D238" i="1" s="1"/>
  <c r="M238" i="1" l="1"/>
  <c r="C239" i="1"/>
  <c r="D239" i="1" s="1"/>
  <c r="M239" i="1" l="1"/>
  <c r="C240" i="1"/>
  <c r="D240" i="1" s="1"/>
  <c r="M240" i="1" l="1"/>
  <c r="C241" i="1"/>
  <c r="D241" i="1" s="1"/>
  <c r="M241" i="1" l="1"/>
  <c r="C242" i="1"/>
  <c r="D242" i="1" s="1"/>
  <c r="M242" i="1" l="1"/>
  <c r="C243" i="1"/>
  <c r="D243" i="1" s="1"/>
  <c r="M243" i="1" l="1"/>
  <c r="C244" i="1"/>
  <c r="D244" i="1" s="1"/>
  <c r="M244" i="1" l="1"/>
  <c r="C245" i="1"/>
  <c r="D245" i="1" s="1"/>
  <c r="M245" i="1" l="1"/>
  <c r="C246" i="1"/>
  <c r="D246" i="1" s="1"/>
  <c r="M246" i="1" l="1"/>
  <c r="C247" i="1"/>
  <c r="D247" i="1" s="1"/>
  <c r="M247" i="1" l="1"/>
  <c r="C248" i="1"/>
  <c r="D248" i="1" s="1"/>
  <c r="M248" i="1" l="1"/>
  <c r="C249" i="1"/>
  <c r="D249" i="1" s="1"/>
  <c r="M249" i="1" l="1"/>
  <c r="C250" i="1"/>
  <c r="D250" i="1" s="1"/>
  <c r="M250" i="1" l="1"/>
  <c r="C251" i="1"/>
  <c r="D251" i="1" s="1"/>
  <c r="M251" i="1" l="1"/>
  <c r="C252" i="1"/>
  <c r="D252" i="1" s="1"/>
  <c r="M252" i="1" l="1"/>
  <c r="C253" i="1"/>
  <c r="D253" i="1" s="1"/>
  <c r="M253" i="1" l="1"/>
  <c r="C254" i="1"/>
  <c r="D254" i="1" s="1"/>
  <c r="M254" i="1" l="1"/>
  <c r="C255" i="1"/>
  <c r="D255" i="1" s="1"/>
  <c r="M255" i="1" l="1"/>
  <c r="C256" i="1"/>
  <c r="D256" i="1" s="1"/>
  <c r="M256" i="1" l="1"/>
  <c r="C257" i="1"/>
  <c r="D257" i="1" s="1"/>
  <c r="M257" i="1" l="1"/>
  <c r="C258" i="1"/>
  <c r="D258" i="1" s="1"/>
  <c r="M258" i="1" l="1"/>
  <c r="C259" i="1"/>
  <c r="D259" i="1" s="1"/>
  <c r="M259" i="1" l="1"/>
  <c r="C260" i="1"/>
  <c r="D260" i="1" s="1"/>
  <c r="M260" i="1" l="1"/>
  <c r="C261" i="1"/>
  <c r="D261" i="1" s="1"/>
  <c r="M261" i="1" l="1"/>
  <c r="C262" i="1"/>
  <c r="D262" i="1" s="1"/>
  <c r="M262" i="1" l="1"/>
  <c r="C263" i="1"/>
  <c r="D263" i="1" s="1"/>
  <c r="M263" i="1" l="1"/>
  <c r="C264" i="1"/>
  <c r="D264" i="1" s="1"/>
  <c r="M264" i="1" l="1"/>
  <c r="C265" i="1"/>
  <c r="D265" i="1" s="1"/>
  <c r="M265" i="1" l="1"/>
  <c r="C266" i="1"/>
  <c r="D266" i="1" s="1"/>
  <c r="M266" i="1" l="1"/>
  <c r="C267" i="1"/>
  <c r="D267" i="1" s="1"/>
  <c r="M267" i="1" l="1"/>
  <c r="C268" i="1"/>
  <c r="D268" i="1" s="1"/>
  <c r="M268" i="1" l="1"/>
  <c r="C269" i="1"/>
  <c r="D269" i="1" s="1"/>
  <c r="M269" i="1" l="1"/>
  <c r="C270" i="1"/>
  <c r="D270" i="1" s="1"/>
  <c r="M270" i="1" l="1"/>
  <c r="C271" i="1"/>
  <c r="D271" i="1" s="1"/>
  <c r="M271" i="1" l="1"/>
  <c r="C272" i="1"/>
  <c r="D272" i="1" s="1"/>
  <c r="M272" i="1" l="1"/>
  <c r="C273" i="1"/>
  <c r="D273" i="1" s="1"/>
  <c r="M273" i="1" l="1"/>
  <c r="C274" i="1"/>
  <c r="D274" i="1" s="1"/>
  <c r="M274" i="1" l="1"/>
  <c r="C275" i="1"/>
  <c r="D275" i="1" s="1"/>
  <c r="M275" i="1" l="1"/>
  <c r="C276" i="1"/>
  <c r="D276" i="1" s="1"/>
  <c r="M276" i="1" l="1"/>
  <c r="C277" i="1"/>
  <c r="D277" i="1" s="1"/>
  <c r="M277" i="1" l="1"/>
  <c r="C278" i="1"/>
  <c r="D278" i="1" s="1"/>
  <c r="M278" i="1" l="1"/>
  <c r="C279" i="1"/>
  <c r="D279" i="1" s="1"/>
  <c r="M279" i="1" l="1"/>
  <c r="C280" i="1"/>
  <c r="D280" i="1" s="1"/>
  <c r="M280" i="1" l="1"/>
  <c r="C281" i="1"/>
  <c r="D281" i="1" s="1"/>
  <c r="M281" i="1" l="1"/>
  <c r="C282" i="1"/>
  <c r="D282" i="1" s="1"/>
  <c r="M282" i="1" l="1"/>
  <c r="C283" i="1"/>
  <c r="D283" i="1" s="1"/>
  <c r="M283" i="1" l="1"/>
  <c r="C284" i="1"/>
  <c r="D284" i="1" s="1"/>
  <c r="M284" i="1" l="1"/>
  <c r="C285" i="1"/>
  <c r="D285" i="1" s="1"/>
  <c r="M285" i="1" l="1"/>
  <c r="C286" i="1"/>
  <c r="D286" i="1" s="1"/>
  <c r="M286" i="1" l="1"/>
  <c r="C287" i="1"/>
  <c r="D287" i="1" s="1"/>
  <c r="M287" i="1" l="1"/>
  <c r="C288" i="1"/>
  <c r="D288" i="1" s="1"/>
  <c r="M288" i="1" l="1"/>
  <c r="C289" i="1"/>
  <c r="D289" i="1" s="1"/>
  <c r="M289" i="1" l="1"/>
  <c r="C290" i="1"/>
  <c r="D290" i="1" s="1"/>
  <c r="M290" i="1" l="1"/>
  <c r="C291" i="1"/>
  <c r="D291" i="1" s="1"/>
  <c r="M291" i="1" l="1"/>
  <c r="C292" i="1"/>
  <c r="D292" i="1" s="1"/>
  <c r="M292" i="1" l="1"/>
  <c r="C293" i="1"/>
  <c r="D293" i="1" s="1"/>
  <c r="M293" i="1" l="1"/>
  <c r="C294" i="1"/>
  <c r="D294" i="1" s="1"/>
  <c r="M294" i="1" l="1"/>
  <c r="C295" i="1"/>
  <c r="D295" i="1" s="1"/>
  <c r="M295" i="1" l="1"/>
  <c r="C296" i="1"/>
  <c r="D296" i="1" s="1"/>
  <c r="M296" i="1" l="1"/>
  <c r="C297" i="1"/>
  <c r="D297" i="1" s="1"/>
  <c r="M297" i="1" l="1"/>
  <c r="C298" i="1"/>
  <c r="D298" i="1" s="1"/>
  <c r="M298" i="1" l="1"/>
  <c r="C299" i="1"/>
  <c r="D299" i="1" s="1"/>
  <c r="M299" i="1" l="1"/>
  <c r="C300" i="1"/>
  <c r="D300" i="1" s="1"/>
  <c r="M300" i="1" l="1"/>
  <c r="C301" i="1"/>
  <c r="D301" i="1" s="1"/>
  <c r="M301" i="1" l="1"/>
  <c r="C302" i="1"/>
  <c r="D302" i="1" s="1"/>
  <c r="M302" i="1" l="1"/>
  <c r="C303" i="1"/>
  <c r="D303" i="1" s="1"/>
  <c r="M303" i="1" l="1"/>
  <c r="C304" i="1"/>
  <c r="D304" i="1" s="1"/>
  <c r="M304" i="1" l="1"/>
  <c r="C305" i="1"/>
  <c r="D305" i="1" s="1"/>
  <c r="M305" i="1" l="1"/>
  <c r="C306" i="1"/>
  <c r="D306" i="1" s="1"/>
  <c r="M306" i="1" l="1"/>
  <c r="C307" i="1"/>
  <c r="D307" i="1" s="1"/>
  <c r="M307" i="1" l="1"/>
  <c r="C308" i="1"/>
  <c r="D308" i="1" s="1"/>
  <c r="M308" i="1" l="1"/>
  <c r="C309" i="1"/>
  <c r="D309" i="1" s="1"/>
  <c r="M309" i="1" l="1"/>
  <c r="C310" i="1"/>
  <c r="D310" i="1" s="1"/>
  <c r="M310" i="1" l="1"/>
  <c r="C311" i="1"/>
  <c r="D311" i="1" s="1"/>
  <c r="M311" i="1" l="1"/>
  <c r="C312" i="1"/>
  <c r="D312" i="1" s="1"/>
  <c r="M312" i="1" l="1"/>
  <c r="C313" i="1"/>
  <c r="D313" i="1" s="1"/>
  <c r="M313" i="1" l="1"/>
  <c r="C314" i="1"/>
  <c r="D314" i="1" s="1"/>
  <c r="M314" i="1" l="1"/>
  <c r="C315" i="1"/>
  <c r="D315" i="1" s="1"/>
  <c r="M315" i="1" l="1"/>
  <c r="C316" i="1"/>
  <c r="D316" i="1" s="1"/>
  <c r="M316" i="1" l="1"/>
  <c r="C317" i="1"/>
  <c r="D317" i="1" s="1"/>
  <c r="M317" i="1" l="1"/>
  <c r="C318" i="1"/>
  <c r="D318" i="1" s="1"/>
  <c r="M318" i="1" l="1"/>
  <c r="C319" i="1"/>
  <c r="D319" i="1" s="1"/>
  <c r="M319" i="1" l="1"/>
  <c r="C320" i="1"/>
  <c r="D320" i="1" s="1"/>
  <c r="M320" i="1" l="1"/>
  <c r="C321" i="1"/>
  <c r="D321" i="1" s="1"/>
  <c r="M321" i="1" l="1"/>
  <c r="C322" i="1"/>
  <c r="D322" i="1" s="1"/>
  <c r="M322" i="1" l="1"/>
  <c r="C323" i="1"/>
  <c r="D323" i="1" s="1"/>
  <c r="M323" i="1" l="1"/>
  <c r="C324" i="1"/>
  <c r="D324" i="1" s="1"/>
  <c r="M324" i="1" l="1"/>
  <c r="C325" i="1"/>
  <c r="D325" i="1" s="1"/>
  <c r="M325" i="1" l="1"/>
  <c r="C326" i="1"/>
  <c r="D326" i="1" s="1"/>
  <c r="M326" i="1" l="1"/>
  <c r="C327" i="1"/>
  <c r="D327" i="1" s="1"/>
  <c r="M327" i="1" l="1"/>
  <c r="C328" i="1"/>
  <c r="D328" i="1" s="1"/>
  <c r="M328" i="1" l="1"/>
  <c r="C329" i="1"/>
  <c r="D329" i="1" s="1"/>
  <c r="M329" i="1" l="1"/>
  <c r="C330" i="1"/>
  <c r="D330" i="1" s="1"/>
  <c r="M330" i="1" l="1"/>
  <c r="C331" i="1"/>
  <c r="D331" i="1" s="1"/>
  <c r="M331" i="1" l="1"/>
  <c r="C332" i="1"/>
  <c r="D332" i="1" s="1"/>
  <c r="M332" i="1" l="1"/>
  <c r="C333" i="1"/>
  <c r="D333" i="1" s="1"/>
  <c r="M333" i="1" l="1"/>
  <c r="C334" i="1"/>
  <c r="D334" i="1" s="1"/>
  <c r="M334" i="1" l="1"/>
  <c r="C335" i="1"/>
  <c r="D335" i="1" s="1"/>
  <c r="M335" i="1" l="1"/>
  <c r="C336" i="1"/>
  <c r="D336" i="1" s="1"/>
  <c r="M336" i="1" l="1"/>
  <c r="C337" i="1"/>
  <c r="D337" i="1" s="1"/>
  <c r="M337" i="1" l="1"/>
  <c r="C338" i="1"/>
  <c r="D338" i="1" s="1"/>
  <c r="M338" i="1" l="1"/>
  <c r="C339" i="1"/>
  <c r="D339" i="1" s="1"/>
  <c r="M339" i="1" l="1"/>
  <c r="C340" i="1"/>
  <c r="D340" i="1" s="1"/>
  <c r="M340" i="1" l="1"/>
  <c r="C341" i="1"/>
  <c r="D341" i="1" s="1"/>
  <c r="M341" i="1" l="1"/>
  <c r="C342" i="1"/>
  <c r="D342" i="1" s="1"/>
  <c r="M342" i="1" l="1"/>
  <c r="C343" i="1"/>
  <c r="D343" i="1" s="1"/>
  <c r="M343" i="1" l="1"/>
  <c r="C344" i="1"/>
  <c r="D344" i="1" s="1"/>
  <c r="M344" i="1" l="1"/>
  <c r="C345" i="1"/>
  <c r="D345" i="1" s="1"/>
  <c r="M345" i="1" l="1"/>
  <c r="C346" i="1"/>
  <c r="D346" i="1" s="1"/>
  <c r="M346" i="1" l="1"/>
  <c r="C347" i="1"/>
  <c r="D347" i="1" s="1"/>
  <c r="M347" i="1" l="1"/>
  <c r="C348" i="1"/>
  <c r="D348" i="1" s="1"/>
  <c r="M348" i="1" l="1"/>
  <c r="C349" i="1"/>
  <c r="D349" i="1" s="1"/>
  <c r="M349" i="1" l="1"/>
  <c r="C350" i="1"/>
  <c r="D350" i="1" s="1"/>
  <c r="M350" i="1" l="1"/>
  <c r="C351" i="1"/>
  <c r="D351" i="1" s="1"/>
  <c r="M351" i="1" l="1"/>
  <c r="C352" i="1"/>
  <c r="D352" i="1" s="1"/>
  <c r="M352" i="1" l="1"/>
  <c r="C353" i="1"/>
  <c r="D353" i="1" s="1"/>
  <c r="M353" i="1" l="1"/>
  <c r="C354" i="1"/>
  <c r="D354" i="1" s="1"/>
  <c r="M354" i="1" l="1"/>
  <c r="C355" i="1"/>
  <c r="D355" i="1" s="1"/>
  <c r="M355" i="1" l="1"/>
  <c r="C356" i="1"/>
  <c r="D356" i="1" s="1"/>
  <c r="M356" i="1" l="1"/>
  <c r="C357" i="1"/>
  <c r="D357" i="1" s="1"/>
  <c r="M357" i="1" l="1"/>
  <c r="C358" i="1"/>
  <c r="D358" i="1" s="1"/>
  <c r="M358" i="1" l="1"/>
  <c r="C359" i="1"/>
  <c r="D359" i="1" s="1"/>
  <c r="M359" i="1" l="1"/>
  <c r="C360" i="1"/>
  <c r="D360" i="1" s="1"/>
  <c r="M360" i="1" l="1"/>
  <c r="C361" i="1"/>
  <c r="D361" i="1" s="1"/>
  <c r="M361" i="1" l="1"/>
  <c r="C362" i="1"/>
  <c r="D362" i="1" s="1"/>
  <c r="M362" i="1" l="1"/>
  <c r="C363" i="1"/>
  <c r="D363" i="1" s="1"/>
  <c r="M363" i="1" l="1"/>
  <c r="C364" i="1"/>
  <c r="D364" i="1" s="1"/>
  <c r="M364" i="1" l="1"/>
  <c r="C365" i="1"/>
  <c r="D365" i="1" s="1"/>
  <c r="M365" i="1" l="1"/>
  <c r="C366" i="1"/>
  <c r="D366" i="1" s="1"/>
  <c r="M366" i="1" l="1"/>
  <c r="C367" i="1"/>
  <c r="D367" i="1" s="1"/>
  <c r="M367" i="1" l="1"/>
  <c r="C368" i="1"/>
  <c r="D368" i="1" s="1"/>
  <c r="M368" i="1" l="1"/>
  <c r="C369" i="1"/>
  <c r="D369" i="1" s="1"/>
  <c r="M369" i="1" l="1"/>
  <c r="C370" i="1"/>
  <c r="D370" i="1" s="1"/>
  <c r="M370" i="1" l="1"/>
  <c r="C371" i="1"/>
  <c r="D371" i="1" s="1"/>
  <c r="M371" i="1" l="1"/>
  <c r="C372" i="1"/>
  <c r="D372" i="1" s="1"/>
  <c r="M372" i="1" l="1"/>
  <c r="C373" i="1"/>
  <c r="D373" i="1" s="1"/>
  <c r="M373" i="1" l="1"/>
  <c r="C374" i="1"/>
  <c r="D374" i="1" s="1"/>
  <c r="M374" i="1" l="1"/>
  <c r="C375" i="1"/>
  <c r="D375" i="1" s="1"/>
  <c r="M375" i="1" l="1"/>
  <c r="C376" i="1"/>
  <c r="D376" i="1" s="1"/>
  <c r="M376" i="1" l="1"/>
  <c r="C377" i="1"/>
  <c r="D377" i="1" s="1"/>
  <c r="M377" i="1" l="1"/>
  <c r="C378" i="1"/>
  <c r="D378" i="1" s="1"/>
  <c r="M378" i="1" l="1"/>
  <c r="C379" i="1"/>
  <c r="D379" i="1" s="1"/>
  <c r="M379" i="1" l="1"/>
  <c r="C380" i="1"/>
  <c r="D380" i="1" s="1"/>
  <c r="M380" i="1" l="1"/>
  <c r="C381" i="1"/>
  <c r="D381" i="1" s="1"/>
  <c r="M381" i="1" l="1"/>
  <c r="C382" i="1"/>
  <c r="D382" i="1" s="1"/>
  <c r="M382" i="1" l="1"/>
  <c r="C383" i="1"/>
  <c r="D383" i="1" s="1"/>
  <c r="M383" i="1" l="1"/>
  <c r="C384" i="1"/>
  <c r="D384" i="1" s="1"/>
  <c r="M384" i="1" l="1"/>
  <c r="C385" i="1"/>
  <c r="D385" i="1" s="1"/>
  <c r="M385" i="1" l="1"/>
  <c r="C386" i="1"/>
  <c r="D386" i="1" s="1"/>
  <c r="M386" i="1" l="1"/>
  <c r="C387" i="1"/>
  <c r="D387" i="1" s="1"/>
  <c r="M387" i="1" l="1"/>
  <c r="C388" i="1"/>
  <c r="D388" i="1" s="1"/>
  <c r="M388" i="1" l="1"/>
  <c r="C389" i="1"/>
  <c r="D389" i="1" s="1"/>
  <c r="M389" i="1" l="1"/>
  <c r="C390" i="1"/>
  <c r="D390" i="1" s="1"/>
  <c r="M390" i="1" l="1"/>
  <c r="C391" i="1"/>
  <c r="D391" i="1" s="1"/>
  <c r="M391" i="1" l="1"/>
  <c r="C392" i="1"/>
  <c r="D392" i="1" s="1"/>
  <c r="M392" i="1" l="1"/>
  <c r="C393" i="1"/>
  <c r="D393" i="1" s="1"/>
  <c r="M393" i="1" l="1"/>
  <c r="C394" i="1"/>
  <c r="D394" i="1" s="1"/>
  <c r="M394" i="1" l="1"/>
  <c r="C395" i="1"/>
  <c r="D395" i="1" s="1"/>
  <c r="M395" i="1" l="1"/>
  <c r="C396" i="1"/>
  <c r="D396" i="1" s="1"/>
  <c r="M396" i="1" l="1"/>
  <c r="C397" i="1"/>
  <c r="D397" i="1" s="1"/>
  <c r="M397" i="1" l="1"/>
  <c r="C398" i="1"/>
  <c r="D398" i="1" s="1"/>
  <c r="M398" i="1" l="1"/>
  <c r="C399" i="1"/>
  <c r="D399" i="1" s="1"/>
  <c r="M399" i="1" l="1"/>
  <c r="C400" i="1"/>
  <c r="D400" i="1" s="1"/>
  <c r="M400" i="1" l="1"/>
  <c r="C401" i="1"/>
  <c r="D401" i="1" s="1"/>
  <c r="M401" i="1" l="1"/>
  <c r="C402" i="1"/>
  <c r="D402" i="1" s="1"/>
  <c r="M402" i="1" l="1"/>
  <c r="C403" i="1"/>
  <c r="D403" i="1" s="1"/>
  <c r="M403" i="1" l="1"/>
  <c r="C404" i="1"/>
  <c r="D404" i="1" s="1"/>
  <c r="M404" i="1" l="1"/>
  <c r="C405" i="1"/>
  <c r="D405" i="1" s="1"/>
  <c r="M405" i="1" l="1"/>
  <c r="C406" i="1"/>
  <c r="D406" i="1" s="1"/>
  <c r="M406" i="1" l="1"/>
  <c r="C407" i="1"/>
  <c r="D407" i="1" s="1"/>
  <c r="M407" i="1" l="1"/>
  <c r="C408" i="1"/>
  <c r="D408" i="1" s="1"/>
  <c r="M408" i="1" l="1"/>
  <c r="C409" i="1"/>
  <c r="D409" i="1" s="1"/>
  <c r="M409" i="1" l="1"/>
  <c r="C410" i="1"/>
  <c r="D410" i="1" s="1"/>
  <c r="M410" i="1" l="1"/>
  <c r="C411" i="1"/>
  <c r="D411" i="1" s="1"/>
  <c r="M411" i="1" l="1"/>
  <c r="C412" i="1"/>
  <c r="D412" i="1" s="1"/>
  <c r="M412" i="1" l="1"/>
  <c r="C413" i="1"/>
  <c r="D413" i="1" s="1"/>
  <c r="M413" i="1" l="1"/>
  <c r="C414" i="1"/>
  <c r="D414" i="1" s="1"/>
  <c r="M414" i="1" l="1"/>
  <c r="C415" i="1"/>
  <c r="D415" i="1" s="1"/>
  <c r="M415" i="1" l="1"/>
  <c r="C416" i="1"/>
  <c r="D416" i="1" s="1"/>
  <c r="M416" i="1" l="1"/>
  <c r="C417" i="1"/>
  <c r="D417" i="1" s="1"/>
  <c r="M417" i="1" l="1"/>
  <c r="C418" i="1"/>
  <c r="D418" i="1" s="1"/>
  <c r="M418" i="1" l="1"/>
  <c r="C419" i="1"/>
  <c r="D419" i="1" s="1"/>
  <c r="M419" i="1" l="1"/>
  <c r="C420" i="1"/>
  <c r="D420" i="1" s="1"/>
  <c r="M420" i="1" l="1"/>
  <c r="C421" i="1"/>
  <c r="D421" i="1" s="1"/>
  <c r="M421" i="1" l="1"/>
  <c r="C422" i="1"/>
  <c r="D422" i="1" s="1"/>
  <c r="M422" i="1" l="1"/>
  <c r="C423" i="1"/>
  <c r="D423" i="1" s="1"/>
  <c r="M423" i="1" l="1"/>
  <c r="C424" i="1"/>
  <c r="D424" i="1" s="1"/>
  <c r="M424" i="1" l="1"/>
  <c r="C425" i="1"/>
  <c r="D425" i="1" s="1"/>
  <c r="M425" i="1" l="1"/>
  <c r="C426" i="1"/>
  <c r="D426" i="1" s="1"/>
  <c r="M426" i="1" l="1"/>
  <c r="C427" i="1"/>
  <c r="D427" i="1" s="1"/>
  <c r="M427" i="1" l="1"/>
  <c r="C428" i="1"/>
  <c r="D428" i="1" s="1"/>
  <c r="M428" i="1" l="1"/>
  <c r="C429" i="1"/>
  <c r="D429" i="1" s="1"/>
  <c r="M429" i="1" l="1"/>
  <c r="C430" i="1"/>
  <c r="D430" i="1" s="1"/>
  <c r="M430" i="1" l="1"/>
  <c r="C431" i="1"/>
  <c r="D431" i="1" s="1"/>
  <c r="M431" i="1" l="1"/>
  <c r="C432" i="1"/>
  <c r="D432" i="1" s="1"/>
  <c r="M432" i="1" l="1"/>
  <c r="C433" i="1"/>
  <c r="D433" i="1" s="1"/>
  <c r="M433" i="1" l="1"/>
  <c r="C434" i="1"/>
  <c r="D434" i="1" s="1"/>
  <c r="M434" i="1" l="1"/>
  <c r="C435" i="1"/>
  <c r="D435" i="1" s="1"/>
  <c r="M435" i="1" l="1"/>
  <c r="C436" i="1"/>
  <c r="D436" i="1" s="1"/>
  <c r="M436" i="1" l="1"/>
  <c r="C437" i="1"/>
  <c r="D437" i="1" s="1"/>
  <c r="M437" i="1" l="1"/>
  <c r="C438" i="1"/>
  <c r="D438" i="1" s="1"/>
  <c r="M438" i="1" l="1"/>
  <c r="C439" i="1"/>
  <c r="D439" i="1" s="1"/>
  <c r="M439" i="1" l="1"/>
  <c r="C440" i="1"/>
  <c r="D440" i="1" s="1"/>
  <c r="M440" i="1" l="1"/>
  <c r="C441" i="1"/>
  <c r="D441" i="1" s="1"/>
  <c r="M441" i="1" l="1"/>
  <c r="C442" i="1"/>
  <c r="D442" i="1" s="1"/>
  <c r="M442" i="1" l="1"/>
  <c r="C443" i="1"/>
  <c r="D443" i="1" s="1"/>
  <c r="M443" i="1" l="1"/>
  <c r="C444" i="1"/>
  <c r="D444" i="1" s="1"/>
  <c r="M444" i="1" l="1"/>
  <c r="C445" i="1"/>
  <c r="D445" i="1" s="1"/>
  <c r="M445" i="1" l="1"/>
  <c r="C446" i="1"/>
  <c r="D446" i="1" s="1"/>
  <c r="M446" i="1" l="1"/>
  <c r="C447" i="1"/>
  <c r="D447" i="1" s="1"/>
  <c r="M447" i="1" l="1"/>
  <c r="C448" i="1"/>
  <c r="D448" i="1" s="1"/>
  <c r="M448" i="1" l="1"/>
  <c r="C449" i="1"/>
  <c r="D449" i="1" s="1"/>
  <c r="M449" i="1" l="1"/>
  <c r="C450" i="1"/>
  <c r="D450" i="1" s="1"/>
  <c r="M450" i="1" l="1"/>
  <c r="C451" i="1"/>
  <c r="D451" i="1" s="1"/>
  <c r="M451" i="1" l="1"/>
  <c r="C452" i="1"/>
  <c r="D452" i="1" s="1"/>
  <c r="M452" i="1" l="1"/>
  <c r="C453" i="1"/>
  <c r="D453" i="1" s="1"/>
  <c r="M453" i="1" l="1"/>
  <c r="C454" i="1"/>
  <c r="D454" i="1" s="1"/>
  <c r="M454" i="1" l="1"/>
  <c r="C455" i="1"/>
  <c r="D455" i="1" s="1"/>
  <c r="M455" i="1" l="1"/>
  <c r="C456" i="1"/>
  <c r="D456" i="1" s="1"/>
  <c r="M456" i="1" l="1"/>
  <c r="C457" i="1"/>
  <c r="D457" i="1" s="1"/>
  <c r="M457" i="1" l="1"/>
  <c r="C458" i="1"/>
  <c r="D458" i="1" s="1"/>
  <c r="M458" i="1" l="1"/>
  <c r="C459" i="1"/>
  <c r="D459" i="1" s="1"/>
  <c r="M459" i="1" l="1"/>
  <c r="C460" i="1"/>
  <c r="D460" i="1" s="1"/>
  <c r="M460" i="1" l="1"/>
  <c r="C461" i="1"/>
  <c r="D461" i="1" s="1"/>
  <c r="M461" i="1" l="1"/>
  <c r="C462" i="1"/>
  <c r="D462" i="1" s="1"/>
  <c r="M462" i="1" l="1"/>
  <c r="C463" i="1"/>
  <c r="D463" i="1" s="1"/>
  <c r="M463" i="1" l="1"/>
  <c r="C464" i="1"/>
  <c r="D464" i="1" s="1"/>
  <c r="M464" i="1" l="1"/>
  <c r="C465" i="1"/>
  <c r="D465" i="1" s="1"/>
  <c r="M465" i="1" l="1"/>
  <c r="C466" i="1"/>
  <c r="D466" i="1" s="1"/>
  <c r="M466" i="1" l="1"/>
  <c r="C467" i="1"/>
  <c r="D467" i="1" s="1"/>
  <c r="M467" i="1" l="1"/>
  <c r="C468" i="1"/>
  <c r="D468" i="1" s="1"/>
  <c r="M468" i="1" l="1"/>
  <c r="C469" i="1"/>
  <c r="D469" i="1" s="1"/>
  <c r="M469" i="1" l="1"/>
  <c r="C470" i="1"/>
  <c r="D470" i="1" s="1"/>
  <c r="M470" i="1" l="1"/>
  <c r="C471" i="1"/>
  <c r="D471" i="1" s="1"/>
  <c r="M471" i="1" l="1"/>
  <c r="C472" i="1"/>
  <c r="D472" i="1" s="1"/>
  <c r="M472" i="1" l="1"/>
  <c r="C473" i="1"/>
  <c r="D473" i="1" s="1"/>
  <c r="M473" i="1" l="1"/>
  <c r="C474" i="1"/>
  <c r="D474" i="1" s="1"/>
  <c r="M474" i="1" l="1"/>
  <c r="C475" i="1"/>
  <c r="D475" i="1" s="1"/>
  <c r="M475" i="1" l="1"/>
  <c r="C476" i="1"/>
  <c r="D476" i="1" s="1"/>
  <c r="M476" i="1" l="1"/>
  <c r="C477" i="1"/>
  <c r="D477" i="1" s="1"/>
  <c r="M477" i="1" l="1"/>
  <c r="C478" i="1"/>
  <c r="D478" i="1" s="1"/>
  <c r="M478" i="1" l="1"/>
  <c r="C479" i="1"/>
  <c r="D479" i="1" s="1"/>
  <c r="M479" i="1" l="1"/>
  <c r="C480" i="1"/>
  <c r="D480" i="1" s="1"/>
  <c r="M480" i="1" l="1"/>
  <c r="C481" i="1"/>
  <c r="D481" i="1" s="1"/>
  <c r="M481" i="1" l="1"/>
  <c r="C482" i="1"/>
  <c r="D482" i="1" s="1"/>
  <c r="M482" i="1" l="1"/>
  <c r="C483" i="1"/>
  <c r="D483" i="1" s="1"/>
  <c r="M483" i="1" l="1"/>
  <c r="C484" i="1"/>
  <c r="D484" i="1" s="1"/>
  <c r="M484" i="1" l="1"/>
  <c r="C485" i="1"/>
  <c r="D485" i="1" s="1"/>
  <c r="M485" i="1" l="1"/>
  <c r="C486" i="1"/>
  <c r="D486" i="1" s="1"/>
  <c r="M486" i="1" l="1"/>
  <c r="C487" i="1"/>
  <c r="D487" i="1" s="1"/>
  <c r="M487" i="1" l="1"/>
  <c r="C488" i="1"/>
  <c r="D488" i="1" s="1"/>
  <c r="M488" i="1" l="1"/>
  <c r="C489" i="1"/>
  <c r="D489" i="1" s="1"/>
  <c r="M489" i="1" l="1"/>
  <c r="C490" i="1"/>
  <c r="D490" i="1" s="1"/>
  <c r="M490" i="1" l="1"/>
  <c r="C491" i="1"/>
  <c r="D491" i="1" s="1"/>
  <c r="M491" i="1" l="1"/>
  <c r="C492" i="1"/>
  <c r="D492" i="1" s="1"/>
  <c r="M492" i="1" l="1"/>
  <c r="C493" i="1"/>
  <c r="D493" i="1" s="1"/>
  <c r="M493" i="1" l="1"/>
  <c r="C494" i="1"/>
  <c r="D494" i="1" s="1"/>
  <c r="M494" i="1" l="1"/>
  <c r="C495" i="1"/>
  <c r="D495" i="1" s="1"/>
  <c r="M495" i="1" l="1"/>
  <c r="C496" i="1"/>
  <c r="D496" i="1" s="1"/>
  <c r="M496" i="1" l="1"/>
  <c r="C497" i="1"/>
  <c r="D497" i="1" s="1"/>
  <c r="M497" i="1" l="1"/>
  <c r="C498" i="1"/>
  <c r="D498" i="1" s="1"/>
  <c r="M498" i="1" l="1"/>
  <c r="C499" i="1"/>
  <c r="D499" i="1" s="1"/>
  <c r="M499" i="1" l="1"/>
  <c r="C500" i="1"/>
  <c r="D500" i="1" s="1"/>
  <c r="M500" i="1" l="1"/>
  <c r="C501" i="1"/>
  <c r="D501" i="1" s="1"/>
  <c r="M501" i="1" l="1"/>
  <c r="C502" i="1"/>
  <c r="D502" i="1" s="1"/>
  <c r="M502" i="1" l="1"/>
  <c r="C503" i="1"/>
  <c r="D503" i="1" s="1"/>
  <c r="M503" i="1" l="1"/>
  <c r="C504" i="1"/>
  <c r="D504" i="1" s="1"/>
  <c r="M504" i="1" l="1"/>
  <c r="C505" i="1"/>
  <c r="D505" i="1" s="1"/>
  <c r="M505" i="1" l="1"/>
  <c r="C506" i="1"/>
  <c r="D506" i="1" s="1"/>
  <c r="M506" i="1" l="1"/>
  <c r="C507" i="1"/>
  <c r="D507" i="1" s="1"/>
  <c r="M507" i="1" l="1"/>
  <c r="C508" i="1"/>
  <c r="D508" i="1" s="1"/>
  <c r="M508" i="1" l="1"/>
  <c r="C509" i="1"/>
  <c r="D509" i="1" s="1"/>
  <c r="M509" i="1" l="1"/>
  <c r="C510" i="1"/>
  <c r="D510" i="1" s="1"/>
  <c r="M510" i="1" l="1"/>
  <c r="C511" i="1"/>
  <c r="D511" i="1" s="1"/>
  <c r="M511" i="1" l="1"/>
  <c r="C512" i="1"/>
  <c r="D512" i="1" s="1"/>
  <c r="M512" i="1" l="1"/>
  <c r="C513" i="1"/>
  <c r="D513" i="1" s="1"/>
  <c r="M513" i="1" l="1"/>
  <c r="C514" i="1"/>
  <c r="D514" i="1" s="1"/>
  <c r="M514" i="1" l="1"/>
  <c r="C515" i="1"/>
  <c r="D515" i="1" s="1"/>
  <c r="M515" i="1" l="1"/>
  <c r="C516" i="1"/>
  <c r="D516" i="1" s="1"/>
  <c r="M516" i="1" l="1"/>
  <c r="C517" i="1"/>
  <c r="D517" i="1" s="1"/>
  <c r="M517" i="1" l="1"/>
  <c r="C518" i="1"/>
  <c r="D518" i="1" s="1"/>
  <c r="M518" i="1" l="1"/>
  <c r="C519" i="1"/>
  <c r="D519" i="1" s="1"/>
  <c r="M519" i="1" l="1"/>
  <c r="C520" i="1"/>
  <c r="D520" i="1" s="1"/>
  <c r="M520" i="1" l="1"/>
  <c r="C521" i="1"/>
  <c r="D521" i="1" s="1"/>
  <c r="M521" i="1" l="1"/>
  <c r="C522" i="1"/>
  <c r="D522" i="1" s="1"/>
  <c r="M522" i="1" l="1"/>
  <c r="C523" i="1"/>
  <c r="D523" i="1" s="1"/>
  <c r="M523" i="1" l="1"/>
  <c r="C524" i="1"/>
  <c r="D524" i="1" s="1"/>
  <c r="M524" i="1" l="1"/>
  <c r="C525" i="1"/>
  <c r="D525" i="1" s="1"/>
  <c r="M525" i="1" l="1"/>
  <c r="C526" i="1"/>
  <c r="D526" i="1" s="1"/>
  <c r="M526" i="1" l="1"/>
  <c r="C527" i="1"/>
  <c r="D527" i="1" s="1"/>
  <c r="M527" i="1" l="1"/>
  <c r="C528" i="1"/>
  <c r="D528" i="1" s="1"/>
  <c r="M528" i="1" l="1"/>
  <c r="C529" i="1"/>
  <c r="D529" i="1" s="1"/>
  <c r="M529" i="1" l="1"/>
  <c r="C530" i="1"/>
  <c r="D530" i="1" s="1"/>
  <c r="M530" i="1" l="1"/>
  <c r="C531" i="1"/>
  <c r="D531" i="1" s="1"/>
  <c r="M531" i="1" l="1"/>
  <c r="C532" i="1"/>
  <c r="D532" i="1" s="1"/>
  <c r="M532" i="1" l="1"/>
  <c r="C533" i="1"/>
  <c r="D533" i="1" s="1"/>
  <c r="M533" i="1" l="1"/>
  <c r="C534" i="1"/>
  <c r="D534" i="1" s="1"/>
  <c r="M534" i="1" l="1"/>
  <c r="C535" i="1"/>
  <c r="D535" i="1" s="1"/>
  <c r="M535" i="1" l="1"/>
  <c r="C536" i="1"/>
  <c r="D536" i="1" s="1"/>
  <c r="M536" i="1" l="1"/>
  <c r="C537" i="1"/>
  <c r="D537" i="1" s="1"/>
  <c r="M537" i="1" l="1"/>
  <c r="C538" i="1"/>
  <c r="D538" i="1" s="1"/>
  <c r="M538" i="1" l="1"/>
  <c r="C539" i="1"/>
  <c r="D539" i="1" s="1"/>
  <c r="M539" i="1" l="1"/>
  <c r="C540" i="1"/>
  <c r="D540" i="1" s="1"/>
  <c r="M540" i="1" l="1"/>
  <c r="C541" i="1"/>
  <c r="D541" i="1" s="1"/>
  <c r="M541" i="1" l="1"/>
  <c r="C542" i="1"/>
  <c r="D542" i="1" s="1"/>
  <c r="M542" i="1" l="1"/>
  <c r="C543" i="1"/>
  <c r="D543" i="1" s="1"/>
  <c r="M543" i="1" l="1"/>
  <c r="C544" i="1"/>
  <c r="D544" i="1" s="1"/>
  <c r="M544" i="1" l="1"/>
  <c r="C545" i="1"/>
  <c r="D545" i="1" s="1"/>
  <c r="M545" i="1" l="1"/>
  <c r="C546" i="1"/>
  <c r="D546" i="1" s="1"/>
  <c r="M546" i="1" l="1"/>
  <c r="C547" i="1"/>
  <c r="D547" i="1" s="1"/>
  <c r="M547" i="1" l="1"/>
  <c r="C548" i="1"/>
  <c r="D548" i="1" s="1"/>
  <c r="M548" i="1" l="1"/>
  <c r="C549" i="1"/>
  <c r="D549" i="1" s="1"/>
  <c r="M549" i="1" l="1"/>
  <c r="C550" i="1"/>
  <c r="D550" i="1" s="1"/>
  <c r="M550" i="1" l="1"/>
  <c r="C551" i="1"/>
  <c r="D551" i="1" s="1"/>
  <c r="M551" i="1" l="1"/>
  <c r="C552" i="1"/>
  <c r="D552" i="1" s="1"/>
  <c r="M552" i="1" l="1"/>
  <c r="C553" i="1"/>
  <c r="D553" i="1" s="1"/>
  <c r="M553" i="1" l="1"/>
  <c r="C554" i="1"/>
  <c r="D554" i="1" s="1"/>
  <c r="M554" i="1" l="1"/>
  <c r="C555" i="1"/>
  <c r="D555" i="1" s="1"/>
  <c r="M555" i="1" l="1"/>
  <c r="C556" i="1"/>
  <c r="D556" i="1" s="1"/>
  <c r="M556" i="1" l="1"/>
  <c r="C557" i="1"/>
  <c r="D557" i="1" s="1"/>
  <c r="M557" i="1" l="1"/>
  <c r="C558" i="1"/>
  <c r="D558" i="1" s="1"/>
  <c r="M558" i="1" l="1"/>
  <c r="C559" i="1"/>
  <c r="D559" i="1" s="1"/>
  <c r="M559" i="1" l="1"/>
  <c r="C560" i="1"/>
  <c r="D560" i="1" s="1"/>
  <c r="M560" i="1" l="1"/>
  <c r="C561" i="1"/>
  <c r="D561" i="1" s="1"/>
  <c r="M561" i="1" l="1"/>
  <c r="C562" i="1"/>
  <c r="D562" i="1" s="1"/>
  <c r="M562" i="1" l="1"/>
  <c r="C563" i="1"/>
  <c r="D563" i="1" s="1"/>
  <c r="M563" i="1" l="1"/>
  <c r="C564" i="1"/>
  <c r="D564" i="1" s="1"/>
  <c r="M564" i="1" l="1"/>
  <c r="C565" i="1"/>
  <c r="D565" i="1" s="1"/>
  <c r="M565" i="1" l="1"/>
  <c r="C566" i="1"/>
  <c r="D566" i="1" s="1"/>
  <c r="M566" i="1" l="1"/>
  <c r="C567" i="1"/>
  <c r="D567" i="1" s="1"/>
  <c r="M567" i="1" l="1"/>
  <c r="C568" i="1"/>
  <c r="D568" i="1" s="1"/>
  <c r="M568" i="1" l="1"/>
  <c r="C569" i="1"/>
  <c r="D569" i="1" s="1"/>
  <c r="M569" i="1" l="1"/>
  <c r="C570" i="1"/>
  <c r="D570" i="1" s="1"/>
  <c r="M570" i="1" l="1"/>
  <c r="C571" i="1"/>
  <c r="D571" i="1" s="1"/>
  <c r="M571" i="1" l="1"/>
  <c r="C572" i="1"/>
  <c r="D572" i="1" s="1"/>
  <c r="M572" i="1" l="1"/>
  <c r="C573" i="1"/>
  <c r="D573" i="1" s="1"/>
  <c r="M573" i="1" l="1"/>
  <c r="C574" i="1"/>
  <c r="D574" i="1" s="1"/>
  <c r="M574" i="1" l="1"/>
  <c r="C575" i="1"/>
  <c r="D575" i="1" s="1"/>
  <c r="M575" i="1" l="1"/>
  <c r="C576" i="1"/>
  <c r="D576" i="1" s="1"/>
  <c r="M576" i="1" l="1"/>
  <c r="C577" i="1"/>
  <c r="D577" i="1" s="1"/>
  <c r="M577" i="1" l="1"/>
  <c r="C578" i="1"/>
  <c r="D578" i="1" s="1"/>
  <c r="M578" i="1" l="1"/>
  <c r="C579" i="1"/>
  <c r="D579" i="1" s="1"/>
  <c r="M579" i="1" l="1"/>
  <c r="C580" i="1"/>
  <c r="D580" i="1" s="1"/>
  <c r="M580" i="1" l="1"/>
  <c r="C581" i="1"/>
  <c r="D581" i="1" s="1"/>
  <c r="M581" i="1" l="1"/>
  <c r="C582" i="1"/>
  <c r="D582" i="1" s="1"/>
  <c r="M582" i="1" l="1"/>
  <c r="C583" i="1"/>
  <c r="D583" i="1" s="1"/>
  <c r="M583" i="1" l="1"/>
  <c r="C584" i="1"/>
  <c r="D584" i="1" s="1"/>
  <c r="M584" i="1" l="1"/>
  <c r="C585" i="1"/>
  <c r="D585" i="1" s="1"/>
  <c r="M585" i="1" l="1"/>
  <c r="C586" i="1"/>
  <c r="D586" i="1" s="1"/>
  <c r="M586" i="1" l="1"/>
  <c r="C587" i="1"/>
  <c r="D587" i="1" s="1"/>
  <c r="M587" i="1" l="1"/>
  <c r="C588" i="1"/>
  <c r="D588" i="1" s="1"/>
  <c r="M588" i="1" l="1"/>
  <c r="C589" i="1"/>
  <c r="D589" i="1" s="1"/>
  <c r="M589" i="1" l="1"/>
  <c r="C590" i="1"/>
  <c r="D590" i="1" s="1"/>
  <c r="M590" i="1" l="1"/>
  <c r="C591" i="1"/>
  <c r="D591" i="1" s="1"/>
  <c r="M591" i="1" l="1"/>
  <c r="C592" i="1"/>
  <c r="D592" i="1" s="1"/>
  <c r="M592" i="1" l="1"/>
  <c r="C593" i="1"/>
  <c r="D593" i="1" s="1"/>
  <c r="M593" i="1" l="1"/>
  <c r="C594" i="1"/>
  <c r="D594" i="1" s="1"/>
  <c r="M594" i="1" l="1"/>
  <c r="C595" i="1"/>
  <c r="D595" i="1" s="1"/>
  <c r="M595" i="1" l="1"/>
  <c r="C596" i="1"/>
  <c r="D596" i="1" s="1"/>
  <c r="M596" i="1" l="1"/>
  <c r="C597" i="1"/>
  <c r="D597" i="1" s="1"/>
  <c r="M597" i="1" l="1"/>
  <c r="C598" i="1"/>
  <c r="D598" i="1" s="1"/>
  <c r="M598" i="1" l="1"/>
  <c r="C599" i="1"/>
  <c r="D599" i="1" s="1"/>
  <c r="M599" i="1" l="1"/>
  <c r="C600" i="1"/>
  <c r="D600" i="1" s="1"/>
  <c r="M600" i="1" l="1"/>
  <c r="U10" i="1" s="1"/>
  <c r="U8" i="1"/>
  <c r="C5" i="1"/>
  <c r="N6" i="1" s="1"/>
  <c r="U9" i="1" l="1"/>
  <c r="I6" i="1"/>
  <c r="L6" i="1"/>
  <c r="E6" i="1"/>
</calcChain>
</file>

<file path=xl/sharedStrings.xml><?xml version="1.0" encoding="utf-8"?>
<sst xmlns="http://schemas.openxmlformats.org/spreadsheetml/2006/main" count="2427" uniqueCount="624">
  <si>
    <t>Postcode</t>
  </si>
  <si>
    <t>Average (Mbps)</t>
  </si>
  <si>
    <t>Median (Mbps)</t>
  </si>
  <si>
    <t>Max(Mbps)</t>
  </si>
  <si>
    <t>Existing NGA</t>
  </si>
  <si>
    <t>ID</t>
  </si>
  <si>
    <t>Total</t>
  </si>
  <si>
    <t>Percentage</t>
  </si>
  <si>
    <t>New NGA Speed</t>
  </si>
  <si>
    <t>Lines &lt; 2Mbps</t>
  </si>
  <si>
    <t>Exampleshire Postcode Analysis</t>
  </si>
  <si>
    <t>All Premises</t>
  </si>
  <si>
    <t>New NGA Premises</t>
  </si>
  <si>
    <t>Upgrade Postcode</t>
  </si>
  <si>
    <t>Overspill Coverage</t>
  </si>
  <si>
    <t>Y</t>
  </si>
  <si>
    <t>N</t>
  </si>
  <si>
    <t>Technology</t>
  </si>
  <si>
    <t>FTTC</t>
  </si>
  <si>
    <t>FTTP</t>
  </si>
  <si>
    <t>FWA</t>
  </si>
  <si>
    <t>Workings</t>
  </si>
  <si>
    <t>Village</t>
  </si>
  <si>
    <t>Alphon</t>
  </si>
  <si>
    <t>ES1 0QV</t>
  </si>
  <si>
    <t>ES1 0YP</t>
  </si>
  <si>
    <t>ES1 1MP</t>
  </si>
  <si>
    <t>ES1 2XO</t>
  </si>
  <si>
    <t>ES1 3BS</t>
  </si>
  <si>
    <t>ES1 4QF</t>
  </si>
  <si>
    <t>ES1 5MN</t>
  </si>
  <si>
    <t>ES1 6UX</t>
  </si>
  <si>
    <t>ES1 7NH</t>
  </si>
  <si>
    <t>ES1 7ZQ</t>
  </si>
  <si>
    <t>ES1 8JB</t>
  </si>
  <si>
    <t>ES2 0CZ</t>
  </si>
  <si>
    <t>ES2 1CV</t>
  </si>
  <si>
    <t>ES2 2CW</t>
  </si>
  <si>
    <t>ES2 3EZ</t>
  </si>
  <si>
    <t>ES2 3PH</t>
  </si>
  <si>
    <t>ES2 4AN</t>
  </si>
  <si>
    <t>ES2 5YB</t>
  </si>
  <si>
    <t>ES2 6EQ</t>
  </si>
  <si>
    <t>ES2 6RC</t>
  </si>
  <si>
    <t>ES2 8BO</t>
  </si>
  <si>
    <t>ES2 9SH</t>
  </si>
  <si>
    <t>ES3 0CL</t>
  </si>
  <si>
    <t>ES3 1OD</t>
  </si>
  <si>
    <t>ES3 1OS</t>
  </si>
  <si>
    <t>ES3 1PX</t>
  </si>
  <si>
    <t>ES3 2FB</t>
  </si>
  <si>
    <t>ES3 3HO</t>
  </si>
  <si>
    <t>ES3 3VV</t>
  </si>
  <si>
    <t>ES3 4RW</t>
  </si>
  <si>
    <t>ES3 6AO</t>
  </si>
  <si>
    <t>ES3 6OI</t>
  </si>
  <si>
    <t>ES3 7GR</t>
  </si>
  <si>
    <t>ES3 8PF</t>
  </si>
  <si>
    <t>ES4 0KP</t>
  </si>
  <si>
    <t>ES4 2HQ</t>
  </si>
  <si>
    <t>ES4 2KA</t>
  </si>
  <si>
    <t>ES4 3MQ</t>
  </si>
  <si>
    <t>ES4 5GI</t>
  </si>
  <si>
    <t>ES4 5MB</t>
  </si>
  <si>
    <t>ES4 6KR</t>
  </si>
  <si>
    <t>ES4 7EE</t>
  </si>
  <si>
    <t>ES4 7QZ</t>
  </si>
  <si>
    <t>ES4 7WE</t>
  </si>
  <si>
    <t>ES4 8JT</t>
  </si>
  <si>
    <t>ES4 9VY</t>
  </si>
  <si>
    <t>ES5 0CU</t>
  </si>
  <si>
    <t>ES5 1PY</t>
  </si>
  <si>
    <t>ES5 2CU</t>
  </si>
  <si>
    <t>ES5 3DD</t>
  </si>
  <si>
    <t>ES5 4NB</t>
  </si>
  <si>
    <t>ES5 4YV</t>
  </si>
  <si>
    <t>ES5 5UY</t>
  </si>
  <si>
    <t>ES5 7GK</t>
  </si>
  <si>
    <t>ES5 8JV</t>
  </si>
  <si>
    <t>ES5 9YY</t>
  </si>
  <si>
    <t>ES6 0EV</t>
  </si>
  <si>
    <t>ES6 1ED</t>
  </si>
  <si>
    <t>ES6 1UG</t>
  </si>
  <si>
    <t>ES6 2WH</t>
  </si>
  <si>
    <t>ES6 2ZX</t>
  </si>
  <si>
    <t>ES6 3LB</t>
  </si>
  <si>
    <t>ES6 4JB</t>
  </si>
  <si>
    <t>ES6 5NQ</t>
  </si>
  <si>
    <t>ES6 6HY</t>
  </si>
  <si>
    <t>ES6 7EO</t>
  </si>
  <si>
    <t>ES6 8PR</t>
  </si>
  <si>
    <t>ES6 9YZ</t>
  </si>
  <si>
    <t>ES7 0NX</t>
  </si>
  <si>
    <t>ES7 1NF</t>
  </si>
  <si>
    <t>ES7 1QG</t>
  </si>
  <si>
    <t>ES7 2LL</t>
  </si>
  <si>
    <t>ES7 3IG</t>
  </si>
  <si>
    <t>ES7 4SY</t>
  </si>
  <si>
    <t>ES7 5TD</t>
  </si>
  <si>
    <t>ES7 5TL</t>
  </si>
  <si>
    <t>ES7 6YE</t>
  </si>
  <si>
    <t>ES7 7VQ</t>
  </si>
  <si>
    <t>ES7 7ZC</t>
  </si>
  <si>
    <t>ES7 8CF</t>
  </si>
  <si>
    <t>ES7 9XJ</t>
  </si>
  <si>
    <t>ES7 9ZA</t>
  </si>
  <si>
    <t>ES8 0UT</t>
  </si>
  <si>
    <t>ES8 2QO</t>
  </si>
  <si>
    <t>ES8 2VS</t>
  </si>
  <si>
    <t>ES8 4IX</t>
  </si>
  <si>
    <t>ES8 5QU</t>
  </si>
  <si>
    <t>ES8 7MU</t>
  </si>
  <si>
    <t>ES8 8HR</t>
  </si>
  <si>
    <t>ES8 9PO</t>
  </si>
  <si>
    <t>ES9 0HP</t>
  </si>
  <si>
    <t>ES9 2EC</t>
  </si>
  <si>
    <t>ES9 3GC</t>
  </si>
  <si>
    <t>ES9 4VD</t>
  </si>
  <si>
    <t>ES9 6HA</t>
  </si>
  <si>
    <t>ES9 8AU</t>
  </si>
  <si>
    <t>ES9 9LW</t>
  </si>
  <si>
    <t>ES10 0YL</t>
  </si>
  <si>
    <t>ES10 1HQ</t>
  </si>
  <si>
    <t>ES10 2WQ</t>
  </si>
  <si>
    <t>ES10 3RQ</t>
  </si>
  <si>
    <t>ES10 3UT</t>
  </si>
  <si>
    <t>ES10 4TX</t>
  </si>
  <si>
    <t>ES10 4YG</t>
  </si>
  <si>
    <t>ES10 6IB</t>
  </si>
  <si>
    <t>ES10 7TV</t>
  </si>
  <si>
    <t>ES10 7VK</t>
  </si>
  <si>
    <t>ES10 7ZR</t>
  </si>
  <si>
    <t>ES10 9BF</t>
  </si>
  <si>
    <t>ES11 0MF</t>
  </si>
  <si>
    <t>Beaton</t>
  </si>
  <si>
    <t>ES11 2ID</t>
  </si>
  <si>
    <t>ES11 2OW</t>
  </si>
  <si>
    <t>ES11 2PI</t>
  </si>
  <si>
    <t>ES11 3LQ</t>
  </si>
  <si>
    <t>ES11 4MX</t>
  </si>
  <si>
    <t>ES11 5OD</t>
  </si>
  <si>
    <t>ES11 5VI</t>
  </si>
  <si>
    <t>ES11 6DH</t>
  </si>
  <si>
    <t>ES11 7PM</t>
  </si>
  <si>
    <t>ES11 7WC</t>
  </si>
  <si>
    <t>ES11 8GV</t>
  </si>
  <si>
    <t>ES11 8GX</t>
  </si>
  <si>
    <t>ES11 8IW</t>
  </si>
  <si>
    <t>ES11 9VW</t>
  </si>
  <si>
    <t>ES12 1KN</t>
  </si>
  <si>
    <t>ES12 3BP</t>
  </si>
  <si>
    <t>ES12 3LP</t>
  </si>
  <si>
    <t>ES12 4JP</t>
  </si>
  <si>
    <t>ES12 4XA</t>
  </si>
  <si>
    <t>ES12 6FY</t>
  </si>
  <si>
    <t>ES12 7LY</t>
  </si>
  <si>
    <t>ES12 8TQ</t>
  </si>
  <si>
    <t>ES13 0HW</t>
  </si>
  <si>
    <t>ES13 1JH</t>
  </si>
  <si>
    <t>ES13 1RX</t>
  </si>
  <si>
    <t>ES13 2AR</t>
  </si>
  <si>
    <t>ES13 2GJ</t>
  </si>
  <si>
    <t>ES13 3UF</t>
  </si>
  <si>
    <t>ES13 5KI</t>
  </si>
  <si>
    <t>ES13 7DE</t>
  </si>
  <si>
    <t>ES13 8QC</t>
  </si>
  <si>
    <t>ES13 8XD</t>
  </si>
  <si>
    <t>ES13 9QU</t>
  </si>
  <si>
    <t>ES13 9SK</t>
  </si>
  <si>
    <t>ES14 0PJ</t>
  </si>
  <si>
    <t>ES14 0QM</t>
  </si>
  <si>
    <t>ES14 1SZ</t>
  </si>
  <si>
    <t>ES14 2DM</t>
  </si>
  <si>
    <t>ES14 3KG</t>
  </si>
  <si>
    <t>ES14 4IQ</t>
  </si>
  <si>
    <t>ES14 6EW</t>
  </si>
  <si>
    <t>ES14 7OP</t>
  </si>
  <si>
    <t>ES14 8RN</t>
  </si>
  <si>
    <t>ES14 9WF</t>
  </si>
  <si>
    <t>ES15 1FL</t>
  </si>
  <si>
    <t>ES15 2IZ</t>
  </si>
  <si>
    <t>ES15 2SY</t>
  </si>
  <si>
    <t>ES15 4FK</t>
  </si>
  <si>
    <t>ES15 5EQ</t>
  </si>
  <si>
    <t>ES15 6BJ</t>
  </si>
  <si>
    <t>ES15 7FQ</t>
  </si>
  <si>
    <t>ES15 8NY</t>
  </si>
  <si>
    <t>ES15 8QU</t>
  </si>
  <si>
    <t>ES16 0DG</t>
  </si>
  <si>
    <t>ES16 1UI</t>
  </si>
  <si>
    <t>ES16 2ZI</t>
  </si>
  <si>
    <t>ES16 3WC</t>
  </si>
  <si>
    <t>ES16 3WO</t>
  </si>
  <si>
    <t>ES16 4FA</t>
  </si>
  <si>
    <t>ES16 5GN</t>
  </si>
  <si>
    <t>ES16 6GW</t>
  </si>
  <si>
    <t>ES16 6YX</t>
  </si>
  <si>
    <t>ES16 8QB</t>
  </si>
  <si>
    <t>ES17 0GT</t>
  </si>
  <si>
    <t>ES17 0YP</t>
  </si>
  <si>
    <t>ES17 1KM</t>
  </si>
  <si>
    <t>ES17 3AJ</t>
  </si>
  <si>
    <t>ES17 4LM</t>
  </si>
  <si>
    <t>ES17 4SE</t>
  </si>
  <si>
    <t>ES17 5RC</t>
  </si>
  <si>
    <t>ES17 6RM</t>
  </si>
  <si>
    <t>ES17 8CQ</t>
  </si>
  <si>
    <t>ES17 9UB</t>
  </si>
  <si>
    <t>ES18 1DZ</t>
  </si>
  <si>
    <t>ES18 1FZ</t>
  </si>
  <si>
    <t>ES18 2KK</t>
  </si>
  <si>
    <t>ES18 3OS</t>
  </si>
  <si>
    <t>ES18 4CQ</t>
  </si>
  <si>
    <t>ES18 4YM</t>
  </si>
  <si>
    <t>ES18 5AB</t>
  </si>
  <si>
    <t>ES18 6BB</t>
  </si>
  <si>
    <t>ES18 6JW</t>
  </si>
  <si>
    <t>ES18 8DJ</t>
  </si>
  <si>
    <t>ES18 8LA</t>
  </si>
  <si>
    <t>ES18 9FW</t>
  </si>
  <si>
    <t>ES18 9YH</t>
  </si>
  <si>
    <t>ES19 1EA</t>
  </si>
  <si>
    <t>ES19 2DY</t>
  </si>
  <si>
    <t>ES19 2ZL</t>
  </si>
  <si>
    <t>ES19 4PQ</t>
  </si>
  <si>
    <t>ES19 5OD</t>
  </si>
  <si>
    <t>ES19 6MA</t>
  </si>
  <si>
    <t>ES19 8BT</t>
  </si>
  <si>
    <t>ES19 8EU</t>
  </si>
  <si>
    <t>ES19 8RT</t>
  </si>
  <si>
    <t>ES19 9XI</t>
  </si>
  <si>
    <t>ES20 0JF</t>
  </si>
  <si>
    <t>ES20 2AN</t>
  </si>
  <si>
    <t>ES20 3WQ</t>
  </si>
  <si>
    <t>ES20 5OU</t>
  </si>
  <si>
    <t>ES20 6WB</t>
  </si>
  <si>
    <t>ES20 8EO</t>
  </si>
  <si>
    <t>ES20 9SV</t>
  </si>
  <si>
    <t>ES21 1GP</t>
  </si>
  <si>
    <t>Charlton</t>
  </si>
  <si>
    <t>ES21 2HT</t>
  </si>
  <si>
    <t>ES21 2RC</t>
  </si>
  <si>
    <t>ES21 2ZP</t>
  </si>
  <si>
    <t>ES21 3NF</t>
  </si>
  <si>
    <t>ES21 3NW</t>
  </si>
  <si>
    <t>ES21 4GQ</t>
  </si>
  <si>
    <t>ES21 4KB</t>
  </si>
  <si>
    <t>ES21 4QY</t>
  </si>
  <si>
    <t>ES21 6MR</t>
  </si>
  <si>
    <t>ES21 7EY</t>
  </si>
  <si>
    <t>ES21 7JB</t>
  </si>
  <si>
    <t>ES21 7TP</t>
  </si>
  <si>
    <t>ES21 9QG</t>
  </si>
  <si>
    <t>ES22 1HG</t>
  </si>
  <si>
    <t>ES22 2EC</t>
  </si>
  <si>
    <t>ES22 3MZ</t>
  </si>
  <si>
    <t>ES22 5IA</t>
  </si>
  <si>
    <t>ES22 5VS</t>
  </si>
  <si>
    <t>ES22 6LM</t>
  </si>
  <si>
    <t>ES22 7KU</t>
  </si>
  <si>
    <t>ES22 8JE</t>
  </si>
  <si>
    <t>ES22 9ZW</t>
  </si>
  <si>
    <t>ES23 1PZ</t>
  </si>
  <si>
    <t>ES23 2AC</t>
  </si>
  <si>
    <t>ES23 2CK</t>
  </si>
  <si>
    <t>ES23 3VU</t>
  </si>
  <si>
    <t>ES23 5OV</t>
  </si>
  <si>
    <t>ES23 5QU</t>
  </si>
  <si>
    <t>ES23 6CF</t>
  </si>
  <si>
    <t>ES23 6KI</t>
  </si>
  <si>
    <t>ES23 6UC</t>
  </si>
  <si>
    <t>ES23 7VJ</t>
  </si>
  <si>
    <t>ES23 8UE</t>
  </si>
  <si>
    <t>ES23 9ZQ</t>
  </si>
  <si>
    <t>ES24 1TE</t>
  </si>
  <si>
    <t>ES24 3PN</t>
  </si>
  <si>
    <t>ES24 4RB</t>
  </si>
  <si>
    <t>ES24 5RL</t>
  </si>
  <si>
    <t>ES24 6EH</t>
  </si>
  <si>
    <t>ES24 6QI</t>
  </si>
  <si>
    <t>ES24 8BT</t>
  </si>
  <si>
    <t>ES24 9HT</t>
  </si>
  <si>
    <t>ES25 1AF</t>
  </si>
  <si>
    <t>ES25 2OD</t>
  </si>
  <si>
    <t>ES25 3ZR</t>
  </si>
  <si>
    <t>ES25 4NT</t>
  </si>
  <si>
    <t>ES25 6CE</t>
  </si>
  <si>
    <t>ES25 6LX</t>
  </si>
  <si>
    <t>ES25 6XR</t>
  </si>
  <si>
    <t>ES25 8CS</t>
  </si>
  <si>
    <t>ES25 8HY</t>
  </si>
  <si>
    <t>ES25 8YC</t>
  </si>
  <si>
    <t>ES26 0AQ</t>
  </si>
  <si>
    <t>ES26 1CI</t>
  </si>
  <si>
    <t>ES26 1ZV</t>
  </si>
  <si>
    <t>ES26 3IO</t>
  </si>
  <si>
    <t>ES26 4ZQ</t>
  </si>
  <si>
    <t>ES26 5AV</t>
  </si>
  <si>
    <t>ES26 6WY</t>
  </si>
  <si>
    <t>ES26 8DK</t>
  </si>
  <si>
    <t>ES26 9SU</t>
  </si>
  <si>
    <t>ES27 0MC</t>
  </si>
  <si>
    <t>ES27 2JJ</t>
  </si>
  <si>
    <t>ES27 2ZW</t>
  </si>
  <si>
    <t>ES27 4AF</t>
  </si>
  <si>
    <t>ES27 4SF</t>
  </si>
  <si>
    <t>ES27 6DN</t>
  </si>
  <si>
    <t>ES27 6IP</t>
  </si>
  <si>
    <t>ES27 6UF</t>
  </si>
  <si>
    <t>ES27 8GM</t>
  </si>
  <si>
    <t>ES27 9ME</t>
  </si>
  <si>
    <t>ES27 9NV</t>
  </si>
  <si>
    <t>ES28 1KK</t>
  </si>
  <si>
    <t>ES28 2LA</t>
  </si>
  <si>
    <t>ES28 2YT</t>
  </si>
  <si>
    <t>ES28 4OP</t>
  </si>
  <si>
    <t>ES28 4UY</t>
  </si>
  <si>
    <t>ES28 6EX</t>
  </si>
  <si>
    <t>ES28 7VZ</t>
  </si>
  <si>
    <t>ES28 8UA</t>
  </si>
  <si>
    <t>ES28 8VR</t>
  </si>
  <si>
    <t>ES29 0II</t>
  </si>
  <si>
    <t>ES29 1XV</t>
  </si>
  <si>
    <t>ES29 2DJ</t>
  </si>
  <si>
    <t>ES29 2SE</t>
  </si>
  <si>
    <t>ES29 4CJ</t>
  </si>
  <si>
    <t>ES29 5ZH</t>
  </si>
  <si>
    <t>ES29 7CN</t>
  </si>
  <si>
    <t>ES29 7VS</t>
  </si>
  <si>
    <t>ES29 8HR</t>
  </si>
  <si>
    <t>ES29 9XL</t>
  </si>
  <si>
    <t>ES30 1SQ</t>
  </si>
  <si>
    <t>ES30 2WT</t>
  </si>
  <si>
    <t>ES30 3EO</t>
  </si>
  <si>
    <t>ES30 4RL</t>
  </si>
  <si>
    <t>ES30 6JV</t>
  </si>
  <si>
    <t>ES30 7RX</t>
  </si>
  <si>
    <t>ES30 7VE</t>
  </si>
  <si>
    <t>ES30 9KE</t>
  </si>
  <si>
    <t>ES31 0GL</t>
  </si>
  <si>
    <t>Delton</t>
  </si>
  <si>
    <t>ES31 2AY</t>
  </si>
  <si>
    <t>ES31 2SM</t>
  </si>
  <si>
    <t>ES31 3JW</t>
  </si>
  <si>
    <t>ES31 5BS</t>
  </si>
  <si>
    <t>ES31 5WP</t>
  </si>
  <si>
    <t>ES31 7FP</t>
  </si>
  <si>
    <t>ES31 8IW</t>
  </si>
  <si>
    <t>ES31 8MR</t>
  </si>
  <si>
    <t>ES32 0CX</t>
  </si>
  <si>
    <t>ES32 0WF</t>
  </si>
  <si>
    <t>ES32 1OU</t>
  </si>
  <si>
    <t>ES32 2SI</t>
  </si>
  <si>
    <t>ES32 4JV</t>
  </si>
  <si>
    <t>ES32 4NO</t>
  </si>
  <si>
    <t>ES32 6KY</t>
  </si>
  <si>
    <t>ES32 7NA</t>
  </si>
  <si>
    <t>ES32 7RW</t>
  </si>
  <si>
    <t>ES32 9LJ</t>
  </si>
  <si>
    <t>ES32 9SN</t>
  </si>
  <si>
    <t>ES33 0RW</t>
  </si>
  <si>
    <t>ES33 0VM</t>
  </si>
  <si>
    <t>ES33 1ZN</t>
  </si>
  <si>
    <t>ES33 2WG</t>
  </si>
  <si>
    <t>ES33 3JJ</t>
  </si>
  <si>
    <t>ES33 4BY</t>
  </si>
  <si>
    <t>ES33 5RE</t>
  </si>
  <si>
    <t>ES33 6QC</t>
  </si>
  <si>
    <t>ES33 8NJ</t>
  </si>
  <si>
    <t>ES33 9UE</t>
  </si>
  <si>
    <t>ES34 0MB</t>
  </si>
  <si>
    <t>ES34 1ZB</t>
  </si>
  <si>
    <t>ES34 2OO</t>
  </si>
  <si>
    <t>ES34 3AM</t>
  </si>
  <si>
    <t>ES34 3PU</t>
  </si>
  <si>
    <t>ES34 4NX</t>
  </si>
  <si>
    <t>ES34 4PO</t>
  </si>
  <si>
    <t>ES34 5NK</t>
  </si>
  <si>
    <t>ES34 6RE</t>
  </si>
  <si>
    <t>ES34 7KM</t>
  </si>
  <si>
    <t>ES34 7TJ</t>
  </si>
  <si>
    <t>ES34 9CQ</t>
  </si>
  <si>
    <t>ES34 9FF</t>
  </si>
  <si>
    <t>ES35 0XK</t>
  </si>
  <si>
    <t>ES35 2FG</t>
  </si>
  <si>
    <t>ES35 2LC</t>
  </si>
  <si>
    <t>ES35 3FN</t>
  </si>
  <si>
    <t>ES35 3TL</t>
  </si>
  <si>
    <t>ES35 5EU</t>
  </si>
  <si>
    <t>ES35 5LK</t>
  </si>
  <si>
    <t>ES35 7HT</t>
  </si>
  <si>
    <t>ES35 8ZW</t>
  </si>
  <si>
    <t>ES36 0SQ</t>
  </si>
  <si>
    <t>ES36 1ZM</t>
  </si>
  <si>
    <t>ES36 2KW</t>
  </si>
  <si>
    <t>ES36 2RP</t>
  </si>
  <si>
    <t>ES36 4GJ</t>
  </si>
  <si>
    <t>ES36 4VU</t>
  </si>
  <si>
    <t>ES36 5EX</t>
  </si>
  <si>
    <t>ES36 6WX</t>
  </si>
  <si>
    <t>ES36 8IP</t>
  </si>
  <si>
    <t>ES37 0BU</t>
  </si>
  <si>
    <t>ES37 0PE</t>
  </si>
  <si>
    <t>ES37 1RL</t>
  </si>
  <si>
    <t>ES37 2QF</t>
  </si>
  <si>
    <t>ES37 4LN</t>
  </si>
  <si>
    <t>ES37 4RN</t>
  </si>
  <si>
    <t>ES37 5ZV</t>
  </si>
  <si>
    <t>ES37 7HN</t>
  </si>
  <si>
    <t>ES37 8RW</t>
  </si>
  <si>
    <t>ES37 8VL</t>
  </si>
  <si>
    <t>ES37 8ZI</t>
  </si>
  <si>
    <t>ES37 9UH</t>
  </si>
  <si>
    <t>ES38 1HC</t>
  </si>
  <si>
    <t>ES38 1WU</t>
  </si>
  <si>
    <t>ES38 3PT</t>
  </si>
  <si>
    <t>ES38 4OU</t>
  </si>
  <si>
    <t>ES38 5RJ</t>
  </si>
  <si>
    <t>ES38 6PU</t>
  </si>
  <si>
    <t>ES38 8HE</t>
  </si>
  <si>
    <t>ES38 9LX</t>
  </si>
  <si>
    <t>ES38 9PP</t>
  </si>
  <si>
    <t>ES39 0ZA</t>
  </si>
  <si>
    <t>ES39 1VH</t>
  </si>
  <si>
    <t>ES39 2UJ</t>
  </si>
  <si>
    <t>ES39 3QV</t>
  </si>
  <si>
    <t>ES39 4WS</t>
  </si>
  <si>
    <t>ES39 5OT</t>
  </si>
  <si>
    <t>ES39 6GT</t>
  </si>
  <si>
    <t>ES39 7DT</t>
  </si>
  <si>
    <t>ES39 7KM</t>
  </si>
  <si>
    <t>ES39 7RI</t>
  </si>
  <si>
    <t>ES39 8JO</t>
  </si>
  <si>
    <t>ES40 0HL</t>
  </si>
  <si>
    <t>ES40 0JF</t>
  </si>
  <si>
    <t>ES40 1JK</t>
  </si>
  <si>
    <t>ES40 2KU</t>
  </si>
  <si>
    <t>ES40 4ER</t>
  </si>
  <si>
    <t>ES40 4NT</t>
  </si>
  <si>
    <t>ES40 6BN</t>
  </si>
  <si>
    <t>ES40 7CB</t>
  </si>
  <si>
    <t>ES40 7HX</t>
  </si>
  <si>
    <t>ES40 8AT</t>
  </si>
  <si>
    <t>ES40 8BZ</t>
  </si>
  <si>
    <t>ES40 9YQ</t>
  </si>
  <si>
    <t>ES41 1GC</t>
  </si>
  <si>
    <t>Echton</t>
  </si>
  <si>
    <t>ES41 1NB</t>
  </si>
  <si>
    <t>ES41 2TW</t>
  </si>
  <si>
    <t>ES41 3WQ</t>
  </si>
  <si>
    <t>ES41 4IE</t>
  </si>
  <si>
    <t>ES41 5SM</t>
  </si>
  <si>
    <t>ES41 7HT</t>
  </si>
  <si>
    <t>ES41 8BW</t>
  </si>
  <si>
    <t>ES41 9SB</t>
  </si>
  <si>
    <t>ES42 0UN</t>
  </si>
  <si>
    <t>ES42 1UY</t>
  </si>
  <si>
    <t>ES42 2OM</t>
  </si>
  <si>
    <t>ES42 4DZ</t>
  </si>
  <si>
    <t>ES42 5YC</t>
  </si>
  <si>
    <t>ES42 7FC</t>
  </si>
  <si>
    <t>ES42 7GP</t>
  </si>
  <si>
    <t>ES42 9DR</t>
  </si>
  <si>
    <t>ES43 0OX</t>
  </si>
  <si>
    <t>ES43 1WU</t>
  </si>
  <si>
    <t>ES43 3HO</t>
  </si>
  <si>
    <t>ES43 3RE</t>
  </si>
  <si>
    <t>ES43 4KZ</t>
  </si>
  <si>
    <t>ES43 6AX</t>
  </si>
  <si>
    <t>ES43 7JM</t>
  </si>
  <si>
    <t>ES43 7MW</t>
  </si>
  <si>
    <t>ES43 8GD</t>
  </si>
  <si>
    <t>ES43 9RY</t>
  </si>
  <si>
    <t>ES44 0WX</t>
  </si>
  <si>
    <t>ES44 1TG</t>
  </si>
  <si>
    <t>ES44 2YD</t>
  </si>
  <si>
    <t>ES44 3DF</t>
  </si>
  <si>
    <t>ES44 4MD</t>
  </si>
  <si>
    <t>ES44 4WU</t>
  </si>
  <si>
    <t>ES44 6HM</t>
  </si>
  <si>
    <t>ES44 7HH</t>
  </si>
  <si>
    <t>ES44 8FV</t>
  </si>
  <si>
    <t>ES44 8VX</t>
  </si>
  <si>
    <t>ES44 9XK</t>
  </si>
  <si>
    <t>ES45 0XA</t>
  </si>
  <si>
    <t>ES45 1NL</t>
  </si>
  <si>
    <t>ES45 1UP</t>
  </si>
  <si>
    <t>ES45 3FY</t>
  </si>
  <si>
    <t>ES45 3OT</t>
  </si>
  <si>
    <t>ES45 4RK</t>
  </si>
  <si>
    <t>ES45 5QH</t>
  </si>
  <si>
    <t>ES45 5UF</t>
  </si>
  <si>
    <t>ES45 6PE</t>
  </si>
  <si>
    <t>ES45 7HP</t>
  </si>
  <si>
    <t>ES45 8WS</t>
  </si>
  <si>
    <t>ES45 9DN</t>
  </si>
  <si>
    <t>ES46 0KQ</t>
  </si>
  <si>
    <t>ES46 1IN</t>
  </si>
  <si>
    <t>ES46 2HT</t>
  </si>
  <si>
    <t>ES46 4CG</t>
  </si>
  <si>
    <t>ES46 5YX</t>
  </si>
  <si>
    <t>ES46 6UN</t>
  </si>
  <si>
    <t>ES46 6XT</t>
  </si>
  <si>
    <t>ES46 7MA</t>
  </si>
  <si>
    <t>ES46 8CT</t>
  </si>
  <si>
    <t>ES46 9JH</t>
  </si>
  <si>
    <t>ES47 0OB</t>
  </si>
  <si>
    <t>ES47 2GY</t>
  </si>
  <si>
    <t>ES47 4CL</t>
  </si>
  <si>
    <t>ES47 5IQ</t>
  </si>
  <si>
    <t>ES47 6PJ</t>
  </si>
  <si>
    <t>ES47 7JX</t>
  </si>
  <si>
    <t>ES47 9DY</t>
  </si>
  <si>
    <t>ES48 0HM</t>
  </si>
  <si>
    <t>ES48 0QV</t>
  </si>
  <si>
    <t>ES48 1ER</t>
  </si>
  <si>
    <t>ES48 2KS</t>
  </si>
  <si>
    <t>ES48 3BL</t>
  </si>
  <si>
    <t>ES48 3MN</t>
  </si>
  <si>
    <t>ES48 4UC</t>
  </si>
  <si>
    <t>ES48 6CC</t>
  </si>
  <si>
    <t>ES48 7LK</t>
  </si>
  <si>
    <t>ES48 9BU</t>
  </si>
  <si>
    <t>ES48 9RM</t>
  </si>
  <si>
    <t>ES48 9VT</t>
  </si>
  <si>
    <t>ES49 1FB</t>
  </si>
  <si>
    <t>ES49 2NC</t>
  </si>
  <si>
    <t>ES49 3SV</t>
  </si>
  <si>
    <t>ES49 5NC</t>
  </si>
  <si>
    <t>ES49 6FN</t>
  </si>
  <si>
    <t>ES49 6SA</t>
  </si>
  <si>
    <t>ES49 7ST</t>
  </si>
  <si>
    <t>ES49 9DW</t>
  </si>
  <si>
    <t>ES49 9SY</t>
  </si>
  <si>
    <t>ES50 0CH</t>
  </si>
  <si>
    <t>ES50 0IE</t>
  </si>
  <si>
    <t>ES50 0PP</t>
  </si>
  <si>
    <t>ES50 1KZ</t>
  </si>
  <si>
    <t>ES50 2HB</t>
  </si>
  <si>
    <t>ES50 2YT</t>
  </si>
  <si>
    <t>ES50 3HG</t>
  </si>
  <si>
    <t>ES50 4FJ</t>
  </si>
  <si>
    <t>ES50 4VZ</t>
  </si>
  <si>
    <t>ES50 6CK</t>
  </si>
  <si>
    <t>ES50 7PB</t>
  </si>
  <si>
    <t>ES50 8NE</t>
  </si>
  <si>
    <t>ES50 9LG</t>
  </si>
  <si>
    <t>ES50 9NQ</t>
  </si>
  <si>
    <t>ES50 9ZI</t>
  </si>
  <si>
    <t>ES51 0QV</t>
  </si>
  <si>
    <t>Foxton</t>
  </si>
  <si>
    <t>ES51 1WE</t>
  </si>
  <si>
    <t>ES51 2FZ</t>
  </si>
  <si>
    <t>ES51 3FP</t>
  </si>
  <si>
    <t>ES51 4XV</t>
  </si>
  <si>
    <t>ES51 5QZ</t>
  </si>
  <si>
    <t>ES51 7KF</t>
  </si>
  <si>
    <t>ES51 8PS</t>
  </si>
  <si>
    <t>ES51 8UW</t>
  </si>
  <si>
    <t>ES51 9WQ</t>
  </si>
  <si>
    <t>ES51 9XO</t>
  </si>
  <si>
    <t>ES52 0OJ</t>
  </si>
  <si>
    <t>ES52 1TL</t>
  </si>
  <si>
    <t>ES52 2OX</t>
  </si>
  <si>
    <t>ES52 2PP</t>
  </si>
  <si>
    <t>ES52 4NE</t>
  </si>
  <si>
    <t>ES52 4SE</t>
  </si>
  <si>
    <t>ES52 4YL</t>
  </si>
  <si>
    <t>ES52 5PZ</t>
  </si>
  <si>
    <t>ES52 7NI</t>
  </si>
  <si>
    <t>ES52 9FA</t>
  </si>
  <si>
    <t>ES52 9WE</t>
  </si>
  <si>
    <t>ES53 1DN</t>
  </si>
  <si>
    <t>ES53 1QK</t>
  </si>
  <si>
    <t>ES53 2FN</t>
  </si>
  <si>
    <t>ES53 2RF</t>
  </si>
  <si>
    <t>ES53 3LE</t>
  </si>
  <si>
    <t>ES53 4PQ</t>
  </si>
  <si>
    <t>ES53 5QA</t>
  </si>
  <si>
    <t>ES53 5XI</t>
  </si>
  <si>
    <t>ES53 6KP</t>
  </si>
  <si>
    <t>ES53 6NJ</t>
  </si>
  <si>
    <t>ES53 7UO</t>
  </si>
  <si>
    <t>ES53 8XV</t>
  </si>
  <si>
    <t>ES54 0JQ</t>
  </si>
  <si>
    <t>ES54 1GQ</t>
  </si>
  <si>
    <t>ES54 2FM</t>
  </si>
  <si>
    <t>ES54 3XT</t>
  </si>
  <si>
    <t>ES54 5HB</t>
  </si>
  <si>
    <t>ES54 6UD</t>
  </si>
  <si>
    <t>ES54 6YB</t>
  </si>
  <si>
    <t>ES54 7SV</t>
  </si>
  <si>
    <t>ES54 7XP</t>
  </si>
  <si>
    <t>ES54 8DD</t>
  </si>
  <si>
    <t>ES54 9AE</t>
  </si>
  <si>
    <t>ES55 0VG</t>
  </si>
  <si>
    <t>ES55 1XQ</t>
  </si>
  <si>
    <t>ES55 2SL</t>
  </si>
  <si>
    <t>ES55 2XR</t>
  </si>
  <si>
    <t>ES55 3YD</t>
  </si>
  <si>
    <t>ES55 4MD</t>
  </si>
  <si>
    <t>ES55 4OY</t>
  </si>
  <si>
    <t>ES55 5DX</t>
  </si>
  <si>
    <t>ES55 6LB</t>
  </si>
  <si>
    <t>ES55 8CQ</t>
  </si>
  <si>
    <t>ES55 9LX</t>
  </si>
  <si>
    <t>ES56 0SC</t>
  </si>
  <si>
    <t>ES56 2DP</t>
  </si>
  <si>
    <t>ES56 3OX</t>
  </si>
  <si>
    <t>ES56 4UL</t>
  </si>
  <si>
    <t>ES56 6BY</t>
  </si>
  <si>
    <t>ES56 6ZM</t>
  </si>
  <si>
    <t>ES56 8DA</t>
  </si>
  <si>
    <t>ES56 8IM</t>
  </si>
  <si>
    <t>ES57 0BM</t>
  </si>
  <si>
    <t>ES57 1VX</t>
  </si>
  <si>
    <t>ES57 1XQ</t>
  </si>
  <si>
    <t>ES57 2GD</t>
  </si>
  <si>
    <t>ES57 2NI</t>
  </si>
  <si>
    <t>ES57 4EA</t>
  </si>
  <si>
    <t>ES57 5TZ</t>
  </si>
  <si>
    <t>ES57 5VT</t>
  </si>
  <si>
    <t>Press F9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</si>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</sst>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4" borderId="0" xfId="0" applyNumberFormat="1" applyFill="1" applyAlignment="1">
      <alignment horizontal="righ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2" fillId="4" borderId="0" xfId="0" applyNumberFormat="1" applyFont="1" applyFill="1" applyAlignment="1">
      <alignment horizontal="right"/>
    </xf>
    <xf numFmtId="165" fontId="2" fillId="4" borderId="0" xfId="1" applyNumberFormat="1" applyFont="1" applyFill="1" applyAlignment="1">
      <alignment horizontal="left"/>
    </xf>
    <xf numFmtId="165" fontId="2" fillId="4" borderId="0" xfId="1" applyNumberFormat="1" applyFont="1" applyFill="1" applyAlignment="1">
      <alignment horizontal="right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5" borderId="0" xfId="0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0"/>
  <sheetViews>
    <sheetView tabSelected="1" workbookViewId="0"/>
  </sheetViews>
  <sheetFormatPr defaultRowHeight="14.5" x14ac:dyDescent="0.35"/>
  <cols>
    <col min="1" max="1" width="4.6328125" customWidth="1"/>
    <col min="2" max="2" width="10.1796875" bestFit="1" customWidth="1"/>
    <col min="3" max="3" width="9.81640625" style="9" bestFit="1" customWidth="1"/>
    <col min="4" max="4" width="9.81640625" style="9" customWidth="1"/>
    <col min="5" max="5" width="12.6328125" style="2" bestFit="1" customWidth="1"/>
    <col min="6" max="6" width="14.08984375" style="2" bestFit="1" customWidth="1"/>
    <col min="7" max="7" width="13.7265625" style="2" bestFit="1" customWidth="1"/>
    <col min="8" max="8" width="10.453125" style="2" bestFit="1" customWidth="1"/>
    <col min="9" max="9" width="11.36328125" style="2" bestFit="1" customWidth="1"/>
    <col min="10" max="10" width="10.90625" style="3" bestFit="1" customWidth="1"/>
    <col min="11" max="11" width="4.6328125" style="3" customWidth="1"/>
    <col min="12" max="12" width="16.1796875" style="3" bestFit="1" customWidth="1"/>
    <col min="13" max="13" width="10.26953125" style="3" bestFit="1" customWidth="1"/>
    <col min="14" max="14" width="16.36328125" style="3" bestFit="1" customWidth="1"/>
    <col min="15" max="15" width="14.36328125" style="2" bestFit="1" customWidth="1"/>
    <col min="16" max="16" width="16.81640625" style="3" bestFit="1" customWidth="1"/>
    <col min="17" max="17" width="4.6328125" style="2" customWidth="1"/>
    <col min="20" max="21" width="8.7265625" style="24"/>
  </cols>
  <sheetData>
    <row r="1" spans="1:21" x14ac:dyDescent="0.35">
      <c r="A1" s="7" t="str">
        <f>CHAR(CODE("A")+COLUMN()-1)</f>
        <v>A</v>
      </c>
      <c r="B1" s="7" t="str">
        <f t="shared" ref="B1:U1" si="0">CHAR(CODE("A")+COLUMN()-1)</f>
        <v>B</v>
      </c>
      <c r="C1" s="7" t="str">
        <f t="shared" si="0"/>
        <v>C</v>
      </c>
      <c r="D1" s="7" t="str">
        <f t="shared" si="0"/>
        <v>D</v>
      </c>
      <c r="E1" s="7" t="str">
        <f t="shared" si="0"/>
        <v>E</v>
      </c>
      <c r="F1" s="7" t="str">
        <f t="shared" si="0"/>
        <v>F</v>
      </c>
      <c r="G1" s="7" t="str">
        <f t="shared" si="0"/>
        <v>G</v>
      </c>
      <c r="H1" s="7" t="str">
        <f t="shared" si="0"/>
        <v>H</v>
      </c>
      <c r="I1" s="7" t="str">
        <f t="shared" si="0"/>
        <v>I</v>
      </c>
      <c r="J1" s="7" t="str">
        <f t="shared" si="0"/>
        <v>J</v>
      </c>
      <c r="K1" s="7" t="str">
        <f t="shared" si="0"/>
        <v>K</v>
      </c>
      <c r="L1" s="7" t="str">
        <f t="shared" si="0"/>
        <v>L</v>
      </c>
      <c r="M1" s="7" t="str">
        <f t="shared" si="0"/>
        <v>M</v>
      </c>
      <c r="N1" s="7" t="str">
        <f t="shared" si="0"/>
        <v>N</v>
      </c>
      <c r="O1" s="7" t="str">
        <f t="shared" si="0"/>
        <v>O</v>
      </c>
      <c r="P1" s="7" t="str">
        <f t="shared" si="0"/>
        <v>P</v>
      </c>
      <c r="Q1" s="7" t="str">
        <f t="shared" si="0"/>
        <v>Q</v>
      </c>
      <c r="R1" s="7" t="str">
        <f t="shared" si="0"/>
        <v>R</v>
      </c>
      <c r="S1" s="7" t="str">
        <f t="shared" si="0"/>
        <v>S</v>
      </c>
      <c r="T1" s="7" t="str">
        <f t="shared" si="0"/>
        <v>T</v>
      </c>
      <c r="U1" s="7" t="str">
        <f t="shared" si="0"/>
        <v>U</v>
      </c>
    </row>
    <row r="2" spans="1:21" x14ac:dyDescent="0.35">
      <c r="A2" s="7">
        <f>ROW()</f>
        <v>2</v>
      </c>
      <c r="B2" s="1" t="s">
        <v>10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21" x14ac:dyDescent="0.35">
      <c r="A3" s="7">
        <f>ROW()</f>
        <v>3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1" x14ac:dyDescent="0.35">
      <c r="A4" s="7">
        <f>ROW()</f>
        <v>4</v>
      </c>
      <c r="B4" s="10"/>
      <c r="C4" s="12" t="s">
        <v>0</v>
      </c>
      <c r="D4" s="12" t="s">
        <v>22</v>
      </c>
      <c r="E4" s="13" t="s">
        <v>9</v>
      </c>
      <c r="F4" s="13" t="s">
        <v>1</v>
      </c>
      <c r="G4" s="13" t="s">
        <v>2</v>
      </c>
      <c r="H4" s="13" t="s">
        <v>3</v>
      </c>
      <c r="I4" s="13" t="s">
        <v>4</v>
      </c>
      <c r="J4" s="13" t="s">
        <v>11</v>
      </c>
      <c r="K4" s="13"/>
      <c r="L4" s="13" t="s">
        <v>13</v>
      </c>
      <c r="M4" s="13" t="s">
        <v>17</v>
      </c>
      <c r="N4" s="13" t="s">
        <v>14</v>
      </c>
      <c r="O4" s="13" t="s">
        <v>8</v>
      </c>
      <c r="P4" s="13" t="s">
        <v>12</v>
      </c>
      <c r="S4" s="26" t="s">
        <v>21</v>
      </c>
    </row>
    <row r="5" spans="1:21" x14ac:dyDescent="0.35">
      <c r="A5" s="7">
        <f>ROW()</f>
        <v>5</v>
      </c>
      <c r="B5" s="11" t="s">
        <v>6</v>
      </c>
      <c r="C5" s="18">
        <f>COUNTA(C8:C600)</f>
        <v>593</v>
      </c>
      <c r="D5" s="18"/>
      <c r="E5" s="19">
        <f>COUNTIF(E8:E600,"Y")</f>
        <v>74</v>
      </c>
      <c r="F5" s="20">
        <f>AVERAGE(F8:F600)</f>
        <v>7.5315345699831351</v>
      </c>
      <c r="G5" s="20">
        <f>AVERAGE(G8:G600)</f>
        <v>7.5404721753794286</v>
      </c>
      <c r="H5" s="20">
        <f>MAX(H8:H600)</f>
        <v>29.6</v>
      </c>
      <c r="I5" s="19">
        <f>COUNTIF(I8:I600,"Y")</f>
        <v>0</v>
      </c>
      <c r="J5" s="21">
        <f>SUM(J8:J600)</f>
        <v>5910</v>
      </c>
      <c r="K5" s="21"/>
      <c r="L5" s="19">
        <f>COUNTIF(L8:L600,"Y")</f>
        <v>590</v>
      </c>
      <c r="M5" s="19"/>
      <c r="N5" s="19">
        <f>COUNTIF(N8:N600,"Y")</f>
        <v>0</v>
      </c>
      <c r="O5" s="20">
        <f>AVERAGE(O8:O600)</f>
        <v>29.909443507588531</v>
      </c>
      <c r="P5" s="21">
        <f>SUM(P8:P600)</f>
        <v>5891</v>
      </c>
    </row>
    <row r="6" spans="1:21" x14ac:dyDescent="0.35">
      <c r="A6" s="7">
        <f>ROW()</f>
        <v>6</v>
      </c>
      <c r="B6" s="11" t="s">
        <v>7</v>
      </c>
      <c r="C6" s="22">
        <f>100%</f>
        <v>1</v>
      </c>
      <c r="D6" s="22"/>
      <c r="E6" s="23">
        <f>E5/$C5</f>
        <v>0.12478920741989882</v>
      </c>
      <c r="F6" s="20"/>
      <c r="G6" s="20"/>
      <c r="H6" s="20"/>
      <c r="I6" s="23">
        <f>I5/$C5</f>
        <v>0</v>
      </c>
      <c r="J6" s="21"/>
      <c r="K6" s="21"/>
      <c r="L6" s="23">
        <f>L5/$C5</f>
        <v>0.99494097807757165</v>
      </c>
      <c r="M6" s="23"/>
      <c r="N6" s="23">
        <f>N5/$C5</f>
        <v>0</v>
      </c>
      <c r="O6" s="20"/>
      <c r="P6" s="23">
        <f>P5/J5</f>
        <v>0.99678510998307956</v>
      </c>
    </row>
    <row r="7" spans="1:21" x14ac:dyDescent="0.35">
      <c r="A7" s="7">
        <f>ROW()</f>
        <v>7</v>
      </c>
      <c r="B7" s="10"/>
      <c r="C7" s="12" t="s">
        <v>0</v>
      </c>
      <c r="D7" s="12" t="s">
        <v>22</v>
      </c>
      <c r="E7" s="13" t="s">
        <v>9</v>
      </c>
      <c r="F7" s="13" t="s">
        <v>1</v>
      </c>
      <c r="G7" s="13" t="s">
        <v>2</v>
      </c>
      <c r="H7" s="13" t="s">
        <v>3</v>
      </c>
      <c r="I7" s="13" t="s">
        <v>4</v>
      </c>
      <c r="J7" s="13" t="s">
        <v>11</v>
      </c>
      <c r="K7" s="13"/>
      <c r="L7" s="13" t="s">
        <v>13</v>
      </c>
      <c r="M7" s="13"/>
      <c r="N7" s="13" t="s">
        <v>14</v>
      </c>
      <c r="O7" s="13" t="s">
        <v>8</v>
      </c>
      <c r="P7" s="13" t="s">
        <v>12</v>
      </c>
    </row>
    <row r="8" spans="1:21" x14ac:dyDescent="0.35">
      <c r="A8" s="7">
        <f>ROW()</f>
        <v>8</v>
      </c>
      <c r="B8" s="11"/>
      <c r="C8" s="14" t="s">
        <v>24</v>
      </c>
      <c r="D8" s="14" t="s">
        <v>23</v>
      </c>
      <c r="E8" s="15" t="str">
        <f>IF(G8&lt;2,"Y","N")</f>
        <v>N</v>
      </c>
      <c r="F8" s="16">
        <v>14.4</v>
      </c>
      <c r="G8" s="16">
        <v>13.6</v>
      </c>
      <c r="H8" s="16">
        <v>19.600000000000001</v>
      </c>
      <c r="I8" s="15" t="str">
        <f>IF(H8&gt;30,"Y","N")</f>
        <v>N</v>
      </c>
      <c r="J8" s="17">
        <v>17</v>
      </c>
      <c r="K8" s="17"/>
      <c r="L8" s="17" t="s">
        <v>15</v>
      </c>
      <c r="M8" s="17" t="s">
        <v>19</v>
      </c>
      <c r="N8" s="17" t="str">
        <f>IF(AND(I8="Y",L8="Y"),"Y","N")</f>
        <v>N</v>
      </c>
      <c r="O8" s="15">
        <f>IF(L8="Y",30,F8)</f>
        <v>30</v>
      </c>
      <c r="P8" s="17">
        <f>IF(AND(I8="N",L8="Y"),J8,0)</f>
        <v>17</v>
      </c>
      <c r="S8" s="26" t="str">
        <f ca="1">IF(L8="Y",CHOOSE(RANDBETWEEN(1,10),"FTTC","FTTC","FTTC","FTTC","FTTC","FTTP","FTTP","FWA","FWA","FWA"),"")</f>
        <v>FTTC</v>
      </c>
      <c r="T8" s="25" t="s">
        <v>18</v>
      </c>
      <c r="U8" s="25">
        <f ca="1">SUMIF($S$8:$S$600,T8,$J$8:$J$600)</f>
        <v>3046</v>
      </c>
    </row>
    <row r="9" spans="1:21" x14ac:dyDescent="0.35">
      <c r="A9" s="7">
        <f>ROW()</f>
        <v>9</v>
      </c>
      <c r="B9" s="10"/>
      <c r="C9" s="14" t="s">
        <v>25</v>
      </c>
      <c r="D9" s="14" t="s">
        <v>23</v>
      </c>
      <c r="E9" s="15" t="str">
        <f t="shared" ref="E9:E72" si="1">IF(G9&lt;2,"Y","N")</f>
        <v>N</v>
      </c>
      <c r="F9" s="16">
        <v>3.2</v>
      </c>
      <c r="G9" s="16">
        <v>3.5</v>
      </c>
      <c r="H9" s="16">
        <v>4.0999999999999996</v>
      </c>
      <c r="I9" s="15" t="str">
        <f t="shared" ref="I9:I72" si="2">IF(H9&gt;30,"Y","N")</f>
        <v>N</v>
      </c>
      <c r="J9" s="17">
        <v>12</v>
      </c>
      <c r="K9" s="17"/>
      <c r="L9" s="17" t="s">
        <v>15</v>
      </c>
      <c r="M9" s="17" t="s">
        <v>18</v>
      </c>
      <c r="N9" s="17" t="str">
        <f t="shared" ref="N9:N72" si="3">IF(AND(I9="Y",L9="Y"),"Y","N")</f>
        <v>N</v>
      </c>
      <c r="O9" s="15">
        <f t="shared" ref="O9:O72" si="4">IF(L9="Y",30,F9)</f>
        <v>30</v>
      </c>
      <c r="P9" s="17">
        <f t="shared" ref="P9:P72" si="5">IF(AND(I9="N",L9="Y"),J9,0)</f>
        <v>12</v>
      </c>
      <c r="S9" s="26" t="str">
        <f t="shared" ref="S9:S72" ca="1" si="6">IF(L9="Y",CHOOSE(RANDBETWEEN(1,10),"FTTC","FTTC","FTTC","FTTC","FTTC","FTTP","FTTP","FWA","FWA","FWA"),"")</f>
        <v>FWA</v>
      </c>
      <c r="T9" s="25" t="s">
        <v>19</v>
      </c>
      <c r="U9" s="25">
        <f t="shared" ref="U9:U10" ca="1" si="7">SUMIF($S$8:$S$600,T9,$J$8:$J$600)</f>
        <v>1075</v>
      </c>
    </row>
    <row r="10" spans="1:21" x14ac:dyDescent="0.35">
      <c r="A10" s="7">
        <f>ROW()</f>
        <v>10</v>
      </c>
      <c r="B10" s="10"/>
      <c r="C10" s="14" t="s">
        <v>26</v>
      </c>
      <c r="D10" s="14" t="s">
        <v>23</v>
      </c>
      <c r="E10" s="15" t="str">
        <f t="shared" si="1"/>
        <v>N</v>
      </c>
      <c r="F10" s="16">
        <v>10.1</v>
      </c>
      <c r="G10" s="16">
        <v>11.1</v>
      </c>
      <c r="H10" s="16">
        <v>10.4</v>
      </c>
      <c r="I10" s="15" t="str">
        <f t="shared" si="2"/>
        <v>N</v>
      </c>
      <c r="J10" s="17">
        <v>12</v>
      </c>
      <c r="K10" s="17"/>
      <c r="L10" s="17" t="s">
        <v>15</v>
      </c>
      <c r="M10" s="17" t="s">
        <v>19</v>
      </c>
      <c r="N10" s="17" t="str">
        <f t="shared" si="3"/>
        <v>N</v>
      </c>
      <c r="O10" s="15">
        <f t="shared" si="4"/>
        <v>30</v>
      </c>
      <c r="P10" s="17">
        <f t="shared" si="5"/>
        <v>12</v>
      </c>
      <c r="S10" s="26" t="str">
        <f t="shared" ca="1" si="6"/>
        <v>FTTP</v>
      </c>
      <c r="T10" s="25" t="s">
        <v>20</v>
      </c>
      <c r="U10" s="25">
        <f t="shared" ca="1" si="7"/>
        <v>1770</v>
      </c>
    </row>
    <row r="11" spans="1:21" x14ac:dyDescent="0.35">
      <c r="A11" s="7">
        <f>ROW()</f>
        <v>11</v>
      </c>
      <c r="B11" s="10"/>
      <c r="C11" s="14" t="s">
        <v>27</v>
      </c>
      <c r="D11" s="14" t="s">
        <v>23</v>
      </c>
      <c r="E11" s="15" t="str">
        <f t="shared" si="1"/>
        <v>N</v>
      </c>
      <c r="F11" s="16">
        <v>14</v>
      </c>
      <c r="G11" s="16">
        <v>13.7</v>
      </c>
      <c r="H11" s="16">
        <v>19.5</v>
      </c>
      <c r="I11" s="15" t="str">
        <f t="shared" si="2"/>
        <v>N</v>
      </c>
      <c r="J11" s="17">
        <v>7</v>
      </c>
      <c r="K11" s="17"/>
      <c r="L11" s="17" t="s">
        <v>15</v>
      </c>
      <c r="M11" s="17" t="s">
        <v>20</v>
      </c>
      <c r="N11" s="17" t="str">
        <f t="shared" si="3"/>
        <v>N</v>
      </c>
      <c r="O11" s="15">
        <f t="shared" si="4"/>
        <v>30</v>
      </c>
      <c r="P11" s="17">
        <f t="shared" si="5"/>
        <v>7</v>
      </c>
      <c r="S11" s="26" t="str">
        <f t="shared" ca="1" si="6"/>
        <v>FTTC</v>
      </c>
    </row>
    <row r="12" spans="1:21" x14ac:dyDescent="0.35">
      <c r="A12" s="7">
        <f>ROW()</f>
        <v>12</v>
      </c>
      <c r="B12" s="10"/>
      <c r="C12" s="14" t="s">
        <v>28</v>
      </c>
      <c r="D12" s="14" t="s">
        <v>23</v>
      </c>
      <c r="E12" s="15" t="str">
        <f t="shared" si="1"/>
        <v>Y</v>
      </c>
      <c r="F12" s="16">
        <v>1.5</v>
      </c>
      <c r="G12" s="16">
        <v>1.4</v>
      </c>
      <c r="H12" s="16">
        <v>1.9</v>
      </c>
      <c r="I12" s="15" t="str">
        <f t="shared" si="2"/>
        <v>N</v>
      </c>
      <c r="J12" s="17">
        <v>7</v>
      </c>
      <c r="K12" s="17"/>
      <c r="L12" s="17" t="s">
        <v>15</v>
      </c>
      <c r="M12" s="17" t="s">
        <v>20</v>
      </c>
      <c r="N12" s="17" t="str">
        <f t="shared" si="3"/>
        <v>N</v>
      </c>
      <c r="O12" s="15">
        <f t="shared" si="4"/>
        <v>30</v>
      </c>
      <c r="P12" s="17">
        <f t="shared" si="5"/>
        <v>7</v>
      </c>
      <c r="S12" s="26" t="str">
        <f t="shared" ca="1" si="6"/>
        <v>FTTC</v>
      </c>
    </row>
    <row r="13" spans="1:21" x14ac:dyDescent="0.35">
      <c r="A13" s="7">
        <f>ROW()</f>
        <v>13</v>
      </c>
      <c r="B13" s="10"/>
      <c r="C13" s="14" t="s">
        <v>29</v>
      </c>
      <c r="D13" s="14" t="s">
        <v>23</v>
      </c>
      <c r="E13" s="15" t="str">
        <f t="shared" si="1"/>
        <v>N</v>
      </c>
      <c r="F13" s="16">
        <v>7.8</v>
      </c>
      <c r="G13" s="16">
        <v>7.5</v>
      </c>
      <c r="H13" s="16">
        <v>13.7</v>
      </c>
      <c r="I13" s="15" t="str">
        <f t="shared" si="2"/>
        <v>N</v>
      </c>
      <c r="J13" s="17">
        <v>1</v>
      </c>
      <c r="K13" s="17"/>
      <c r="L13" s="17" t="s">
        <v>15</v>
      </c>
      <c r="M13" s="17" t="s">
        <v>19</v>
      </c>
      <c r="N13" s="17" t="str">
        <f t="shared" si="3"/>
        <v>N</v>
      </c>
      <c r="O13" s="15">
        <f t="shared" si="4"/>
        <v>30</v>
      </c>
      <c r="P13" s="17">
        <f t="shared" si="5"/>
        <v>1</v>
      </c>
      <c r="S13" s="26" t="str">
        <f t="shared" ca="1" si="6"/>
        <v>FTTC</v>
      </c>
    </row>
    <row r="14" spans="1:21" x14ac:dyDescent="0.35">
      <c r="A14" s="7">
        <f>ROW()</f>
        <v>14</v>
      </c>
      <c r="B14" s="10"/>
      <c r="C14" s="14" t="s">
        <v>30</v>
      </c>
      <c r="D14" s="14" t="s">
        <v>23</v>
      </c>
      <c r="E14" s="15" t="str">
        <f t="shared" si="1"/>
        <v>Y</v>
      </c>
      <c r="F14" s="16">
        <v>1.2</v>
      </c>
      <c r="G14" s="16">
        <v>1.3</v>
      </c>
      <c r="H14" s="16">
        <v>2.4</v>
      </c>
      <c r="I14" s="15" t="str">
        <f t="shared" si="2"/>
        <v>N</v>
      </c>
      <c r="J14" s="17">
        <v>14</v>
      </c>
      <c r="K14" s="17"/>
      <c r="L14" s="17" t="s">
        <v>15</v>
      </c>
      <c r="M14" s="17" t="s">
        <v>18</v>
      </c>
      <c r="N14" s="17" t="str">
        <f t="shared" si="3"/>
        <v>N</v>
      </c>
      <c r="O14" s="15">
        <f t="shared" si="4"/>
        <v>30</v>
      </c>
      <c r="P14" s="17">
        <f t="shared" si="5"/>
        <v>14</v>
      </c>
      <c r="S14" s="26" t="str">
        <f t="shared" ca="1" si="6"/>
        <v>FWA</v>
      </c>
    </row>
    <row r="15" spans="1:21" x14ac:dyDescent="0.35">
      <c r="A15" s="7">
        <f>ROW()</f>
        <v>15</v>
      </c>
      <c r="B15" s="10"/>
      <c r="C15" s="14" t="s">
        <v>31</v>
      </c>
      <c r="D15" s="14" t="s">
        <v>23</v>
      </c>
      <c r="E15" s="15" t="str">
        <f t="shared" si="1"/>
        <v>N</v>
      </c>
      <c r="F15" s="16">
        <v>9.1999999999999993</v>
      </c>
      <c r="G15" s="16">
        <v>8.6</v>
      </c>
      <c r="H15" s="16">
        <v>12.3</v>
      </c>
      <c r="I15" s="15" t="str">
        <f t="shared" si="2"/>
        <v>N</v>
      </c>
      <c r="J15" s="17">
        <v>5</v>
      </c>
      <c r="K15" s="17"/>
      <c r="L15" s="17" t="s">
        <v>15</v>
      </c>
      <c r="M15" s="17" t="s">
        <v>18</v>
      </c>
      <c r="N15" s="17" t="str">
        <f t="shared" si="3"/>
        <v>N</v>
      </c>
      <c r="O15" s="15">
        <f t="shared" si="4"/>
        <v>30</v>
      </c>
      <c r="P15" s="17">
        <f t="shared" si="5"/>
        <v>5</v>
      </c>
      <c r="S15" s="26" t="str">
        <f t="shared" ca="1" si="6"/>
        <v>FWA</v>
      </c>
    </row>
    <row r="16" spans="1:21" x14ac:dyDescent="0.35">
      <c r="A16" s="7">
        <f>ROW()</f>
        <v>16</v>
      </c>
      <c r="B16" s="10"/>
      <c r="C16" s="14" t="s">
        <v>32</v>
      </c>
      <c r="D16" s="14" t="s">
        <v>23</v>
      </c>
      <c r="E16" s="15" t="str">
        <f t="shared" si="1"/>
        <v>N</v>
      </c>
      <c r="F16" s="16">
        <v>8.3000000000000007</v>
      </c>
      <c r="G16" s="16">
        <v>7.9</v>
      </c>
      <c r="H16" s="16">
        <v>14.6</v>
      </c>
      <c r="I16" s="15" t="str">
        <f t="shared" si="2"/>
        <v>N</v>
      </c>
      <c r="J16" s="17">
        <v>11</v>
      </c>
      <c r="K16" s="17"/>
      <c r="L16" s="17" t="s">
        <v>15</v>
      </c>
      <c r="M16" s="17" t="s">
        <v>19</v>
      </c>
      <c r="N16" s="17" t="str">
        <f t="shared" si="3"/>
        <v>N</v>
      </c>
      <c r="O16" s="15">
        <f t="shared" si="4"/>
        <v>30</v>
      </c>
      <c r="P16" s="17">
        <f t="shared" si="5"/>
        <v>11</v>
      </c>
      <c r="S16" s="26" t="str">
        <f t="shared" ca="1" si="6"/>
        <v>FWA</v>
      </c>
    </row>
    <row r="17" spans="1:19" x14ac:dyDescent="0.35">
      <c r="A17" s="7">
        <f>ROW()</f>
        <v>17</v>
      </c>
      <c r="B17" s="10"/>
      <c r="C17" s="14" t="s">
        <v>33</v>
      </c>
      <c r="D17" s="14" t="s">
        <v>23</v>
      </c>
      <c r="E17" s="15" t="str">
        <f t="shared" si="1"/>
        <v>N</v>
      </c>
      <c r="F17" s="16">
        <v>7.7</v>
      </c>
      <c r="G17" s="16">
        <v>8.1</v>
      </c>
      <c r="H17" s="16">
        <v>14.3</v>
      </c>
      <c r="I17" s="15" t="str">
        <f t="shared" si="2"/>
        <v>N</v>
      </c>
      <c r="J17" s="17">
        <v>6</v>
      </c>
      <c r="K17" s="17"/>
      <c r="L17" s="17" t="s">
        <v>15</v>
      </c>
      <c r="M17" s="17" t="s">
        <v>20</v>
      </c>
      <c r="N17" s="17" t="str">
        <f t="shared" si="3"/>
        <v>N</v>
      </c>
      <c r="O17" s="15">
        <f t="shared" si="4"/>
        <v>30</v>
      </c>
      <c r="P17" s="17">
        <f t="shared" si="5"/>
        <v>6</v>
      </c>
      <c r="S17" s="26" t="str">
        <f t="shared" ca="1" si="6"/>
        <v>FTTC</v>
      </c>
    </row>
    <row r="18" spans="1:19" x14ac:dyDescent="0.35">
      <c r="A18" s="7">
        <f>ROW()</f>
        <v>18</v>
      </c>
      <c r="B18" s="10"/>
      <c r="C18" s="14" t="s">
        <v>34</v>
      </c>
      <c r="D18" s="14" t="s">
        <v>23</v>
      </c>
      <c r="E18" s="15" t="str">
        <f t="shared" si="1"/>
        <v>N</v>
      </c>
      <c r="F18" s="16">
        <v>4.3</v>
      </c>
      <c r="G18" s="16">
        <v>4.7</v>
      </c>
      <c r="H18" s="16">
        <v>4.8</v>
      </c>
      <c r="I18" s="15" t="str">
        <f t="shared" si="2"/>
        <v>N</v>
      </c>
      <c r="J18" s="17">
        <v>10</v>
      </c>
      <c r="K18" s="17"/>
      <c r="L18" s="17" t="s">
        <v>15</v>
      </c>
      <c r="M18" s="17" t="s">
        <v>18</v>
      </c>
      <c r="N18" s="17" t="str">
        <f t="shared" si="3"/>
        <v>N</v>
      </c>
      <c r="O18" s="15">
        <f t="shared" si="4"/>
        <v>30</v>
      </c>
      <c r="P18" s="17">
        <f t="shared" si="5"/>
        <v>10</v>
      </c>
      <c r="S18" s="26" t="str">
        <f t="shared" ca="1" si="6"/>
        <v>FTTC</v>
      </c>
    </row>
    <row r="19" spans="1:19" x14ac:dyDescent="0.35">
      <c r="A19" s="7">
        <f>ROW()</f>
        <v>19</v>
      </c>
      <c r="B19" s="10"/>
      <c r="C19" s="14" t="s">
        <v>35</v>
      </c>
      <c r="D19" s="14" t="s">
        <v>23</v>
      </c>
      <c r="E19" s="15" t="str">
        <f t="shared" si="1"/>
        <v>N</v>
      </c>
      <c r="F19" s="16">
        <v>7.9</v>
      </c>
      <c r="G19" s="16">
        <v>8.4</v>
      </c>
      <c r="H19" s="16">
        <v>12.2</v>
      </c>
      <c r="I19" s="15" t="str">
        <f t="shared" si="2"/>
        <v>N</v>
      </c>
      <c r="J19" s="17">
        <v>15</v>
      </c>
      <c r="K19" s="17"/>
      <c r="L19" s="17" t="s">
        <v>15</v>
      </c>
      <c r="M19" s="17" t="s">
        <v>18</v>
      </c>
      <c r="N19" s="17" t="str">
        <f t="shared" si="3"/>
        <v>N</v>
      </c>
      <c r="O19" s="15">
        <f t="shared" si="4"/>
        <v>30</v>
      </c>
      <c r="P19" s="17">
        <f t="shared" si="5"/>
        <v>15</v>
      </c>
      <c r="S19" s="26" t="str">
        <f t="shared" ca="1" si="6"/>
        <v>FWA</v>
      </c>
    </row>
    <row r="20" spans="1:19" x14ac:dyDescent="0.35">
      <c r="A20" s="7">
        <f>ROW()</f>
        <v>20</v>
      </c>
      <c r="B20" s="10"/>
      <c r="C20" s="14" t="s">
        <v>36</v>
      </c>
      <c r="D20" s="14" t="s">
        <v>23</v>
      </c>
      <c r="E20" s="15" t="str">
        <f t="shared" si="1"/>
        <v>N</v>
      </c>
      <c r="F20" s="16">
        <v>5.4</v>
      </c>
      <c r="G20" s="16">
        <v>5.6</v>
      </c>
      <c r="H20" s="16">
        <v>7</v>
      </c>
      <c r="I20" s="15" t="str">
        <f t="shared" si="2"/>
        <v>N</v>
      </c>
      <c r="J20" s="17">
        <v>11</v>
      </c>
      <c r="K20" s="17"/>
      <c r="L20" s="17" t="s">
        <v>15</v>
      </c>
      <c r="M20" s="17" t="s">
        <v>19</v>
      </c>
      <c r="N20" s="17" t="str">
        <f t="shared" si="3"/>
        <v>N</v>
      </c>
      <c r="O20" s="15">
        <f t="shared" si="4"/>
        <v>30</v>
      </c>
      <c r="P20" s="17">
        <f t="shared" si="5"/>
        <v>11</v>
      </c>
      <c r="S20" s="26" t="str">
        <f t="shared" ca="1" si="6"/>
        <v>FTTC</v>
      </c>
    </row>
    <row r="21" spans="1:19" x14ac:dyDescent="0.35">
      <c r="A21" s="7">
        <f>ROW()</f>
        <v>21</v>
      </c>
      <c r="B21" s="10"/>
      <c r="C21" s="14" t="s">
        <v>37</v>
      </c>
      <c r="D21" s="14" t="s">
        <v>23</v>
      </c>
      <c r="E21" s="15" t="str">
        <f t="shared" si="1"/>
        <v>N</v>
      </c>
      <c r="F21" s="16">
        <v>9</v>
      </c>
      <c r="G21" s="16">
        <v>8.3000000000000007</v>
      </c>
      <c r="H21" s="16">
        <v>16.399999999999999</v>
      </c>
      <c r="I21" s="15" t="str">
        <f t="shared" si="2"/>
        <v>N</v>
      </c>
      <c r="J21" s="17">
        <v>15</v>
      </c>
      <c r="K21" s="17"/>
      <c r="L21" s="17" t="s">
        <v>15</v>
      </c>
      <c r="M21" s="17" t="s">
        <v>18</v>
      </c>
      <c r="N21" s="17" t="str">
        <f t="shared" si="3"/>
        <v>N</v>
      </c>
      <c r="O21" s="15">
        <f t="shared" si="4"/>
        <v>30</v>
      </c>
      <c r="P21" s="17">
        <f t="shared" si="5"/>
        <v>15</v>
      </c>
      <c r="S21" s="26" t="str">
        <f t="shared" ca="1" si="6"/>
        <v>FWA</v>
      </c>
    </row>
    <row r="22" spans="1:19" x14ac:dyDescent="0.35">
      <c r="A22" s="7">
        <f>ROW()</f>
        <v>22</v>
      </c>
      <c r="B22" s="10"/>
      <c r="C22" s="14" t="s">
        <v>38</v>
      </c>
      <c r="D22" s="14" t="s">
        <v>23</v>
      </c>
      <c r="E22" s="15" t="str">
        <f t="shared" si="1"/>
        <v>Y</v>
      </c>
      <c r="F22" s="16">
        <v>1.7</v>
      </c>
      <c r="G22" s="16">
        <v>1.7</v>
      </c>
      <c r="H22" s="16">
        <v>2.7</v>
      </c>
      <c r="I22" s="15" t="str">
        <f t="shared" si="2"/>
        <v>N</v>
      </c>
      <c r="J22" s="17">
        <v>19</v>
      </c>
      <c r="K22" s="17"/>
      <c r="L22" s="17" t="s">
        <v>15</v>
      </c>
      <c r="M22" s="17" t="s">
        <v>19</v>
      </c>
      <c r="N22" s="17" t="str">
        <f t="shared" si="3"/>
        <v>N</v>
      </c>
      <c r="O22" s="15">
        <f t="shared" si="4"/>
        <v>30</v>
      </c>
      <c r="P22" s="17">
        <f t="shared" si="5"/>
        <v>19</v>
      </c>
      <c r="S22" s="26" t="str">
        <f t="shared" ca="1" si="6"/>
        <v>FTTC</v>
      </c>
    </row>
    <row r="23" spans="1:19" x14ac:dyDescent="0.35">
      <c r="A23" s="7">
        <f>ROW()</f>
        <v>23</v>
      </c>
      <c r="B23" s="10"/>
      <c r="C23" s="14" t="s">
        <v>39</v>
      </c>
      <c r="D23" s="14" t="s">
        <v>23</v>
      </c>
      <c r="E23" s="15" t="str">
        <f t="shared" si="1"/>
        <v>N</v>
      </c>
      <c r="F23" s="16">
        <v>12.6</v>
      </c>
      <c r="G23" s="16">
        <v>13.7</v>
      </c>
      <c r="H23" s="16">
        <v>20.5</v>
      </c>
      <c r="I23" s="15" t="str">
        <f t="shared" si="2"/>
        <v>N</v>
      </c>
      <c r="J23" s="17">
        <v>17</v>
      </c>
      <c r="K23" s="17"/>
      <c r="L23" s="17" t="s">
        <v>15</v>
      </c>
      <c r="M23" s="17" t="s">
        <v>18</v>
      </c>
      <c r="N23" s="17" t="str">
        <f t="shared" si="3"/>
        <v>N</v>
      </c>
      <c r="O23" s="15">
        <f t="shared" si="4"/>
        <v>30</v>
      </c>
      <c r="P23" s="17">
        <f t="shared" si="5"/>
        <v>17</v>
      </c>
      <c r="S23" s="26" t="str">
        <f t="shared" ca="1" si="6"/>
        <v>FTTP</v>
      </c>
    </row>
    <row r="24" spans="1:19" x14ac:dyDescent="0.35">
      <c r="A24" s="7">
        <f>ROW()</f>
        <v>24</v>
      </c>
      <c r="B24" s="10"/>
      <c r="C24" s="14" t="s">
        <v>40</v>
      </c>
      <c r="D24" s="14" t="s">
        <v>23</v>
      </c>
      <c r="E24" s="15" t="str">
        <f t="shared" si="1"/>
        <v>N</v>
      </c>
      <c r="F24" s="16">
        <v>4.2</v>
      </c>
      <c r="G24" s="16">
        <v>3.8</v>
      </c>
      <c r="H24" s="16">
        <v>6.8</v>
      </c>
      <c r="I24" s="15" t="str">
        <f t="shared" si="2"/>
        <v>N</v>
      </c>
      <c r="J24" s="17">
        <v>12</v>
      </c>
      <c r="K24" s="17"/>
      <c r="L24" s="17" t="s">
        <v>15</v>
      </c>
      <c r="M24" s="17" t="s">
        <v>18</v>
      </c>
      <c r="N24" s="17" t="str">
        <f t="shared" si="3"/>
        <v>N</v>
      </c>
      <c r="O24" s="15">
        <f t="shared" si="4"/>
        <v>30</v>
      </c>
      <c r="P24" s="17">
        <f t="shared" si="5"/>
        <v>12</v>
      </c>
      <c r="S24" s="26" t="str">
        <f t="shared" ca="1" si="6"/>
        <v>FTTC</v>
      </c>
    </row>
    <row r="25" spans="1:19" x14ac:dyDescent="0.35">
      <c r="A25" s="7">
        <f>ROW()</f>
        <v>25</v>
      </c>
      <c r="B25" s="10"/>
      <c r="C25" s="14" t="s">
        <v>41</v>
      </c>
      <c r="D25" s="14" t="s">
        <v>23</v>
      </c>
      <c r="E25" s="15" t="str">
        <f t="shared" si="1"/>
        <v>Y</v>
      </c>
      <c r="F25" s="16">
        <v>1.8</v>
      </c>
      <c r="G25" s="16">
        <v>1.9</v>
      </c>
      <c r="H25" s="16">
        <v>2.9</v>
      </c>
      <c r="I25" s="15" t="str">
        <f t="shared" si="2"/>
        <v>N</v>
      </c>
      <c r="J25" s="17">
        <v>7</v>
      </c>
      <c r="K25" s="17"/>
      <c r="L25" s="17" t="s">
        <v>15</v>
      </c>
      <c r="M25" s="17" t="s">
        <v>18</v>
      </c>
      <c r="N25" s="17" t="str">
        <f t="shared" si="3"/>
        <v>N</v>
      </c>
      <c r="O25" s="15">
        <f t="shared" si="4"/>
        <v>30</v>
      </c>
      <c r="P25" s="17">
        <f t="shared" si="5"/>
        <v>7</v>
      </c>
      <c r="S25" s="26" t="str">
        <f t="shared" ca="1" si="6"/>
        <v>FWA</v>
      </c>
    </row>
    <row r="26" spans="1:19" x14ac:dyDescent="0.35">
      <c r="A26" s="7">
        <f>ROW()</f>
        <v>26</v>
      </c>
      <c r="B26" s="10"/>
      <c r="C26" s="14" t="s">
        <v>42</v>
      </c>
      <c r="D26" s="14" t="s">
        <v>23</v>
      </c>
      <c r="E26" s="15" t="str">
        <f t="shared" si="1"/>
        <v>N</v>
      </c>
      <c r="F26" s="16">
        <v>5.2</v>
      </c>
      <c r="G26" s="16">
        <v>4.9000000000000004</v>
      </c>
      <c r="H26" s="16">
        <v>8.5</v>
      </c>
      <c r="I26" s="15" t="str">
        <f t="shared" si="2"/>
        <v>N</v>
      </c>
      <c r="J26" s="17">
        <v>3</v>
      </c>
      <c r="K26" s="17"/>
      <c r="L26" s="17" t="s">
        <v>15</v>
      </c>
      <c r="M26" s="17" t="s">
        <v>18</v>
      </c>
      <c r="N26" s="17" t="str">
        <f t="shared" si="3"/>
        <v>N</v>
      </c>
      <c r="O26" s="15">
        <f t="shared" si="4"/>
        <v>30</v>
      </c>
      <c r="P26" s="17">
        <f t="shared" si="5"/>
        <v>3</v>
      </c>
      <c r="S26" s="26" t="str">
        <f t="shared" ca="1" si="6"/>
        <v>FWA</v>
      </c>
    </row>
    <row r="27" spans="1:19" x14ac:dyDescent="0.35">
      <c r="A27" s="7">
        <f>ROW()</f>
        <v>27</v>
      </c>
      <c r="B27" s="10"/>
      <c r="C27" s="14" t="s">
        <v>43</v>
      </c>
      <c r="D27" s="14" t="s">
        <v>23</v>
      </c>
      <c r="E27" s="15" t="str">
        <f t="shared" si="1"/>
        <v>N</v>
      </c>
      <c r="F27" s="16">
        <v>10.7</v>
      </c>
      <c r="G27" s="16">
        <v>11.6</v>
      </c>
      <c r="H27" s="16">
        <v>19.899999999999999</v>
      </c>
      <c r="I27" s="15" t="str">
        <f t="shared" si="2"/>
        <v>N</v>
      </c>
      <c r="J27" s="17">
        <v>18</v>
      </c>
      <c r="K27" s="17"/>
      <c r="L27" s="17" t="s">
        <v>15</v>
      </c>
      <c r="M27" s="17" t="s">
        <v>18</v>
      </c>
      <c r="N27" s="17" t="str">
        <f t="shared" si="3"/>
        <v>N</v>
      </c>
      <c r="O27" s="15">
        <f t="shared" si="4"/>
        <v>30</v>
      </c>
      <c r="P27" s="17">
        <f t="shared" si="5"/>
        <v>18</v>
      </c>
      <c r="S27" s="26" t="str">
        <f t="shared" ca="1" si="6"/>
        <v>FTTC</v>
      </c>
    </row>
    <row r="28" spans="1:19" x14ac:dyDescent="0.35">
      <c r="A28" s="7">
        <f>ROW()</f>
        <v>28</v>
      </c>
      <c r="B28" s="10"/>
      <c r="C28" s="14" t="s">
        <v>44</v>
      </c>
      <c r="D28" s="14" t="s">
        <v>23</v>
      </c>
      <c r="E28" s="15" t="str">
        <f t="shared" si="1"/>
        <v>N</v>
      </c>
      <c r="F28" s="16">
        <v>15</v>
      </c>
      <c r="G28" s="16">
        <v>14.1</v>
      </c>
      <c r="H28" s="16">
        <v>26.1</v>
      </c>
      <c r="I28" s="15" t="str">
        <f t="shared" si="2"/>
        <v>N</v>
      </c>
      <c r="J28" s="17">
        <v>1</v>
      </c>
      <c r="K28" s="17"/>
      <c r="L28" s="17" t="s">
        <v>15</v>
      </c>
      <c r="M28" s="17" t="s">
        <v>18</v>
      </c>
      <c r="N28" s="17" t="str">
        <f t="shared" si="3"/>
        <v>N</v>
      </c>
      <c r="O28" s="15">
        <f t="shared" si="4"/>
        <v>30</v>
      </c>
      <c r="P28" s="17">
        <f t="shared" si="5"/>
        <v>1</v>
      </c>
      <c r="S28" s="26" t="str">
        <f t="shared" ca="1" si="6"/>
        <v>FTTC</v>
      </c>
    </row>
    <row r="29" spans="1:19" x14ac:dyDescent="0.35">
      <c r="A29" s="7">
        <f>ROW()</f>
        <v>29</v>
      </c>
      <c r="B29" s="10"/>
      <c r="C29" s="14" t="s">
        <v>45</v>
      </c>
      <c r="D29" s="14" t="s">
        <v>23</v>
      </c>
      <c r="E29" s="15" t="str">
        <f t="shared" si="1"/>
        <v>N</v>
      </c>
      <c r="F29" s="16">
        <v>10.3</v>
      </c>
      <c r="G29" s="16">
        <v>10.199999999999999</v>
      </c>
      <c r="H29" s="16">
        <v>14.7</v>
      </c>
      <c r="I29" s="15" t="str">
        <f t="shared" si="2"/>
        <v>N</v>
      </c>
      <c r="J29" s="17">
        <v>14</v>
      </c>
      <c r="K29" s="17"/>
      <c r="L29" s="17" t="s">
        <v>15</v>
      </c>
      <c r="M29" s="17" t="s">
        <v>18</v>
      </c>
      <c r="N29" s="17" t="str">
        <f t="shared" si="3"/>
        <v>N</v>
      </c>
      <c r="O29" s="15">
        <f t="shared" si="4"/>
        <v>30</v>
      </c>
      <c r="P29" s="17">
        <f t="shared" si="5"/>
        <v>14</v>
      </c>
      <c r="S29" s="26" t="str">
        <f t="shared" ca="1" si="6"/>
        <v>FTTC</v>
      </c>
    </row>
    <row r="30" spans="1:19" x14ac:dyDescent="0.35">
      <c r="A30" s="7">
        <f>ROW()</f>
        <v>30</v>
      </c>
      <c r="B30" s="10"/>
      <c r="C30" s="14" t="s">
        <v>46</v>
      </c>
      <c r="D30" s="14" t="s">
        <v>23</v>
      </c>
      <c r="E30" s="15" t="str">
        <f t="shared" si="1"/>
        <v>N</v>
      </c>
      <c r="F30" s="16">
        <v>9.1</v>
      </c>
      <c r="G30" s="16">
        <v>9.1</v>
      </c>
      <c r="H30" s="16">
        <v>9.6</v>
      </c>
      <c r="I30" s="15" t="str">
        <f t="shared" si="2"/>
        <v>N</v>
      </c>
      <c r="J30" s="17">
        <v>19</v>
      </c>
      <c r="K30" s="17"/>
      <c r="L30" s="17" t="s">
        <v>15</v>
      </c>
      <c r="M30" s="17" t="s">
        <v>18</v>
      </c>
      <c r="N30" s="17" t="str">
        <f t="shared" si="3"/>
        <v>N</v>
      </c>
      <c r="O30" s="15">
        <f t="shared" si="4"/>
        <v>30</v>
      </c>
      <c r="P30" s="17">
        <f t="shared" si="5"/>
        <v>19</v>
      </c>
      <c r="S30" s="26" t="str">
        <f t="shared" ca="1" si="6"/>
        <v>FTTP</v>
      </c>
    </row>
    <row r="31" spans="1:19" x14ac:dyDescent="0.35">
      <c r="A31" s="7">
        <f>ROW()</f>
        <v>31</v>
      </c>
      <c r="B31" s="10"/>
      <c r="C31" s="14" t="s">
        <v>47</v>
      </c>
      <c r="D31" s="14" t="s">
        <v>23</v>
      </c>
      <c r="E31" s="15" t="str">
        <f t="shared" si="1"/>
        <v>N</v>
      </c>
      <c r="F31" s="16">
        <v>12.8</v>
      </c>
      <c r="G31" s="16">
        <v>11.8</v>
      </c>
      <c r="H31" s="16">
        <v>16.600000000000001</v>
      </c>
      <c r="I31" s="15" t="str">
        <f t="shared" si="2"/>
        <v>N</v>
      </c>
      <c r="J31" s="17">
        <v>12</v>
      </c>
      <c r="K31" s="17"/>
      <c r="L31" s="17" t="s">
        <v>15</v>
      </c>
      <c r="M31" s="17" t="s">
        <v>18</v>
      </c>
      <c r="N31" s="17" t="str">
        <f t="shared" si="3"/>
        <v>N</v>
      </c>
      <c r="O31" s="15">
        <f t="shared" si="4"/>
        <v>30</v>
      </c>
      <c r="P31" s="17">
        <f t="shared" si="5"/>
        <v>12</v>
      </c>
      <c r="S31" s="26" t="str">
        <f t="shared" ca="1" si="6"/>
        <v>FTTC</v>
      </c>
    </row>
    <row r="32" spans="1:19" x14ac:dyDescent="0.35">
      <c r="A32" s="7">
        <f>ROW()</f>
        <v>32</v>
      </c>
      <c r="B32" s="10"/>
      <c r="C32" s="14" t="s">
        <v>48</v>
      </c>
      <c r="D32" s="14" t="s">
        <v>23</v>
      </c>
      <c r="E32" s="15" t="str">
        <f t="shared" si="1"/>
        <v>Y</v>
      </c>
      <c r="F32" s="16">
        <v>0.8</v>
      </c>
      <c r="G32" s="16">
        <v>0.9</v>
      </c>
      <c r="H32" s="16">
        <v>1.2</v>
      </c>
      <c r="I32" s="15" t="str">
        <f t="shared" si="2"/>
        <v>N</v>
      </c>
      <c r="J32" s="17">
        <v>13</v>
      </c>
      <c r="K32" s="17"/>
      <c r="L32" s="17" t="s">
        <v>15</v>
      </c>
      <c r="M32" s="17" t="s">
        <v>20</v>
      </c>
      <c r="N32" s="17" t="str">
        <f t="shared" si="3"/>
        <v>N</v>
      </c>
      <c r="O32" s="15">
        <f t="shared" si="4"/>
        <v>30</v>
      </c>
      <c r="P32" s="17">
        <f t="shared" si="5"/>
        <v>13</v>
      </c>
      <c r="S32" s="26" t="str">
        <f t="shared" ca="1" si="6"/>
        <v>FTTC</v>
      </c>
    </row>
    <row r="33" spans="1:19" x14ac:dyDescent="0.35">
      <c r="A33" s="7">
        <f>ROW()</f>
        <v>33</v>
      </c>
      <c r="B33" s="10"/>
      <c r="C33" s="14" t="s">
        <v>49</v>
      </c>
      <c r="D33" s="14" t="s">
        <v>23</v>
      </c>
      <c r="E33" s="15" t="str">
        <f t="shared" si="1"/>
        <v>N</v>
      </c>
      <c r="F33" s="16">
        <v>14.8</v>
      </c>
      <c r="G33" s="16">
        <v>15.3</v>
      </c>
      <c r="H33" s="16">
        <v>26.5</v>
      </c>
      <c r="I33" s="15" t="str">
        <f t="shared" si="2"/>
        <v>N</v>
      </c>
      <c r="J33" s="17">
        <v>9</v>
      </c>
      <c r="K33" s="17"/>
      <c r="L33" s="17" t="s">
        <v>15</v>
      </c>
      <c r="M33" s="17" t="s">
        <v>18</v>
      </c>
      <c r="N33" s="17" t="str">
        <f t="shared" si="3"/>
        <v>N</v>
      </c>
      <c r="O33" s="15">
        <f t="shared" si="4"/>
        <v>30</v>
      </c>
      <c r="P33" s="17">
        <f t="shared" si="5"/>
        <v>9</v>
      </c>
      <c r="S33" s="26" t="str">
        <f t="shared" ca="1" si="6"/>
        <v>FTTC</v>
      </c>
    </row>
    <row r="34" spans="1:19" x14ac:dyDescent="0.35">
      <c r="A34" s="7">
        <f>ROW()</f>
        <v>34</v>
      </c>
      <c r="B34" s="10"/>
      <c r="C34" s="14" t="s">
        <v>50</v>
      </c>
      <c r="D34" s="14" t="s">
        <v>23</v>
      </c>
      <c r="E34" s="15" t="str">
        <f t="shared" si="1"/>
        <v>N</v>
      </c>
      <c r="F34" s="16">
        <v>2.5</v>
      </c>
      <c r="G34" s="16">
        <v>2.4</v>
      </c>
      <c r="H34" s="16">
        <v>3.3</v>
      </c>
      <c r="I34" s="15" t="str">
        <f t="shared" si="2"/>
        <v>N</v>
      </c>
      <c r="J34" s="17">
        <v>13</v>
      </c>
      <c r="K34" s="17"/>
      <c r="L34" s="17" t="s">
        <v>15</v>
      </c>
      <c r="M34" s="17" t="s">
        <v>20</v>
      </c>
      <c r="N34" s="17" t="str">
        <f t="shared" si="3"/>
        <v>N</v>
      </c>
      <c r="O34" s="15">
        <f t="shared" si="4"/>
        <v>30</v>
      </c>
      <c r="P34" s="17">
        <f t="shared" si="5"/>
        <v>13</v>
      </c>
      <c r="S34" s="26" t="str">
        <f t="shared" ca="1" si="6"/>
        <v>FWA</v>
      </c>
    </row>
    <row r="35" spans="1:19" x14ac:dyDescent="0.35">
      <c r="A35" s="7">
        <f>ROW()</f>
        <v>35</v>
      </c>
      <c r="B35" s="10"/>
      <c r="C35" s="14" t="s">
        <v>51</v>
      </c>
      <c r="D35" s="14" t="s">
        <v>23</v>
      </c>
      <c r="E35" s="15" t="str">
        <f t="shared" si="1"/>
        <v>N</v>
      </c>
      <c r="F35" s="16">
        <v>5.5</v>
      </c>
      <c r="G35" s="16">
        <v>6</v>
      </c>
      <c r="H35" s="16">
        <v>9.1999999999999993</v>
      </c>
      <c r="I35" s="15" t="str">
        <f t="shared" si="2"/>
        <v>N</v>
      </c>
      <c r="J35" s="17">
        <v>2</v>
      </c>
      <c r="K35" s="17"/>
      <c r="L35" s="17" t="s">
        <v>15</v>
      </c>
      <c r="M35" s="17" t="s">
        <v>20</v>
      </c>
      <c r="N35" s="17" t="str">
        <f t="shared" si="3"/>
        <v>N</v>
      </c>
      <c r="O35" s="15">
        <f t="shared" si="4"/>
        <v>30</v>
      </c>
      <c r="P35" s="17">
        <f t="shared" si="5"/>
        <v>2</v>
      </c>
      <c r="S35" s="26" t="str">
        <f t="shared" ca="1" si="6"/>
        <v>FWA</v>
      </c>
    </row>
    <row r="36" spans="1:19" x14ac:dyDescent="0.35">
      <c r="A36" s="7">
        <f>ROW()</f>
        <v>36</v>
      </c>
      <c r="B36" s="10"/>
      <c r="C36" s="14" t="s">
        <v>52</v>
      </c>
      <c r="D36" s="14" t="s">
        <v>23</v>
      </c>
      <c r="E36" s="15" t="str">
        <f t="shared" si="1"/>
        <v>Y</v>
      </c>
      <c r="F36" s="16">
        <v>0.5</v>
      </c>
      <c r="G36" s="16">
        <v>0.5</v>
      </c>
      <c r="H36" s="16">
        <v>0.5</v>
      </c>
      <c r="I36" s="15" t="str">
        <f t="shared" si="2"/>
        <v>N</v>
      </c>
      <c r="J36" s="17">
        <v>8</v>
      </c>
      <c r="K36" s="17"/>
      <c r="L36" s="17" t="s">
        <v>15</v>
      </c>
      <c r="M36" s="17" t="s">
        <v>18</v>
      </c>
      <c r="N36" s="17" t="str">
        <f t="shared" si="3"/>
        <v>N</v>
      </c>
      <c r="O36" s="15">
        <f t="shared" si="4"/>
        <v>30</v>
      </c>
      <c r="P36" s="17">
        <f t="shared" si="5"/>
        <v>8</v>
      </c>
      <c r="S36" s="26" t="str">
        <f t="shared" ca="1" si="6"/>
        <v>FTTP</v>
      </c>
    </row>
    <row r="37" spans="1:19" x14ac:dyDescent="0.35">
      <c r="A37" s="7">
        <f>ROW()</f>
        <v>37</v>
      </c>
      <c r="B37" s="10"/>
      <c r="C37" s="14" t="s">
        <v>53</v>
      </c>
      <c r="D37" s="14" t="s">
        <v>23</v>
      </c>
      <c r="E37" s="15" t="str">
        <f t="shared" si="1"/>
        <v>N</v>
      </c>
      <c r="F37" s="16">
        <v>12.8</v>
      </c>
      <c r="G37" s="16">
        <v>13.3</v>
      </c>
      <c r="H37" s="16">
        <v>18.5</v>
      </c>
      <c r="I37" s="15" t="str">
        <f t="shared" si="2"/>
        <v>N</v>
      </c>
      <c r="J37" s="17">
        <v>13</v>
      </c>
      <c r="K37" s="17"/>
      <c r="L37" s="17" t="s">
        <v>15</v>
      </c>
      <c r="M37" s="17" t="s">
        <v>18</v>
      </c>
      <c r="N37" s="17" t="str">
        <f t="shared" si="3"/>
        <v>N</v>
      </c>
      <c r="O37" s="15">
        <f t="shared" si="4"/>
        <v>30</v>
      </c>
      <c r="P37" s="17">
        <f t="shared" si="5"/>
        <v>13</v>
      </c>
      <c r="S37" s="26" t="str">
        <f t="shared" ca="1" si="6"/>
        <v>FWA</v>
      </c>
    </row>
    <row r="38" spans="1:19" x14ac:dyDescent="0.35">
      <c r="A38" s="7">
        <f>ROW()</f>
        <v>38</v>
      </c>
      <c r="B38" s="10"/>
      <c r="C38" s="14" t="s">
        <v>54</v>
      </c>
      <c r="D38" s="14" t="s">
        <v>23</v>
      </c>
      <c r="E38" s="15" t="str">
        <f t="shared" si="1"/>
        <v>N</v>
      </c>
      <c r="F38" s="16">
        <v>5.3</v>
      </c>
      <c r="G38" s="16">
        <v>5.8</v>
      </c>
      <c r="H38" s="16">
        <v>9.5</v>
      </c>
      <c r="I38" s="15" t="str">
        <f t="shared" si="2"/>
        <v>N</v>
      </c>
      <c r="J38" s="17">
        <v>8</v>
      </c>
      <c r="K38" s="17"/>
      <c r="L38" s="17" t="s">
        <v>15</v>
      </c>
      <c r="M38" s="17" t="s">
        <v>19</v>
      </c>
      <c r="N38" s="17" t="str">
        <f t="shared" si="3"/>
        <v>N</v>
      </c>
      <c r="O38" s="15">
        <f t="shared" si="4"/>
        <v>30</v>
      </c>
      <c r="P38" s="17">
        <f t="shared" si="5"/>
        <v>8</v>
      </c>
      <c r="S38" s="26" t="str">
        <f t="shared" ca="1" si="6"/>
        <v>FTTC</v>
      </c>
    </row>
    <row r="39" spans="1:19" x14ac:dyDescent="0.35">
      <c r="A39" s="7">
        <f>ROW()</f>
        <v>39</v>
      </c>
      <c r="B39" s="10"/>
      <c r="C39" s="14" t="s">
        <v>55</v>
      </c>
      <c r="D39" s="14" t="s">
        <v>23</v>
      </c>
      <c r="E39" s="15" t="str">
        <f t="shared" si="1"/>
        <v>N</v>
      </c>
      <c r="F39" s="16">
        <v>8.6</v>
      </c>
      <c r="G39" s="16">
        <v>8</v>
      </c>
      <c r="H39" s="16">
        <v>10.4</v>
      </c>
      <c r="I39" s="15" t="str">
        <f t="shared" si="2"/>
        <v>N</v>
      </c>
      <c r="J39" s="17">
        <v>16</v>
      </c>
      <c r="K39" s="17"/>
      <c r="L39" s="17" t="s">
        <v>15</v>
      </c>
      <c r="M39" s="17" t="s">
        <v>18</v>
      </c>
      <c r="N39" s="17" t="str">
        <f t="shared" si="3"/>
        <v>N</v>
      </c>
      <c r="O39" s="15">
        <f t="shared" si="4"/>
        <v>30</v>
      </c>
      <c r="P39" s="17">
        <f t="shared" si="5"/>
        <v>16</v>
      </c>
      <c r="S39" s="26" t="str">
        <f t="shared" ca="1" si="6"/>
        <v>FWA</v>
      </c>
    </row>
    <row r="40" spans="1:19" x14ac:dyDescent="0.35">
      <c r="A40" s="7">
        <f>ROW()</f>
        <v>40</v>
      </c>
      <c r="B40" s="10"/>
      <c r="C40" s="14" t="s">
        <v>56</v>
      </c>
      <c r="D40" s="14" t="s">
        <v>23</v>
      </c>
      <c r="E40" s="15" t="str">
        <f t="shared" si="1"/>
        <v>Y</v>
      </c>
      <c r="F40" s="16">
        <v>1.3</v>
      </c>
      <c r="G40" s="16">
        <v>1.3</v>
      </c>
      <c r="H40" s="16">
        <v>1.5</v>
      </c>
      <c r="I40" s="15" t="str">
        <f t="shared" si="2"/>
        <v>N</v>
      </c>
      <c r="J40" s="17">
        <v>10</v>
      </c>
      <c r="K40" s="17"/>
      <c r="L40" s="17" t="s">
        <v>15</v>
      </c>
      <c r="M40" s="17" t="s">
        <v>19</v>
      </c>
      <c r="N40" s="17" t="str">
        <f t="shared" si="3"/>
        <v>N</v>
      </c>
      <c r="O40" s="15">
        <f t="shared" si="4"/>
        <v>30</v>
      </c>
      <c r="P40" s="17">
        <f t="shared" si="5"/>
        <v>10</v>
      </c>
      <c r="S40" s="26" t="str">
        <f t="shared" ca="1" si="6"/>
        <v>FTTP</v>
      </c>
    </row>
    <row r="41" spans="1:19" x14ac:dyDescent="0.35">
      <c r="A41" s="7">
        <f>ROW()</f>
        <v>41</v>
      </c>
      <c r="B41" s="10"/>
      <c r="C41" s="14" t="s">
        <v>57</v>
      </c>
      <c r="D41" s="14" t="s">
        <v>23</v>
      </c>
      <c r="E41" s="15" t="str">
        <f t="shared" si="1"/>
        <v>Y</v>
      </c>
      <c r="F41" s="16">
        <v>1</v>
      </c>
      <c r="G41" s="16">
        <v>0.9</v>
      </c>
      <c r="H41" s="16">
        <v>1.2</v>
      </c>
      <c r="I41" s="15" t="str">
        <f t="shared" si="2"/>
        <v>N</v>
      </c>
      <c r="J41" s="17">
        <v>7</v>
      </c>
      <c r="K41" s="17"/>
      <c r="L41" s="17" t="s">
        <v>15</v>
      </c>
      <c r="M41" s="17" t="s">
        <v>18</v>
      </c>
      <c r="N41" s="17" t="str">
        <f t="shared" si="3"/>
        <v>N</v>
      </c>
      <c r="O41" s="15">
        <f t="shared" si="4"/>
        <v>30</v>
      </c>
      <c r="P41" s="17">
        <f t="shared" si="5"/>
        <v>7</v>
      </c>
      <c r="S41" s="26" t="str">
        <f t="shared" ca="1" si="6"/>
        <v>FTTP</v>
      </c>
    </row>
    <row r="42" spans="1:19" x14ac:dyDescent="0.35">
      <c r="A42" s="7">
        <f>ROW()</f>
        <v>42</v>
      </c>
      <c r="B42" s="10"/>
      <c r="C42" s="14" t="s">
        <v>58</v>
      </c>
      <c r="D42" s="14" t="s">
        <v>23</v>
      </c>
      <c r="E42" s="15" t="str">
        <f t="shared" si="1"/>
        <v>N</v>
      </c>
      <c r="F42" s="16">
        <v>10.4</v>
      </c>
      <c r="G42" s="16">
        <v>9.8000000000000007</v>
      </c>
      <c r="H42" s="16">
        <v>19.600000000000001</v>
      </c>
      <c r="I42" s="15" t="str">
        <f t="shared" si="2"/>
        <v>N</v>
      </c>
      <c r="J42" s="17">
        <v>11</v>
      </c>
      <c r="K42" s="17"/>
      <c r="L42" s="17" t="s">
        <v>15</v>
      </c>
      <c r="M42" s="17" t="s">
        <v>18</v>
      </c>
      <c r="N42" s="17" t="str">
        <f t="shared" si="3"/>
        <v>N</v>
      </c>
      <c r="O42" s="15">
        <f t="shared" si="4"/>
        <v>30</v>
      </c>
      <c r="P42" s="17">
        <f t="shared" si="5"/>
        <v>11</v>
      </c>
      <c r="S42" s="26" t="str">
        <f t="shared" ca="1" si="6"/>
        <v>FWA</v>
      </c>
    </row>
    <row r="43" spans="1:19" x14ac:dyDescent="0.35">
      <c r="A43" s="7">
        <f>ROW()</f>
        <v>43</v>
      </c>
      <c r="B43" s="10"/>
      <c r="C43" s="14" t="s">
        <v>59</v>
      </c>
      <c r="D43" s="14" t="s">
        <v>23</v>
      </c>
      <c r="E43" s="15" t="str">
        <f t="shared" si="1"/>
        <v>N</v>
      </c>
      <c r="F43" s="16">
        <v>3.4</v>
      </c>
      <c r="G43" s="16">
        <v>3.6</v>
      </c>
      <c r="H43" s="16">
        <v>6.3</v>
      </c>
      <c r="I43" s="15" t="str">
        <f t="shared" si="2"/>
        <v>N</v>
      </c>
      <c r="J43" s="17">
        <v>19</v>
      </c>
      <c r="K43" s="17"/>
      <c r="L43" s="17" t="s">
        <v>15</v>
      </c>
      <c r="M43" s="17" t="s">
        <v>18</v>
      </c>
      <c r="N43" s="17" t="str">
        <f t="shared" si="3"/>
        <v>N</v>
      </c>
      <c r="O43" s="15">
        <f t="shared" si="4"/>
        <v>30</v>
      </c>
      <c r="P43" s="17">
        <f t="shared" si="5"/>
        <v>19</v>
      </c>
      <c r="S43" s="26" t="str">
        <f t="shared" ca="1" si="6"/>
        <v>FTTC</v>
      </c>
    </row>
    <row r="44" spans="1:19" x14ac:dyDescent="0.35">
      <c r="A44" s="7">
        <f>ROW()</f>
        <v>44</v>
      </c>
      <c r="B44" s="10"/>
      <c r="C44" s="14" t="s">
        <v>60</v>
      </c>
      <c r="D44" s="14" t="s">
        <v>23</v>
      </c>
      <c r="E44" s="15" t="str">
        <f t="shared" si="1"/>
        <v>N</v>
      </c>
      <c r="F44" s="16">
        <v>2.2000000000000002</v>
      </c>
      <c r="G44" s="16">
        <v>2.2999999999999998</v>
      </c>
      <c r="H44" s="16">
        <v>3.9</v>
      </c>
      <c r="I44" s="15" t="str">
        <f t="shared" si="2"/>
        <v>N</v>
      </c>
      <c r="J44" s="17">
        <v>6</v>
      </c>
      <c r="K44" s="17"/>
      <c r="L44" s="17" t="s">
        <v>15</v>
      </c>
      <c r="M44" s="17" t="s">
        <v>18</v>
      </c>
      <c r="N44" s="17" t="str">
        <f t="shared" si="3"/>
        <v>N</v>
      </c>
      <c r="O44" s="15">
        <f t="shared" si="4"/>
        <v>30</v>
      </c>
      <c r="P44" s="17">
        <f t="shared" si="5"/>
        <v>6</v>
      </c>
      <c r="S44" s="26" t="str">
        <f t="shared" ca="1" si="6"/>
        <v>FWA</v>
      </c>
    </row>
    <row r="45" spans="1:19" x14ac:dyDescent="0.35">
      <c r="A45" s="7">
        <f>ROW()</f>
        <v>45</v>
      </c>
      <c r="B45" s="10"/>
      <c r="C45" s="14" t="s">
        <v>61</v>
      </c>
      <c r="D45" s="14" t="s">
        <v>23</v>
      </c>
      <c r="E45" s="15" t="str">
        <f t="shared" si="1"/>
        <v>N</v>
      </c>
      <c r="F45" s="16">
        <v>8.8000000000000007</v>
      </c>
      <c r="G45" s="16">
        <v>8.1</v>
      </c>
      <c r="H45" s="16">
        <v>14.9</v>
      </c>
      <c r="I45" s="15" t="str">
        <f t="shared" si="2"/>
        <v>N</v>
      </c>
      <c r="J45" s="17">
        <v>5</v>
      </c>
      <c r="K45" s="17"/>
      <c r="L45" s="17" t="s">
        <v>15</v>
      </c>
      <c r="M45" s="17" t="s">
        <v>20</v>
      </c>
      <c r="N45" s="17" t="str">
        <f t="shared" si="3"/>
        <v>N</v>
      </c>
      <c r="O45" s="15">
        <f t="shared" si="4"/>
        <v>30</v>
      </c>
      <c r="P45" s="17">
        <f t="shared" si="5"/>
        <v>5</v>
      </c>
      <c r="S45" s="26" t="str">
        <f t="shared" ca="1" si="6"/>
        <v>FWA</v>
      </c>
    </row>
    <row r="46" spans="1:19" x14ac:dyDescent="0.35">
      <c r="A46" s="7">
        <f>ROW()</f>
        <v>46</v>
      </c>
      <c r="B46" s="10"/>
      <c r="C46" s="14" t="s">
        <v>62</v>
      </c>
      <c r="D46" s="14" t="s">
        <v>23</v>
      </c>
      <c r="E46" s="15" t="str">
        <f t="shared" si="1"/>
        <v>N</v>
      </c>
      <c r="F46" s="16">
        <v>5.3</v>
      </c>
      <c r="G46" s="16">
        <v>5.3</v>
      </c>
      <c r="H46" s="16">
        <v>9.6999999999999993</v>
      </c>
      <c r="I46" s="15" t="str">
        <f t="shared" si="2"/>
        <v>N</v>
      </c>
      <c r="J46" s="17">
        <v>9</v>
      </c>
      <c r="K46" s="17"/>
      <c r="L46" s="17" t="s">
        <v>15</v>
      </c>
      <c r="M46" s="17" t="s">
        <v>20</v>
      </c>
      <c r="N46" s="17" t="str">
        <f t="shared" si="3"/>
        <v>N</v>
      </c>
      <c r="O46" s="15">
        <f t="shared" si="4"/>
        <v>30</v>
      </c>
      <c r="P46" s="17">
        <f t="shared" si="5"/>
        <v>9</v>
      </c>
      <c r="S46" s="26" t="str">
        <f t="shared" ca="1" si="6"/>
        <v>FTTC</v>
      </c>
    </row>
    <row r="47" spans="1:19" x14ac:dyDescent="0.35">
      <c r="A47" s="7">
        <f>ROW()</f>
        <v>47</v>
      </c>
      <c r="B47" s="10"/>
      <c r="C47" s="14" t="s">
        <v>63</v>
      </c>
      <c r="D47" s="14" t="s">
        <v>23</v>
      </c>
      <c r="E47" s="15" t="str">
        <f t="shared" si="1"/>
        <v>N</v>
      </c>
      <c r="F47" s="16">
        <v>2</v>
      </c>
      <c r="G47" s="16">
        <v>2</v>
      </c>
      <c r="H47" s="16">
        <v>3</v>
      </c>
      <c r="I47" s="15" t="str">
        <f t="shared" si="2"/>
        <v>N</v>
      </c>
      <c r="J47" s="17">
        <v>11</v>
      </c>
      <c r="K47" s="17"/>
      <c r="L47" s="17" t="s">
        <v>15</v>
      </c>
      <c r="M47" s="17" t="s">
        <v>20</v>
      </c>
      <c r="N47" s="17" t="str">
        <f t="shared" si="3"/>
        <v>N</v>
      </c>
      <c r="O47" s="15">
        <f t="shared" si="4"/>
        <v>30</v>
      </c>
      <c r="P47" s="17">
        <f t="shared" si="5"/>
        <v>11</v>
      </c>
      <c r="S47" s="26" t="str">
        <f t="shared" ca="1" si="6"/>
        <v>FTTC</v>
      </c>
    </row>
    <row r="48" spans="1:19" x14ac:dyDescent="0.35">
      <c r="A48" s="7">
        <f>ROW()</f>
        <v>48</v>
      </c>
      <c r="B48" s="10"/>
      <c r="C48" s="14" t="s">
        <v>64</v>
      </c>
      <c r="D48" s="14" t="s">
        <v>23</v>
      </c>
      <c r="E48" s="15" t="str">
        <f t="shared" si="1"/>
        <v>N</v>
      </c>
      <c r="F48" s="16">
        <v>4.5</v>
      </c>
      <c r="G48" s="16">
        <v>4.4000000000000004</v>
      </c>
      <c r="H48" s="16">
        <v>8.6</v>
      </c>
      <c r="I48" s="15" t="str">
        <f t="shared" si="2"/>
        <v>N</v>
      </c>
      <c r="J48" s="17">
        <v>12</v>
      </c>
      <c r="K48" s="17"/>
      <c r="L48" s="17" t="s">
        <v>15</v>
      </c>
      <c r="M48" s="17" t="s">
        <v>18</v>
      </c>
      <c r="N48" s="17" t="str">
        <f t="shared" si="3"/>
        <v>N</v>
      </c>
      <c r="O48" s="15">
        <f t="shared" si="4"/>
        <v>30</v>
      </c>
      <c r="P48" s="17">
        <f t="shared" si="5"/>
        <v>12</v>
      </c>
      <c r="S48" s="26" t="str">
        <f t="shared" ca="1" si="6"/>
        <v>FTTP</v>
      </c>
    </row>
    <row r="49" spans="1:19" x14ac:dyDescent="0.35">
      <c r="A49" s="7">
        <f>ROW()</f>
        <v>49</v>
      </c>
      <c r="B49" s="10"/>
      <c r="C49" s="14" t="s">
        <v>65</v>
      </c>
      <c r="D49" s="14" t="s">
        <v>23</v>
      </c>
      <c r="E49" s="15" t="str">
        <f t="shared" si="1"/>
        <v>N</v>
      </c>
      <c r="F49" s="16">
        <v>4</v>
      </c>
      <c r="G49" s="16">
        <v>4.3</v>
      </c>
      <c r="H49" s="16">
        <v>7.4</v>
      </c>
      <c r="I49" s="15" t="str">
        <f t="shared" si="2"/>
        <v>N</v>
      </c>
      <c r="J49" s="17">
        <v>5</v>
      </c>
      <c r="K49" s="17"/>
      <c r="L49" s="17" t="s">
        <v>15</v>
      </c>
      <c r="M49" s="17" t="s">
        <v>18</v>
      </c>
      <c r="N49" s="17" t="str">
        <f t="shared" si="3"/>
        <v>N</v>
      </c>
      <c r="O49" s="15">
        <f t="shared" si="4"/>
        <v>30</v>
      </c>
      <c r="P49" s="17">
        <f t="shared" si="5"/>
        <v>5</v>
      </c>
      <c r="S49" s="26" t="str">
        <f t="shared" ca="1" si="6"/>
        <v>FTTC</v>
      </c>
    </row>
    <row r="50" spans="1:19" x14ac:dyDescent="0.35">
      <c r="A50" s="7">
        <f>ROW()</f>
        <v>50</v>
      </c>
      <c r="B50" s="10"/>
      <c r="C50" s="14" t="s">
        <v>66</v>
      </c>
      <c r="D50" s="14" t="s">
        <v>23</v>
      </c>
      <c r="E50" s="15" t="str">
        <f t="shared" si="1"/>
        <v>N</v>
      </c>
      <c r="F50" s="16">
        <v>13</v>
      </c>
      <c r="G50" s="16">
        <v>13</v>
      </c>
      <c r="H50" s="16">
        <v>14.4</v>
      </c>
      <c r="I50" s="15" t="str">
        <f t="shared" si="2"/>
        <v>N</v>
      </c>
      <c r="J50" s="17">
        <v>8</v>
      </c>
      <c r="K50" s="17"/>
      <c r="L50" s="17" t="s">
        <v>15</v>
      </c>
      <c r="M50" s="17" t="s">
        <v>20</v>
      </c>
      <c r="N50" s="17" t="str">
        <f t="shared" si="3"/>
        <v>N</v>
      </c>
      <c r="O50" s="15">
        <f t="shared" si="4"/>
        <v>30</v>
      </c>
      <c r="P50" s="17">
        <f t="shared" si="5"/>
        <v>8</v>
      </c>
      <c r="S50" s="26" t="str">
        <f t="shared" ca="1" si="6"/>
        <v>FTTC</v>
      </c>
    </row>
    <row r="51" spans="1:19" x14ac:dyDescent="0.35">
      <c r="A51" s="7">
        <f>ROW()</f>
        <v>51</v>
      </c>
      <c r="B51" s="10"/>
      <c r="C51" s="14" t="s">
        <v>67</v>
      </c>
      <c r="D51" s="14" t="s">
        <v>23</v>
      </c>
      <c r="E51" s="15" t="str">
        <f t="shared" si="1"/>
        <v>N</v>
      </c>
      <c r="F51" s="16">
        <v>6.9</v>
      </c>
      <c r="G51" s="16">
        <v>6.4</v>
      </c>
      <c r="H51" s="16">
        <v>13.7</v>
      </c>
      <c r="I51" s="15" t="str">
        <f t="shared" si="2"/>
        <v>N</v>
      </c>
      <c r="J51" s="17">
        <v>17</v>
      </c>
      <c r="K51" s="17"/>
      <c r="L51" s="17" t="s">
        <v>15</v>
      </c>
      <c r="M51" s="17" t="s">
        <v>18</v>
      </c>
      <c r="N51" s="17" t="str">
        <f t="shared" si="3"/>
        <v>N</v>
      </c>
      <c r="O51" s="15">
        <f t="shared" si="4"/>
        <v>30</v>
      </c>
      <c r="P51" s="17">
        <f t="shared" si="5"/>
        <v>17</v>
      </c>
      <c r="S51" s="26" t="str">
        <f t="shared" ca="1" si="6"/>
        <v>FTTC</v>
      </c>
    </row>
    <row r="52" spans="1:19" x14ac:dyDescent="0.35">
      <c r="A52" s="7">
        <f>ROW()</f>
        <v>52</v>
      </c>
      <c r="B52" s="10"/>
      <c r="C52" s="14" t="s">
        <v>68</v>
      </c>
      <c r="D52" s="14" t="s">
        <v>23</v>
      </c>
      <c r="E52" s="15" t="str">
        <f t="shared" si="1"/>
        <v>N</v>
      </c>
      <c r="F52" s="16">
        <v>7.7</v>
      </c>
      <c r="G52" s="16">
        <v>7.8</v>
      </c>
      <c r="H52" s="16">
        <v>14</v>
      </c>
      <c r="I52" s="15" t="str">
        <f t="shared" si="2"/>
        <v>N</v>
      </c>
      <c r="J52" s="17">
        <v>10</v>
      </c>
      <c r="K52" s="17"/>
      <c r="L52" s="17" t="s">
        <v>15</v>
      </c>
      <c r="M52" s="17" t="s">
        <v>18</v>
      </c>
      <c r="N52" s="17" t="str">
        <f t="shared" si="3"/>
        <v>N</v>
      </c>
      <c r="O52" s="15">
        <f t="shared" si="4"/>
        <v>30</v>
      </c>
      <c r="P52" s="17">
        <f t="shared" si="5"/>
        <v>10</v>
      </c>
      <c r="S52" s="26" t="str">
        <f t="shared" ca="1" si="6"/>
        <v>FWA</v>
      </c>
    </row>
    <row r="53" spans="1:19" x14ac:dyDescent="0.35">
      <c r="A53" s="7">
        <f>ROW()</f>
        <v>53</v>
      </c>
      <c r="B53" s="10"/>
      <c r="C53" s="14" t="s">
        <v>69</v>
      </c>
      <c r="D53" s="14" t="s">
        <v>23</v>
      </c>
      <c r="E53" s="15" t="str">
        <f t="shared" si="1"/>
        <v>N</v>
      </c>
      <c r="F53" s="16">
        <v>4.7</v>
      </c>
      <c r="G53" s="16">
        <v>4.4000000000000004</v>
      </c>
      <c r="H53" s="16">
        <v>4.9000000000000004</v>
      </c>
      <c r="I53" s="15" t="str">
        <f t="shared" si="2"/>
        <v>N</v>
      </c>
      <c r="J53" s="17">
        <v>14</v>
      </c>
      <c r="K53" s="17"/>
      <c r="L53" s="17" t="s">
        <v>15</v>
      </c>
      <c r="M53" s="17" t="s">
        <v>20</v>
      </c>
      <c r="N53" s="17" t="str">
        <f t="shared" si="3"/>
        <v>N</v>
      </c>
      <c r="O53" s="15">
        <f t="shared" si="4"/>
        <v>30</v>
      </c>
      <c r="P53" s="17">
        <f t="shared" si="5"/>
        <v>14</v>
      </c>
      <c r="S53" s="26" t="str">
        <f t="shared" ca="1" si="6"/>
        <v>FTTC</v>
      </c>
    </row>
    <row r="54" spans="1:19" x14ac:dyDescent="0.35">
      <c r="A54" s="7">
        <f>ROW()</f>
        <v>54</v>
      </c>
      <c r="B54" s="10"/>
      <c r="C54" s="14" t="s">
        <v>70</v>
      </c>
      <c r="D54" s="14" t="s">
        <v>23</v>
      </c>
      <c r="E54" s="15" t="str">
        <f t="shared" si="1"/>
        <v>N</v>
      </c>
      <c r="F54" s="16">
        <v>6.5</v>
      </c>
      <c r="G54" s="16">
        <v>7</v>
      </c>
      <c r="H54" s="16">
        <v>11</v>
      </c>
      <c r="I54" s="15" t="str">
        <f t="shared" si="2"/>
        <v>N</v>
      </c>
      <c r="J54" s="17">
        <v>9</v>
      </c>
      <c r="K54" s="17"/>
      <c r="L54" s="17" t="s">
        <v>15</v>
      </c>
      <c r="M54" s="17" t="s">
        <v>19</v>
      </c>
      <c r="N54" s="17" t="str">
        <f t="shared" si="3"/>
        <v>N</v>
      </c>
      <c r="O54" s="15">
        <f t="shared" si="4"/>
        <v>30</v>
      </c>
      <c r="P54" s="17">
        <f t="shared" si="5"/>
        <v>9</v>
      </c>
      <c r="S54" s="26" t="str">
        <f t="shared" ca="1" si="6"/>
        <v>FTTC</v>
      </c>
    </row>
    <row r="55" spans="1:19" x14ac:dyDescent="0.35">
      <c r="A55" s="7">
        <f>ROW()</f>
        <v>55</v>
      </c>
      <c r="B55" s="10"/>
      <c r="C55" s="14" t="s">
        <v>71</v>
      </c>
      <c r="D55" s="14" t="s">
        <v>23</v>
      </c>
      <c r="E55" s="15" t="str">
        <f t="shared" si="1"/>
        <v>N</v>
      </c>
      <c r="F55" s="16">
        <v>3.6</v>
      </c>
      <c r="G55" s="16">
        <v>3.4</v>
      </c>
      <c r="H55" s="16">
        <v>3.7</v>
      </c>
      <c r="I55" s="15" t="str">
        <f t="shared" si="2"/>
        <v>N</v>
      </c>
      <c r="J55" s="17">
        <v>15</v>
      </c>
      <c r="K55" s="17"/>
      <c r="L55" s="17" t="s">
        <v>15</v>
      </c>
      <c r="M55" s="17" t="s">
        <v>18</v>
      </c>
      <c r="N55" s="17" t="str">
        <f t="shared" si="3"/>
        <v>N</v>
      </c>
      <c r="O55" s="15">
        <f t="shared" si="4"/>
        <v>30</v>
      </c>
      <c r="P55" s="17">
        <f t="shared" si="5"/>
        <v>15</v>
      </c>
      <c r="S55" s="26" t="str">
        <f t="shared" ca="1" si="6"/>
        <v>FTTP</v>
      </c>
    </row>
    <row r="56" spans="1:19" x14ac:dyDescent="0.35">
      <c r="A56" s="7">
        <f>ROW()</f>
        <v>56</v>
      </c>
      <c r="B56" s="10"/>
      <c r="C56" s="14" t="s">
        <v>72</v>
      </c>
      <c r="D56" s="14" t="s">
        <v>23</v>
      </c>
      <c r="E56" s="15" t="str">
        <f t="shared" si="1"/>
        <v>N</v>
      </c>
      <c r="F56" s="16">
        <v>12.2</v>
      </c>
      <c r="G56" s="16">
        <v>11.7</v>
      </c>
      <c r="H56" s="16">
        <v>24.2</v>
      </c>
      <c r="I56" s="15" t="str">
        <f t="shared" si="2"/>
        <v>N</v>
      </c>
      <c r="J56" s="17">
        <v>1</v>
      </c>
      <c r="K56" s="17"/>
      <c r="L56" s="17" t="s">
        <v>15</v>
      </c>
      <c r="M56" s="17" t="s">
        <v>19</v>
      </c>
      <c r="N56" s="17" t="str">
        <f t="shared" si="3"/>
        <v>N</v>
      </c>
      <c r="O56" s="15">
        <f t="shared" si="4"/>
        <v>30</v>
      </c>
      <c r="P56" s="17">
        <f t="shared" si="5"/>
        <v>1</v>
      </c>
      <c r="S56" s="26" t="str">
        <f t="shared" ca="1" si="6"/>
        <v>FTTP</v>
      </c>
    </row>
    <row r="57" spans="1:19" x14ac:dyDescent="0.35">
      <c r="A57" s="7">
        <f>ROW()</f>
        <v>57</v>
      </c>
      <c r="B57" s="10"/>
      <c r="C57" s="14" t="s">
        <v>73</v>
      </c>
      <c r="D57" s="14" t="s">
        <v>23</v>
      </c>
      <c r="E57" s="15" t="str">
        <f t="shared" si="1"/>
        <v>N</v>
      </c>
      <c r="F57" s="16">
        <v>9.4</v>
      </c>
      <c r="G57" s="16">
        <v>10.3</v>
      </c>
      <c r="H57" s="16">
        <v>15.5</v>
      </c>
      <c r="I57" s="15" t="str">
        <f t="shared" si="2"/>
        <v>N</v>
      </c>
      <c r="J57" s="17">
        <v>1</v>
      </c>
      <c r="K57" s="17"/>
      <c r="L57" s="17" t="s">
        <v>15</v>
      </c>
      <c r="M57" s="17" t="s">
        <v>18</v>
      </c>
      <c r="N57" s="17" t="str">
        <f t="shared" si="3"/>
        <v>N</v>
      </c>
      <c r="O57" s="15">
        <f t="shared" si="4"/>
        <v>30</v>
      </c>
      <c r="P57" s="17">
        <f t="shared" si="5"/>
        <v>1</v>
      </c>
      <c r="S57" s="26" t="str">
        <f t="shared" ca="1" si="6"/>
        <v>FTTP</v>
      </c>
    </row>
    <row r="58" spans="1:19" x14ac:dyDescent="0.35">
      <c r="A58" s="7">
        <f>ROW()</f>
        <v>58</v>
      </c>
      <c r="B58" s="10"/>
      <c r="C58" s="14" t="s">
        <v>74</v>
      </c>
      <c r="D58" s="14" t="s">
        <v>23</v>
      </c>
      <c r="E58" s="15" t="str">
        <f t="shared" si="1"/>
        <v>N</v>
      </c>
      <c r="F58" s="16">
        <v>12.9</v>
      </c>
      <c r="G58" s="16">
        <v>14</v>
      </c>
      <c r="H58" s="16">
        <v>13</v>
      </c>
      <c r="I58" s="15" t="str">
        <f t="shared" si="2"/>
        <v>N</v>
      </c>
      <c r="J58" s="17">
        <v>19</v>
      </c>
      <c r="K58" s="17"/>
      <c r="L58" s="17" t="s">
        <v>15</v>
      </c>
      <c r="M58" s="17" t="s">
        <v>18</v>
      </c>
      <c r="N58" s="17" t="str">
        <f t="shared" si="3"/>
        <v>N</v>
      </c>
      <c r="O58" s="15">
        <f t="shared" si="4"/>
        <v>30</v>
      </c>
      <c r="P58" s="17">
        <f t="shared" si="5"/>
        <v>19</v>
      </c>
      <c r="S58" s="26" t="str">
        <f t="shared" ca="1" si="6"/>
        <v>FTTC</v>
      </c>
    </row>
    <row r="59" spans="1:19" x14ac:dyDescent="0.35">
      <c r="A59" s="7">
        <f>ROW()</f>
        <v>59</v>
      </c>
      <c r="B59" s="10"/>
      <c r="C59" s="14" t="s">
        <v>75</v>
      </c>
      <c r="D59" s="14" t="s">
        <v>23</v>
      </c>
      <c r="E59" s="15" t="str">
        <f t="shared" si="1"/>
        <v>N</v>
      </c>
      <c r="F59" s="16">
        <v>5</v>
      </c>
      <c r="G59" s="16">
        <v>4.7</v>
      </c>
      <c r="H59" s="16">
        <v>5.0999999999999996</v>
      </c>
      <c r="I59" s="15" t="str">
        <f t="shared" si="2"/>
        <v>N</v>
      </c>
      <c r="J59" s="17">
        <v>1</v>
      </c>
      <c r="K59" s="17"/>
      <c r="L59" s="17" t="s">
        <v>15</v>
      </c>
      <c r="M59" s="17" t="s">
        <v>19</v>
      </c>
      <c r="N59" s="17" t="str">
        <f t="shared" si="3"/>
        <v>N</v>
      </c>
      <c r="O59" s="15">
        <f t="shared" si="4"/>
        <v>30</v>
      </c>
      <c r="P59" s="17">
        <f t="shared" si="5"/>
        <v>1</v>
      </c>
      <c r="S59" s="26" t="str">
        <f t="shared" ca="1" si="6"/>
        <v>FWA</v>
      </c>
    </row>
    <row r="60" spans="1:19" x14ac:dyDescent="0.35">
      <c r="A60" s="7">
        <f>ROW()</f>
        <v>60</v>
      </c>
      <c r="B60" s="10"/>
      <c r="C60" s="14" t="s">
        <v>76</v>
      </c>
      <c r="D60" s="14" t="s">
        <v>23</v>
      </c>
      <c r="E60" s="15" t="str">
        <f t="shared" si="1"/>
        <v>N</v>
      </c>
      <c r="F60" s="16">
        <v>7.2</v>
      </c>
      <c r="G60" s="16">
        <v>6.7</v>
      </c>
      <c r="H60" s="16">
        <v>9.8000000000000007</v>
      </c>
      <c r="I60" s="15" t="str">
        <f t="shared" si="2"/>
        <v>N</v>
      </c>
      <c r="J60" s="17">
        <v>6</v>
      </c>
      <c r="K60" s="17"/>
      <c r="L60" s="17" t="s">
        <v>15</v>
      </c>
      <c r="M60" s="17" t="s">
        <v>18</v>
      </c>
      <c r="N60" s="17" t="str">
        <f t="shared" si="3"/>
        <v>N</v>
      </c>
      <c r="O60" s="15">
        <f t="shared" si="4"/>
        <v>30</v>
      </c>
      <c r="P60" s="17">
        <f t="shared" si="5"/>
        <v>6</v>
      </c>
      <c r="S60" s="26" t="str">
        <f t="shared" ca="1" si="6"/>
        <v>FTTC</v>
      </c>
    </row>
    <row r="61" spans="1:19" x14ac:dyDescent="0.35">
      <c r="A61" s="7">
        <f>ROW()</f>
        <v>61</v>
      </c>
      <c r="B61" s="10"/>
      <c r="C61" s="14" t="s">
        <v>77</v>
      </c>
      <c r="D61" s="14" t="s">
        <v>23</v>
      </c>
      <c r="E61" s="15" t="str">
        <f t="shared" si="1"/>
        <v>N</v>
      </c>
      <c r="F61" s="16">
        <v>7.9</v>
      </c>
      <c r="G61" s="16">
        <v>7.7</v>
      </c>
      <c r="H61" s="16">
        <v>11.4</v>
      </c>
      <c r="I61" s="15" t="str">
        <f t="shared" si="2"/>
        <v>N</v>
      </c>
      <c r="J61" s="17">
        <v>1</v>
      </c>
      <c r="K61" s="17"/>
      <c r="L61" s="17" t="s">
        <v>15</v>
      </c>
      <c r="M61" s="17" t="s">
        <v>18</v>
      </c>
      <c r="N61" s="17" t="str">
        <f t="shared" si="3"/>
        <v>N</v>
      </c>
      <c r="O61" s="15">
        <f t="shared" si="4"/>
        <v>30</v>
      </c>
      <c r="P61" s="17">
        <f t="shared" si="5"/>
        <v>1</v>
      </c>
      <c r="S61" s="26" t="str">
        <f t="shared" ca="1" si="6"/>
        <v>FWA</v>
      </c>
    </row>
    <row r="62" spans="1:19" x14ac:dyDescent="0.35">
      <c r="A62" s="7">
        <f>ROW()</f>
        <v>62</v>
      </c>
      <c r="B62" s="10"/>
      <c r="C62" s="14" t="s">
        <v>78</v>
      </c>
      <c r="D62" s="14" t="s">
        <v>23</v>
      </c>
      <c r="E62" s="15" t="str">
        <f t="shared" si="1"/>
        <v>N</v>
      </c>
      <c r="F62" s="16">
        <v>3.7</v>
      </c>
      <c r="G62" s="16">
        <v>3.4</v>
      </c>
      <c r="H62" s="16">
        <v>6.3</v>
      </c>
      <c r="I62" s="15" t="str">
        <f t="shared" si="2"/>
        <v>N</v>
      </c>
      <c r="J62" s="17">
        <v>12</v>
      </c>
      <c r="K62" s="17"/>
      <c r="L62" s="17" t="s">
        <v>15</v>
      </c>
      <c r="M62" s="17" t="s">
        <v>19</v>
      </c>
      <c r="N62" s="17" t="str">
        <f t="shared" si="3"/>
        <v>N</v>
      </c>
      <c r="O62" s="15">
        <f t="shared" si="4"/>
        <v>30</v>
      </c>
      <c r="P62" s="17">
        <f t="shared" si="5"/>
        <v>12</v>
      </c>
      <c r="S62" s="26" t="str">
        <f t="shared" ca="1" si="6"/>
        <v>FTTC</v>
      </c>
    </row>
    <row r="63" spans="1:19" x14ac:dyDescent="0.35">
      <c r="A63" s="7">
        <f>ROW()</f>
        <v>63</v>
      </c>
      <c r="B63" s="10"/>
      <c r="C63" s="14" t="s">
        <v>79</v>
      </c>
      <c r="D63" s="14" t="s">
        <v>23</v>
      </c>
      <c r="E63" s="15" t="str">
        <f t="shared" si="1"/>
        <v>N</v>
      </c>
      <c r="F63" s="16">
        <v>10.7</v>
      </c>
      <c r="G63" s="16">
        <v>11.2</v>
      </c>
      <c r="H63" s="16">
        <v>11.6</v>
      </c>
      <c r="I63" s="15" t="str">
        <f t="shared" si="2"/>
        <v>N</v>
      </c>
      <c r="J63" s="17">
        <v>19</v>
      </c>
      <c r="K63" s="17"/>
      <c r="L63" s="17" t="s">
        <v>15</v>
      </c>
      <c r="M63" s="17" t="s">
        <v>18</v>
      </c>
      <c r="N63" s="17" t="str">
        <f t="shared" si="3"/>
        <v>N</v>
      </c>
      <c r="O63" s="15">
        <f t="shared" si="4"/>
        <v>30</v>
      </c>
      <c r="P63" s="17">
        <f t="shared" si="5"/>
        <v>19</v>
      </c>
      <c r="S63" s="26" t="str">
        <f t="shared" ca="1" si="6"/>
        <v>FTTC</v>
      </c>
    </row>
    <row r="64" spans="1:19" x14ac:dyDescent="0.35">
      <c r="A64" s="7">
        <f>ROW()</f>
        <v>64</v>
      </c>
      <c r="B64" s="10"/>
      <c r="C64" s="14" t="s">
        <v>80</v>
      </c>
      <c r="D64" s="14" t="s">
        <v>23</v>
      </c>
      <c r="E64" s="15" t="str">
        <f t="shared" si="1"/>
        <v>N</v>
      </c>
      <c r="F64" s="16">
        <v>3.3</v>
      </c>
      <c r="G64" s="16">
        <v>3</v>
      </c>
      <c r="H64" s="16">
        <v>5.0999999999999996</v>
      </c>
      <c r="I64" s="15" t="str">
        <f t="shared" si="2"/>
        <v>N</v>
      </c>
      <c r="J64" s="17">
        <v>6</v>
      </c>
      <c r="K64" s="17"/>
      <c r="L64" s="17" t="s">
        <v>15</v>
      </c>
      <c r="M64" s="17" t="s">
        <v>18</v>
      </c>
      <c r="N64" s="17" t="str">
        <f t="shared" si="3"/>
        <v>N</v>
      </c>
      <c r="O64" s="15">
        <f t="shared" si="4"/>
        <v>30</v>
      </c>
      <c r="P64" s="17">
        <f t="shared" si="5"/>
        <v>6</v>
      </c>
      <c r="S64" s="26" t="str">
        <f t="shared" ca="1" si="6"/>
        <v>FTTC</v>
      </c>
    </row>
    <row r="65" spans="1:19" x14ac:dyDescent="0.35">
      <c r="A65" s="7">
        <f>ROW()</f>
        <v>65</v>
      </c>
      <c r="B65" s="10"/>
      <c r="C65" s="14" t="s">
        <v>81</v>
      </c>
      <c r="D65" s="14" t="s">
        <v>23</v>
      </c>
      <c r="E65" s="15" t="str">
        <f t="shared" si="1"/>
        <v>Y</v>
      </c>
      <c r="F65" s="16">
        <v>1.1000000000000001</v>
      </c>
      <c r="G65" s="16">
        <v>1.1000000000000001</v>
      </c>
      <c r="H65" s="16">
        <v>2.1</v>
      </c>
      <c r="I65" s="15" t="str">
        <f t="shared" si="2"/>
        <v>N</v>
      </c>
      <c r="J65" s="17">
        <v>7</v>
      </c>
      <c r="K65" s="17"/>
      <c r="L65" s="17" t="s">
        <v>15</v>
      </c>
      <c r="M65" s="17" t="s">
        <v>18</v>
      </c>
      <c r="N65" s="17" t="str">
        <f t="shared" si="3"/>
        <v>N</v>
      </c>
      <c r="O65" s="15">
        <f t="shared" si="4"/>
        <v>30</v>
      </c>
      <c r="P65" s="17">
        <f t="shared" si="5"/>
        <v>7</v>
      </c>
      <c r="S65" s="26" t="str">
        <f t="shared" ca="1" si="6"/>
        <v>FWA</v>
      </c>
    </row>
    <row r="66" spans="1:19" x14ac:dyDescent="0.35">
      <c r="A66" s="7">
        <f>ROW()</f>
        <v>66</v>
      </c>
      <c r="B66" s="10"/>
      <c r="C66" s="14" t="s">
        <v>82</v>
      </c>
      <c r="D66" s="14" t="s">
        <v>23</v>
      </c>
      <c r="E66" s="15" t="str">
        <f t="shared" si="1"/>
        <v>N</v>
      </c>
      <c r="F66" s="16">
        <v>6.7</v>
      </c>
      <c r="G66" s="16">
        <v>6.2</v>
      </c>
      <c r="H66" s="16">
        <v>9</v>
      </c>
      <c r="I66" s="15" t="str">
        <f t="shared" si="2"/>
        <v>N</v>
      </c>
      <c r="J66" s="17">
        <v>19</v>
      </c>
      <c r="K66" s="17"/>
      <c r="L66" s="17" t="s">
        <v>15</v>
      </c>
      <c r="M66" s="17" t="s">
        <v>18</v>
      </c>
      <c r="N66" s="17" t="str">
        <f t="shared" si="3"/>
        <v>N</v>
      </c>
      <c r="O66" s="15">
        <f t="shared" si="4"/>
        <v>30</v>
      </c>
      <c r="P66" s="17">
        <f t="shared" si="5"/>
        <v>19</v>
      </c>
      <c r="S66" s="26" t="str">
        <f t="shared" ca="1" si="6"/>
        <v>FWA</v>
      </c>
    </row>
    <row r="67" spans="1:19" x14ac:dyDescent="0.35">
      <c r="A67" s="7">
        <f>ROW()</f>
        <v>67</v>
      </c>
      <c r="B67" s="10"/>
      <c r="C67" s="14" t="s">
        <v>83</v>
      </c>
      <c r="D67" s="14" t="s">
        <v>23</v>
      </c>
      <c r="E67" s="15" t="str">
        <f t="shared" si="1"/>
        <v>N</v>
      </c>
      <c r="F67" s="16">
        <v>11.9</v>
      </c>
      <c r="G67" s="16">
        <v>11.4</v>
      </c>
      <c r="H67" s="16">
        <v>21.9</v>
      </c>
      <c r="I67" s="15" t="str">
        <f t="shared" si="2"/>
        <v>N</v>
      </c>
      <c r="J67" s="17">
        <v>5</v>
      </c>
      <c r="K67" s="17"/>
      <c r="L67" s="17" t="s">
        <v>15</v>
      </c>
      <c r="M67" s="17" t="s">
        <v>18</v>
      </c>
      <c r="N67" s="17" t="str">
        <f t="shared" si="3"/>
        <v>N</v>
      </c>
      <c r="O67" s="15">
        <f t="shared" si="4"/>
        <v>30</v>
      </c>
      <c r="P67" s="17">
        <f t="shared" si="5"/>
        <v>5</v>
      </c>
      <c r="S67" s="26" t="str">
        <f t="shared" ca="1" si="6"/>
        <v>FTTC</v>
      </c>
    </row>
    <row r="68" spans="1:19" x14ac:dyDescent="0.35">
      <c r="A68" s="7">
        <f>ROW()</f>
        <v>68</v>
      </c>
      <c r="B68" s="10"/>
      <c r="C68" s="14" t="s">
        <v>84</v>
      </c>
      <c r="D68" s="14" t="s">
        <v>23</v>
      </c>
      <c r="E68" s="15" t="str">
        <f t="shared" si="1"/>
        <v>N</v>
      </c>
      <c r="F68" s="16">
        <v>8.4</v>
      </c>
      <c r="G68" s="16">
        <v>7.8</v>
      </c>
      <c r="H68" s="16">
        <v>12.5</v>
      </c>
      <c r="I68" s="15" t="str">
        <f t="shared" si="2"/>
        <v>N</v>
      </c>
      <c r="J68" s="17">
        <v>17</v>
      </c>
      <c r="K68" s="17"/>
      <c r="L68" s="17" t="s">
        <v>15</v>
      </c>
      <c r="M68" s="17" t="s">
        <v>18</v>
      </c>
      <c r="N68" s="17" t="str">
        <f t="shared" si="3"/>
        <v>N</v>
      </c>
      <c r="O68" s="15">
        <f t="shared" si="4"/>
        <v>30</v>
      </c>
      <c r="P68" s="17">
        <f t="shared" si="5"/>
        <v>17</v>
      </c>
      <c r="S68" s="26" t="str">
        <f t="shared" ca="1" si="6"/>
        <v>FTTP</v>
      </c>
    </row>
    <row r="69" spans="1:19" x14ac:dyDescent="0.35">
      <c r="A69" s="7">
        <f>ROW()</f>
        <v>69</v>
      </c>
      <c r="B69" s="10"/>
      <c r="C69" s="14" t="s">
        <v>85</v>
      </c>
      <c r="D69" s="14" t="s">
        <v>23</v>
      </c>
      <c r="E69" s="15" t="str">
        <f t="shared" si="1"/>
        <v>N</v>
      </c>
      <c r="F69" s="16">
        <v>6.1</v>
      </c>
      <c r="G69" s="16">
        <v>6.3</v>
      </c>
      <c r="H69" s="16">
        <v>12.1</v>
      </c>
      <c r="I69" s="15" t="str">
        <f t="shared" si="2"/>
        <v>N</v>
      </c>
      <c r="J69" s="17">
        <v>18</v>
      </c>
      <c r="K69" s="17"/>
      <c r="L69" s="17" t="s">
        <v>15</v>
      </c>
      <c r="M69" s="17" t="s">
        <v>20</v>
      </c>
      <c r="N69" s="17" t="str">
        <f t="shared" si="3"/>
        <v>N</v>
      </c>
      <c r="O69" s="15">
        <f t="shared" si="4"/>
        <v>30</v>
      </c>
      <c r="P69" s="17">
        <f t="shared" si="5"/>
        <v>18</v>
      </c>
      <c r="S69" s="26" t="str">
        <f t="shared" ca="1" si="6"/>
        <v>FTTC</v>
      </c>
    </row>
    <row r="70" spans="1:19" x14ac:dyDescent="0.35">
      <c r="A70" s="7">
        <f>ROW()</f>
        <v>70</v>
      </c>
      <c r="B70" s="10"/>
      <c r="C70" s="14" t="s">
        <v>86</v>
      </c>
      <c r="D70" s="14" t="s">
        <v>23</v>
      </c>
      <c r="E70" s="15" t="str">
        <f t="shared" si="1"/>
        <v>N</v>
      </c>
      <c r="F70" s="16">
        <v>4.0999999999999996</v>
      </c>
      <c r="G70" s="16">
        <v>3.9</v>
      </c>
      <c r="H70" s="16">
        <v>4.4000000000000004</v>
      </c>
      <c r="I70" s="15" t="str">
        <f t="shared" si="2"/>
        <v>N</v>
      </c>
      <c r="J70" s="17">
        <v>14</v>
      </c>
      <c r="K70" s="17"/>
      <c r="L70" s="17" t="s">
        <v>15</v>
      </c>
      <c r="M70" s="17" t="s">
        <v>19</v>
      </c>
      <c r="N70" s="17" t="str">
        <f t="shared" si="3"/>
        <v>N</v>
      </c>
      <c r="O70" s="15">
        <f t="shared" si="4"/>
        <v>30</v>
      </c>
      <c r="P70" s="17">
        <f t="shared" si="5"/>
        <v>14</v>
      </c>
      <c r="S70" s="26" t="str">
        <f t="shared" ca="1" si="6"/>
        <v>FWA</v>
      </c>
    </row>
    <row r="71" spans="1:19" x14ac:dyDescent="0.35">
      <c r="A71" s="7">
        <f>ROW()</f>
        <v>71</v>
      </c>
      <c r="B71" s="10"/>
      <c r="C71" s="14" t="s">
        <v>87</v>
      </c>
      <c r="D71" s="14" t="s">
        <v>23</v>
      </c>
      <c r="E71" s="15" t="str">
        <f t="shared" si="1"/>
        <v>N</v>
      </c>
      <c r="F71" s="16">
        <v>8.5</v>
      </c>
      <c r="G71" s="16">
        <v>8.5</v>
      </c>
      <c r="H71" s="16">
        <v>12.1</v>
      </c>
      <c r="I71" s="15" t="str">
        <f t="shared" si="2"/>
        <v>N</v>
      </c>
      <c r="J71" s="17">
        <v>4</v>
      </c>
      <c r="K71" s="17"/>
      <c r="L71" s="17" t="s">
        <v>15</v>
      </c>
      <c r="M71" s="17" t="s">
        <v>19</v>
      </c>
      <c r="N71" s="17" t="str">
        <f t="shared" si="3"/>
        <v>N</v>
      </c>
      <c r="O71" s="15">
        <f t="shared" si="4"/>
        <v>30</v>
      </c>
      <c r="P71" s="17">
        <f t="shared" si="5"/>
        <v>4</v>
      </c>
      <c r="S71" s="26" t="str">
        <f t="shared" ca="1" si="6"/>
        <v>FTTC</v>
      </c>
    </row>
    <row r="72" spans="1:19" x14ac:dyDescent="0.35">
      <c r="A72" s="7">
        <f>ROW()</f>
        <v>72</v>
      </c>
      <c r="B72" s="10"/>
      <c r="C72" s="14" t="s">
        <v>88</v>
      </c>
      <c r="D72" s="14" t="s">
        <v>23</v>
      </c>
      <c r="E72" s="15" t="str">
        <f t="shared" si="1"/>
        <v>N</v>
      </c>
      <c r="F72" s="16">
        <v>10.8</v>
      </c>
      <c r="G72" s="16">
        <v>11.2</v>
      </c>
      <c r="H72" s="16">
        <v>16.7</v>
      </c>
      <c r="I72" s="15" t="str">
        <f t="shared" si="2"/>
        <v>N</v>
      </c>
      <c r="J72" s="17">
        <v>19</v>
      </c>
      <c r="K72" s="17"/>
      <c r="L72" s="17" t="s">
        <v>15</v>
      </c>
      <c r="M72" s="17" t="s">
        <v>18</v>
      </c>
      <c r="N72" s="17" t="str">
        <f t="shared" si="3"/>
        <v>N</v>
      </c>
      <c r="O72" s="15">
        <f t="shared" si="4"/>
        <v>30</v>
      </c>
      <c r="P72" s="17">
        <f t="shared" si="5"/>
        <v>19</v>
      </c>
      <c r="S72" s="26" t="str">
        <f t="shared" ca="1" si="6"/>
        <v>FWA</v>
      </c>
    </row>
    <row r="73" spans="1:19" x14ac:dyDescent="0.35">
      <c r="A73" s="7">
        <f>ROW()</f>
        <v>73</v>
      </c>
      <c r="B73" s="10"/>
      <c r="C73" s="14" t="s">
        <v>89</v>
      </c>
      <c r="D73" s="14" t="s">
        <v>23</v>
      </c>
      <c r="E73" s="15" t="str">
        <f t="shared" ref="E73:E136" si="8">IF(G73&lt;2,"Y","N")</f>
        <v>N</v>
      </c>
      <c r="F73" s="16">
        <v>6.6</v>
      </c>
      <c r="G73" s="16">
        <v>6.8</v>
      </c>
      <c r="H73" s="16">
        <v>8.8000000000000007</v>
      </c>
      <c r="I73" s="15" t="str">
        <f t="shared" ref="I73:I136" si="9">IF(H73&gt;30,"Y","N")</f>
        <v>N</v>
      </c>
      <c r="J73" s="17">
        <v>2</v>
      </c>
      <c r="K73" s="17"/>
      <c r="L73" s="17" t="s">
        <v>15</v>
      </c>
      <c r="M73" s="17" t="s">
        <v>20</v>
      </c>
      <c r="N73" s="17" t="str">
        <f t="shared" ref="N73:N136" si="10">IF(AND(I73="Y",L73="Y"),"Y","N")</f>
        <v>N</v>
      </c>
      <c r="O73" s="15">
        <f t="shared" ref="O73:O136" si="11">IF(L73="Y",30,F73)</f>
        <v>30</v>
      </c>
      <c r="P73" s="17">
        <f t="shared" ref="P73:P136" si="12">IF(AND(I73="N",L73="Y"),J73,0)</f>
        <v>2</v>
      </c>
      <c r="S73" s="26" t="str">
        <f t="shared" ref="S73:S136" ca="1" si="13">IF(L73="Y",CHOOSE(RANDBETWEEN(1,10),"FTTC","FTTC","FTTC","FTTC","FTTC","FTTP","FTTP","FWA","FWA","FWA"),"")</f>
        <v>FTTC</v>
      </c>
    </row>
    <row r="74" spans="1:19" x14ac:dyDescent="0.35">
      <c r="A74" s="7">
        <f>ROW()</f>
        <v>74</v>
      </c>
      <c r="B74" s="10"/>
      <c r="C74" s="14" t="s">
        <v>90</v>
      </c>
      <c r="D74" s="14" t="s">
        <v>23</v>
      </c>
      <c r="E74" s="15" t="str">
        <f t="shared" si="8"/>
        <v>N</v>
      </c>
      <c r="F74" s="16">
        <v>7.9</v>
      </c>
      <c r="G74" s="16">
        <v>7.8</v>
      </c>
      <c r="H74" s="16">
        <v>13.2</v>
      </c>
      <c r="I74" s="15" t="str">
        <f t="shared" si="9"/>
        <v>N</v>
      </c>
      <c r="J74" s="17">
        <v>8</v>
      </c>
      <c r="K74" s="17"/>
      <c r="L74" s="17" t="s">
        <v>15</v>
      </c>
      <c r="M74" s="17" t="s">
        <v>19</v>
      </c>
      <c r="N74" s="17" t="str">
        <f t="shared" si="10"/>
        <v>N</v>
      </c>
      <c r="O74" s="15">
        <f t="shared" si="11"/>
        <v>30</v>
      </c>
      <c r="P74" s="17">
        <f t="shared" si="12"/>
        <v>8</v>
      </c>
      <c r="S74" s="26" t="str">
        <f t="shared" ca="1" si="13"/>
        <v>FTTC</v>
      </c>
    </row>
    <row r="75" spans="1:19" x14ac:dyDescent="0.35">
      <c r="A75" s="7">
        <f>ROW()</f>
        <v>75</v>
      </c>
      <c r="B75" s="10"/>
      <c r="C75" s="14" t="s">
        <v>91</v>
      </c>
      <c r="D75" s="14" t="s">
        <v>23</v>
      </c>
      <c r="E75" s="15" t="str">
        <f t="shared" si="8"/>
        <v>N</v>
      </c>
      <c r="F75" s="16">
        <v>2.1</v>
      </c>
      <c r="G75" s="16">
        <v>2.1</v>
      </c>
      <c r="H75" s="16">
        <v>3.2</v>
      </c>
      <c r="I75" s="15" t="str">
        <f t="shared" si="9"/>
        <v>N</v>
      </c>
      <c r="J75" s="17">
        <v>2</v>
      </c>
      <c r="K75" s="17"/>
      <c r="L75" s="17" t="s">
        <v>15</v>
      </c>
      <c r="M75" s="17" t="s">
        <v>20</v>
      </c>
      <c r="N75" s="17" t="str">
        <f t="shared" si="10"/>
        <v>N</v>
      </c>
      <c r="O75" s="15">
        <f t="shared" si="11"/>
        <v>30</v>
      </c>
      <c r="P75" s="17">
        <f t="shared" si="12"/>
        <v>2</v>
      </c>
      <c r="S75" s="26" t="str">
        <f t="shared" ca="1" si="13"/>
        <v>FTTP</v>
      </c>
    </row>
    <row r="76" spans="1:19" x14ac:dyDescent="0.35">
      <c r="A76" s="7">
        <f>ROW()</f>
        <v>76</v>
      </c>
      <c r="B76" s="10"/>
      <c r="C76" s="14" t="s">
        <v>92</v>
      </c>
      <c r="D76" s="14" t="s">
        <v>23</v>
      </c>
      <c r="E76" s="15" t="str">
        <f t="shared" si="8"/>
        <v>N</v>
      </c>
      <c r="F76" s="16">
        <v>8.4</v>
      </c>
      <c r="G76" s="16">
        <v>8.9</v>
      </c>
      <c r="H76" s="16">
        <v>14.2</v>
      </c>
      <c r="I76" s="15" t="str">
        <f t="shared" si="9"/>
        <v>N</v>
      </c>
      <c r="J76" s="17">
        <v>13</v>
      </c>
      <c r="K76" s="17"/>
      <c r="L76" s="17" t="s">
        <v>15</v>
      </c>
      <c r="M76" s="17" t="s">
        <v>20</v>
      </c>
      <c r="N76" s="17" t="str">
        <f t="shared" si="10"/>
        <v>N</v>
      </c>
      <c r="O76" s="15">
        <f t="shared" si="11"/>
        <v>30</v>
      </c>
      <c r="P76" s="17">
        <f t="shared" si="12"/>
        <v>13</v>
      </c>
      <c r="S76" s="26" t="str">
        <f t="shared" ca="1" si="13"/>
        <v>FTTP</v>
      </c>
    </row>
    <row r="77" spans="1:19" x14ac:dyDescent="0.35">
      <c r="A77" s="7">
        <f>ROW()</f>
        <v>77</v>
      </c>
      <c r="B77" s="10"/>
      <c r="C77" s="14" t="s">
        <v>93</v>
      </c>
      <c r="D77" s="14" t="s">
        <v>23</v>
      </c>
      <c r="E77" s="15" t="str">
        <f t="shared" si="8"/>
        <v>N</v>
      </c>
      <c r="F77" s="16">
        <v>5.0999999999999996</v>
      </c>
      <c r="G77" s="16">
        <v>4.5999999999999996</v>
      </c>
      <c r="H77" s="16">
        <v>9</v>
      </c>
      <c r="I77" s="15" t="str">
        <f t="shared" si="9"/>
        <v>N</v>
      </c>
      <c r="J77" s="17">
        <v>13</v>
      </c>
      <c r="K77" s="17"/>
      <c r="L77" s="17" t="s">
        <v>15</v>
      </c>
      <c r="M77" s="17" t="s">
        <v>20</v>
      </c>
      <c r="N77" s="17" t="str">
        <f t="shared" si="10"/>
        <v>N</v>
      </c>
      <c r="O77" s="15">
        <f t="shared" si="11"/>
        <v>30</v>
      </c>
      <c r="P77" s="17">
        <f t="shared" si="12"/>
        <v>13</v>
      </c>
      <c r="S77" s="26" t="str">
        <f t="shared" ca="1" si="13"/>
        <v>FTTP</v>
      </c>
    </row>
    <row r="78" spans="1:19" x14ac:dyDescent="0.35">
      <c r="A78" s="7">
        <f>ROW()</f>
        <v>78</v>
      </c>
      <c r="B78" s="10"/>
      <c r="C78" s="14" t="s">
        <v>94</v>
      </c>
      <c r="D78" s="14" t="s">
        <v>23</v>
      </c>
      <c r="E78" s="15" t="str">
        <f t="shared" si="8"/>
        <v>Y</v>
      </c>
      <c r="F78" s="16">
        <v>1.7</v>
      </c>
      <c r="G78" s="16">
        <v>1.7</v>
      </c>
      <c r="H78" s="16">
        <v>2.5</v>
      </c>
      <c r="I78" s="15" t="str">
        <f t="shared" si="9"/>
        <v>N</v>
      </c>
      <c r="J78" s="17">
        <v>3</v>
      </c>
      <c r="K78" s="17"/>
      <c r="L78" s="17" t="s">
        <v>15</v>
      </c>
      <c r="M78" s="17" t="s">
        <v>18</v>
      </c>
      <c r="N78" s="17" t="str">
        <f t="shared" si="10"/>
        <v>N</v>
      </c>
      <c r="O78" s="15">
        <f t="shared" si="11"/>
        <v>30</v>
      </c>
      <c r="P78" s="17">
        <f t="shared" si="12"/>
        <v>3</v>
      </c>
      <c r="S78" s="26" t="str">
        <f t="shared" ca="1" si="13"/>
        <v>FTTC</v>
      </c>
    </row>
    <row r="79" spans="1:19" x14ac:dyDescent="0.35">
      <c r="A79" s="7">
        <f>ROW()</f>
        <v>79</v>
      </c>
      <c r="B79" s="10"/>
      <c r="C79" s="14" t="s">
        <v>95</v>
      </c>
      <c r="D79" s="14" t="s">
        <v>23</v>
      </c>
      <c r="E79" s="15" t="str">
        <f t="shared" si="8"/>
        <v>N</v>
      </c>
      <c r="F79" s="16">
        <v>8.8000000000000007</v>
      </c>
      <c r="G79" s="16">
        <v>9.4</v>
      </c>
      <c r="H79" s="16">
        <v>11.5</v>
      </c>
      <c r="I79" s="15" t="str">
        <f t="shared" si="9"/>
        <v>N</v>
      </c>
      <c r="J79" s="17">
        <v>19</v>
      </c>
      <c r="K79" s="17"/>
      <c r="L79" s="17" t="s">
        <v>15</v>
      </c>
      <c r="M79" s="17" t="s">
        <v>20</v>
      </c>
      <c r="N79" s="17" t="str">
        <f t="shared" si="10"/>
        <v>N</v>
      </c>
      <c r="O79" s="15">
        <f t="shared" si="11"/>
        <v>30</v>
      </c>
      <c r="P79" s="17">
        <f t="shared" si="12"/>
        <v>19</v>
      </c>
      <c r="S79" s="26" t="str">
        <f t="shared" ca="1" si="13"/>
        <v>FTTC</v>
      </c>
    </row>
    <row r="80" spans="1:19" x14ac:dyDescent="0.35">
      <c r="A80" s="7">
        <f>ROW()</f>
        <v>80</v>
      </c>
      <c r="B80" s="10"/>
      <c r="C80" s="14" t="s">
        <v>96</v>
      </c>
      <c r="D80" s="14" t="s">
        <v>23</v>
      </c>
      <c r="E80" s="15" t="str">
        <f t="shared" si="8"/>
        <v>N</v>
      </c>
      <c r="F80" s="16">
        <v>5.5</v>
      </c>
      <c r="G80" s="16">
        <v>5.8</v>
      </c>
      <c r="H80" s="16">
        <v>8.6999999999999993</v>
      </c>
      <c r="I80" s="15" t="str">
        <f t="shared" si="9"/>
        <v>N</v>
      </c>
      <c r="J80" s="17">
        <v>9</v>
      </c>
      <c r="K80" s="17"/>
      <c r="L80" s="17" t="s">
        <v>15</v>
      </c>
      <c r="M80" s="17" t="s">
        <v>18</v>
      </c>
      <c r="N80" s="17" t="str">
        <f t="shared" si="10"/>
        <v>N</v>
      </c>
      <c r="O80" s="15">
        <f t="shared" si="11"/>
        <v>30</v>
      </c>
      <c r="P80" s="17">
        <f t="shared" si="12"/>
        <v>9</v>
      </c>
      <c r="S80" s="26" t="str">
        <f t="shared" ca="1" si="13"/>
        <v>FWA</v>
      </c>
    </row>
    <row r="81" spans="1:19" x14ac:dyDescent="0.35">
      <c r="A81" s="7">
        <f>ROW()</f>
        <v>81</v>
      </c>
      <c r="B81" s="10"/>
      <c r="C81" s="14" t="s">
        <v>97</v>
      </c>
      <c r="D81" s="14" t="s">
        <v>23</v>
      </c>
      <c r="E81" s="15" t="str">
        <f t="shared" si="8"/>
        <v>N</v>
      </c>
      <c r="F81" s="16">
        <v>5.7</v>
      </c>
      <c r="G81" s="16">
        <v>5.3</v>
      </c>
      <c r="H81" s="16">
        <v>8.1</v>
      </c>
      <c r="I81" s="15" t="str">
        <f t="shared" si="9"/>
        <v>N</v>
      </c>
      <c r="J81" s="17">
        <v>10</v>
      </c>
      <c r="K81" s="17"/>
      <c r="L81" s="17" t="s">
        <v>15</v>
      </c>
      <c r="M81" s="17" t="s">
        <v>20</v>
      </c>
      <c r="N81" s="17" t="str">
        <f t="shared" si="10"/>
        <v>N</v>
      </c>
      <c r="O81" s="15">
        <f t="shared" si="11"/>
        <v>30</v>
      </c>
      <c r="P81" s="17">
        <f t="shared" si="12"/>
        <v>10</v>
      </c>
      <c r="S81" s="26" t="str">
        <f t="shared" ca="1" si="13"/>
        <v>FWA</v>
      </c>
    </row>
    <row r="82" spans="1:19" x14ac:dyDescent="0.35">
      <c r="A82" s="7">
        <f>ROW()</f>
        <v>82</v>
      </c>
      <c r="B82" s="10"/>
      <c r="C82" s="14" t="s">
        <v>98</v>
      </c>
      <c r="D82" s="14" t="s">
        <v>23</v>
      </c>
      <c r="E82" s="15" t="str">
        <f t="shared" si="8"/>
        <v>N</v>
      </c>
      <c r="F82" s="16">
        <v>5.3</v>
      </c>
      <c r="G82" s="16">
        <v>5.2</v>
      </c>
      <c r="H82" s="16">
        <v>8</v>
      </c>
      <c r="I82" s="15" t="str">
        <f t="shared" si="9"/>
        <v>N</v>
      </c>
      <c r="J82" s="17">
        <v>19</v>
      </c>
      <c r="K82" s="17"/>
      <c r="L82" s="17" t="s">
        <v>15</v>
      </c>
      <c r="M82" s="17" t="s">
        <v>18</v>
      </c>
      <c r="N82" s="17" t="str">
        <f t="shared" si="10"/>
        <v>N</v>
      </c>
      <c r="O82" s="15">
        <f t="shared" si="11"/>
        <v>30</v>
      </c>
      <c r="P82" s="17">
        <f t="shared" si="12"/>
        <v>19</v>
      </c>
      <c r="S82" s="26" t="str">
        <f t="shared" ca="1" si="13"/>
        <v>FWA</v>
      </c>
    </row>
    <row r="83" spans="1:19" x14ac:dyDescent="0.35">
      <c r="A83" s="7">
        <f>ROW()</f>
        <v>83</v>
      </c>
      <c r="B83" s="10"/>
      <c r="C83" s="14" t="s">
        <v>99</v>
      </c>
      <c r="D83" s="14" t="s">
        <v>23</v>
      </c>
      <c r="E83" s="15" t="str">
        <f t="shared" si="8"/>
        <v>N</v>
      </c>
      <c r="F83" s="16">
        <v>14.4</v>
      </c>
      <c r="G83" s="16">
        <v>15.2</v>
      </c>
      <c r="H83" s="16">
        <v>22.4</v>
      </c>
      <c r="I83" s="15" t="str">
        <f t="shared" si="9"/>
        <v>N</v>
      </c>
      <c r="J83" s="17">
        <v>14</v>
      </c>
      <c r="K83" s="17"/>
      <c r="L83" s="17" t="s">
        <v>15</v>
      </c>
      <c r="M83" s="17" t="s">
        <v>18</v>
      </c>
      <c r="N83" s="17" t="str">
        <f t="shared" si="10"/>
        <v>N</v>
      </c>
      <c r="O83" s="15">
        <f t="shared" si="11"/>
        <v>30</v>
      </c>
      <c r="P83" s="17">
        <f t="shared" si="12"/>
        <v>14</v>
      </c>
      <c r="S83" s="26" t="str">
        <f t="shared" ca="1" si="13"/>
        <v>FWA</v>
      </c>
    </row>
    <row r="84" spans="1:19" x14ac:dyDescent="0.35">
      <c r="A84" s="7">
        <f>ROW()</f>
        <v>84</v>
      </c>
      <c r="B84" s="10"/>
      <c r="C84" s="14" t="s">
        <v>100</v>
      </c>
      <c r="D84" s="14" t="s">
        <v>23</v>
      </c>
      <c r="E84" s="15" t="str">
        <f t="shared" si="8"/>
        <v>N</v>
      </c>
      <c r="F84" s="16">
        <v>9.3000000000000007</v>
      </c>
      <c r="G84" s="16">
        <v>9.1</v>
      </c>
      <c r="H84" s="16">
        <v>10.6</v>
      </c>
      <c r="I84" s="15" t="str">
        <f t="shared" si="9"/>
        <v>N</v>
      </c>
      <c r="J84" s="17">
        <v>6</v>
      </c>
      <c r="K84" s="17"/>
      <c r="L84" s="17" t="s">
        <v>15</v>
      </c>
      <c r="M84" s="17" t="s">
        <v>20</v>
      </c>
      <c r="N84" s="17" t="str">
        <f t="shared" si="10"/>
        <v>N</v>
      </c>
      <c r="O84" s="15">
        <f t="shared" si="11"/>
        <v>30</v>
      </c>
      <c r="P84" s="17">
        <f t="shared" si="12"/>
        <v>6</v>
      </c>
      <c r="S84" s="26" t="str">
        <f t="shared" ca="1" si="13"/>
        <v>FTTC</v>
      </c>
    </row>
    <row r="85" spans="1:19" x14ac:dyDescent="0.35">
      <c r="A85" s="7">
        <f>ROW()</f>
        <v>85</v>
      </c>
      <c r="B85" s="10"/>
      <c r="C85" s="14" t="s">
        <v>101</v>
      </c>
      <c r="D85" s="14" t="s">
        <v>23</v>
      </c>
      <c r="E85" s="15" t="str">
        <f t="shared" si="8"/>
        <v>N</v>
      </c>
      <c r="F85" s="16">
        <v>12.1</v>
      </c>
      <c r="G85" s="16">
        <v>12.5</v>
      </c>
      <c r="H85" s="16">
        <v>18.899999999999999</v>
      </c>
      <c r="I85" s="15" t="str">
        <f t="shared" si="9"/>
        <v>N</v>
      </c>
      <c r="J85" s="17">
        <v>18</v>
      </c>
      <c r="K85" s="17"/>
      <c r="L85" s="17" t="s">
        <v>15</v>
      </c>
      <c r="M85" s="17" t="s">
        <v>18</v>
      </c>
      <c r="N85" s="17" t="str">
        <f t="shared" si="10"/>
        <v>N</v>
      </c>
      <c r="O85" s="15">
        <f t="shared" si="11"/>
        <v>30</v>
      </c>
      <c r="P85" s="17">
        <f t="shared" si="12"/>
        <v>18</v>
      </c>
      <c r="S85" s="26" t="str">
        <f t="shared" ca="1" si="13"/>
        <v>FTTP</v>
      </c>
    </row>
    <row r="86" spans="1:19" x14ac:dyDescent="0.35">
      <c r="A86" s="7">
        <f>ROW()</f>
        <v>86</v>
      </c>
      <c r="B86" s="10"/>
      <c r="C86" s="14" t="s">
        <v>102</v>
      </c>
      <c r="D86" s="14" t="s">
        <v>23</v>
      </c>
      <c r="E86" s="15" t="str">
        <f t="shared" si="8"/>
        <v>N</v>
      </c>
      <c r="F86" s="16">
        <v>5</v>
      </c>
      <c r="G86" s="16">
        <v>5</v>
      </c>
      <c r="H86" s="16">
        <v>8.3000000000000007</v>
      </c>
      <c r="I86" s="15" t="str">
        <f t="shared" si="9"/>
        <v>N</v>
      </c>
      <c r="J86" s="17">
        <v>12</v>
      </c>
      <c r="K86" s="17"/>
      <c r="L86" s="17" t="s">
        <v>15</v>
      </c>
      <c r="M86" s="17" t="s">
        <v>20</v>
      </c>
      <c r="N86" s="17" t="str">
        <f t="shared" si="10"/>
        <v>N</v>
      </c>
      <c r="O86" s="15">
        <f t="shared" si="11"/>
        <v>30</v>
      </c>
      <c r="P86" s="17">
        <f t="shared" si="12"/>
        <v>12</v>
      </c>
      <c r="S86" s="26" t="str">
        <f t="shared" ca="1" si="13"/>
        <v>FTTP</v>
      </c>
    </row>
    <row r="87" spans="1:19" x14ac:dyDescent="0.35">
      <c r="A87" s="7">
        <f>ROW()</f>
        <v>87</v>
      </c>
      <c r="B87" s="10"/>
      <c r="C87" s="14" t="s">
        <v>103</v>
      </c>
      <c r="D87" s="14" t="s">
        <v>23</v>
      </c>
      <c r="E87" s="15" t="str">
        <f t="shared" si="8"/>
        <v>N</v>
      </c>
      <c r="F87" s="16">
        <v>4.3</v>
      </c>
      <c r="G87" s="16">
        <v>4.5999999999999996</v>
      </c>
      <c r="H87" s="16">
        <v>4.7</v>
      </c>
      <c r="I87" s="15" t="str">
        <f t="shared" si="9"/>
        <v>N</v>
      </c>
      <c r="J87" s="17">
        <v>4</v>
      </c>
      <c r="K87" s="17"/>
      <c r="L87" s="17" t="s">
        <v>15</v>
      </c>
      <c r="M87" s="17" t="s">
        <v>20</v>
      </c>
      <c r="N87" s="17" t="str">
        <f t="shared" si="10"/>
        <v>N</v>
      </c>
      <c r="O87" s="15">
        <f t="shared" si="11"/>
        <v>30</v>
      </c>
      <c r="P87" s="17">
        <f t="shared" si="12"/>
        <v>4</v>
      </c>
      <c r="S87" s="26" t="str">
        <f t="shared" ca="1" si="13"/>
        <v>FTTC</v>
      </c>
    </row>
    <row r="88" spans="1:19" x14ac:dyDescent="0.35">
      <c r="A88" s="7">
        <f>ROW()</f>
        <v>88</v>
      </c>
      <c r="B88" s="10"/>
      <c r="C88" s="14" t="s">
        <v>104</v>
      </c>
      <c r="D88" s="14" t="s">
        <v>23</v>
      </c>
      <c r="E88" s="15" t="str">
        <f t="shared" si="8"/>
        <v>N</v>
      </c>
      <c r="F88" s="16">
        <v>6.7</v>
      </c>
      <c r="G88" s="16">
        <v>6.6</v>
      </c>
      <c r="H88" s="16">
        <v>9.8000000000000007</v>
      </c>
      <c r="I88" s="15" t="str">
        <f t="shared" si="9"/>
        <v>N</v>
      </c>
      <c r="J88" s="17">
        <v>4</v>
      </c>
      <c r="K88" s="17"/>
      <c r="L88" s="17" t="s">
        <v>15</v>
      </c>
      <c r="M88" s="17" t="s">
        <v>19</v>
      </c>
      <c r="N88" s="17" t="str">
        <f t="shared" si="10"/>
        <v>N</v>
      </c>
      <c r="O88" s="15">
        <f t="shared" si="11"/>
        <v>30</v>
      </c>
      <c r="P88" s="17">
        <f t="shared" si="12"/>
        <v>4</v>
      </c>
      <c r="S88" s="26" t="str">
        <f t="shared" ca="1" si="13"/>
        <v>FTTC</v>
      </c>
    </row>
    <row r="89" spans="1:19" x14ac:dyDescent="0.35">
      <c r="A89" s="7">
        <f>ROW()</f>
        <v>89</v>
      </c>
      <c r="B89" s="10"/>
      <c r="C89" s="14" t="s">
        <v>105</v>
      </c>
      <c r="D89" s="14" t="s">
        <v>23</v>
      </c>
      <c r="E89" s="15" t="str">
        <f t="shared" si="8"/>
        <v>Y</v>
      </c>
      <c r="F89" s="16">
        <v>1.3</v>
      </c>
      <c r="G89" s="16">
        <v>1.3</v>
      </c>
      <c r="H89" s="16">
        <v>1.6</v>
      </c>
      <c r="I89" s="15" t="str">
        <f t="shared" si="9"/>
        <v>N</v>
      </c>
      <c r="J89" s="17">
        <v>8</v>
      </c>
      <c r="K89" s="17"/>
      <c r="L89" s="17" t="s">
        <v>15</v>
      </c>
      <c r="M89" s="17" t="s">
        <v>20</v>
      </c>
      <c r="N89" s="17" t="str">
        <f t="shared" si="10"/>
        <v>N</v>
      </c>
      <c r="O89" s="15">
        <f t="shared" si="11"/>
        <v>30</v>
      </c>
      <c r="P89" s="17">
        <f t="shared" si="12"/>
        <v>8</v>
      </c>
      <c r="S89" s="26" t="str">
        <f t="shared" ca="1" si="13"/>
        <v>FTTP</v>
      </c>
    </row>
    <row r="90" spans="1:19" x14ac:dyDescent="0.35">
      <c r="A90" s="7">
        <f>ROW()</f>
        <v>90</v>
      </c>
      <c r="B90" s="10"/>
      <c r="C90" s="14" t="s">
        <v>106</v>
      </c>
      <c r="D90" s="14" t="s">
        <v>23</v>
      </c>
      <c r="E90" s="15" t="str">
        <f t="shared" si="8"/>
        <v>N</v>
      </c>
      <c r="F90" s="16">
        <v>8.6</v>
      </c>
      <c r="G90" s="16">
        <v>7.7</v>
      </c>
      <c r="H90" s="16">
        <v>10.3</v>
      </c>
      <c r="I90" s="15" t="str">
        <f t="shared" si="9"/>
        <v>N</v>
      </c>
      <c r="J90" s="17">
        <v>9</v>
      </c>
      <c r="K90" s="17"/>
      <c r="L90" s="17" t="s">
        <v>15</v>
      </c>
      <c r="M90" s="17" t="s">
        <v>18</v>
      </c>
      <c r="N90" s="17" t="str">
        <f t="shared" si="10"/>
        <v>N</v>
      </c>
      <c r="O90" s="15">
        <f t="shared" si="11"/>
        <v>30</v>
      </c>
      <c r="P90" s="17">
        <f t="shared" si="12"/>
        <v>9</v>
      </c>
      <c r="S90" s="26" t="str">
        <f t="shared" ca="1" si="13"/>
        <v>FTTC</v>
      </c>
    </row>
    <row r="91" spans="1:19" x14ac:dyDescent="0.35">
      <c r="A91" s="7">
        <f>ROW()</f>
        <v>91</v>
      </c>
      <c r="B91" s="10"/>
      <c r="C91" s="14" t="s">
        <v>107</v>
      </c>
      <c r="D91" s="14" t="s">
        <v>23</v>
      </c>
      <c r="E91" s="15" t="str">
        <f t="shared" si="8"/>
        <v>N</v>
      </c>
      <c r="F91" s="16">
        <v>13.7</v>
      </c>
      <c r="G91" s="16">
        <v>13.1</v>
      </c>
      <c r="H91" s="16">
        <v>26.7</v>
      </c>
      <c r="I91" s="15" t="str">
        <f t="shared" si="9"/>
        <v>N</v>
      </c>
      <c r="J91" s="17">
        <v>14</v>
      </c>
      <c r="K91" s="17"/>
      <c r="L91" s="17" t="s">
        <v>15</v>
      </c>
      <c r="M91" s="17" t="s">
        <v>20</v>
      </c>
      <c r="N91" s="17" t="str">
        <f t="shared" si="10"/>
        <v>N</v>
      </c>
      <c r="O91" s="15">
        <f t="shared" si="11"/>
        <v>30</v>
      </c>
      <c r="P91" s="17">
        <f t="shared" si="12"/>
        <v>14</v>
      </c>
      <c r="S91" s="26" t="str">
        <f t="shared" ca="1" si="13"/>
        <v>FWA</v>
      </c>
    </row>
    <row r="92" spans="1:19" x14ac:dyDescent="0.35">
      <c r="A92" s="7">
        <f>ROW()</f>
        <v>92</v>
      </c>
      <c r="B92" s="10"/>
      <c r="C92" s="14" t="s">
        <v>108</v>
      </c>
      <c r="D92" s="14" t="s">
        <v>23</v>
      </c>
      <c r="E92" s="15" t="str">
        <f t="shared" si="8"/>
        <v>N</v>
      </c>
      <c r="F92" s="16">
        <v>5.4</v>
      </c>
      <c r="G92" s="16">
        <v>5.3</v>
      </c>
      <c r="H92" s="16">
        <v>9.9</v>
      </c>
      <c r="I92" s="15" t="str">
        <f t="shared" si="9"/>
        <v>N</v>
      </c>
      <c r="J92" s="17">
        <v>19</v>
      </c>
      <c r="K92" s="17"/>
      <c r="L92" s="17" t="s">
        <v>15</v>
      </c>
      <c r="M92" s="17" t="s">
        <v>18</v>
      </c>
      <c r="N92" s="17" t="str">
        <f t="shared" si="10"/>
        <v>N</v>
      </c>
      <c r="O92" s="15">
        <f t="shared" si="11"/>
        <v>30</v>
      </c>
      <c r="P92" s="17">
        <f t="shared" si="12"/>
        <v>19</v>
      </c>
      <c r="S92" s="26" t="str">
        <f t="shared" ca="1" si="13"/>
        <v>FWA</v>
      </c>
    </row>
    <row r="93" spans="1:19" x14ac:dyDescent="0.35">
      <c r="A93" s="7">
        <f>ROW()</f>
        <v>93</v>
      </c>
      <c r="B93" s="10"/>
      <c r="C93" s="14" t="s">
        <v>109</v>
      </c>
      <c r="D93" s="14" t="s">
        <v>23</v>
      </c>
      <c r="E93" s="15" t="str">
        <f t="shared" si="8"/>
        <v>N</v>
      </c>
      <c r="F93" s="16">
        <v>8.6</v>
      </c>
      <c r="G93" s="16">
        <v>8.9</v>
      </c>
      <c r="H93" s="16">
        <v>16.2</v>
      </c>
      <c r="I93" s="15" t="str">
        <f t="shared" si="9"/>
        <v>N</v>
      </c>
      <c r="J93" s="17">
        <v>18</v>
      </c>
      <c r="K93" s="17"/>
      <c r="L93" s="17" t="s">
        <v>15</v>
      </c>
      <c r="M93" s="17" t="s">
        <v>18</v>
      </c>
      <c r="N93" s="17" t="str">
        <f t="shared" si="10"/>
        <v>N</v>
      </c>
      <c r="O93" s="15">
        <f t="shared" si="11"/>
        <v>30</v>
      </c>
      <c r="P93" s="17">
        <f t="shared" si="12"/>
        <v>18</v>
      </c>
      <c r="S93" s="26" t="str">
        <f t="shared" ca="1" si="13"/>
        <v>FTTC</v>
      </c>
    </row>
    <row r="94" spans="1:19" x14ac:dyDescent="0.35">
      <c r="A94" s="7">
        <f>ROW()</f>
        <v>94</v>
      </c>
      <c r="B94" s="10"/>
      <c r="C94" s="14" t="s">
        <v>110</v>
      </c>
      <c r="D94" s="14" t="s">
        <v>23</v>
      </c>
      <c r="E94" s="15" t="str">
        <f t="shared" si="8"/>
        <v>N</v>
      </c>
      <c r="F94" s="16">
        <v>5.0999999999999996</v>
      </c>
      <c r="G94" s="16">
        <v>5.6</v>
      </c>
      <c r="H94" s="16">
        <v>9</v>
      </c>
      <c r="I94" s="15" t="str">
        <f t="shared" si="9"/>
        <v>N</v>
      </c>
      <c r="J94" s="17">
        <v>13</v>
      </c>
      <c r="K94" s="17"/>
      <c r="L94" s="17" t="s">
        <v>15</v>
      </c>
      <c r="M94" s="17" t="s">
        <v>19</v>
      </c>
      <c r="N94" s="17" t="str">
        <f t="shared" si="10"/>
        <v>N</v>
      </c>
      <c r="O94" s="15">
        <f t="shared" si="11"/>
        <v>30</v>
      </c>
      <c r="P94" s="17">
        <f t="shared" si="12"/>
        <v>13</v>
      </c>
      <c r="S94" s="26" t="str">
        <f t="shared" ca="1" si="13"/>
        <v>FTTC</v>
      </c>
    </row>
    <row r="95" spans="1:19" x14ac:dyDescent="0.35">
      <c r="A95" s="7">
        <f>ROW()</f>
        <v>95</v>
      </c>
      <c r="B95" s="10"/>
      <c r="C95" s="14" t="s">
        <v>111</v>
      </c>
      <c r="D95" s="14" t="s">
        <v>23</v>
      </c>
      <c r="E95" s="15" t="str">
        <f t="shared" si="8"/>
        <v>N</v>
      </c>
      <c r="F95" s="16">
        <v>11.7</v>
      </c>
      <c r="G95" s="16">
        <v>11.7</v>
      </c>
      <c r="H95" s="16">
        <v>22.1</v>
      </c>
      <c r="I95" s="15" t="str">
        <f t="shared" si="9"/>
        <v>N</v>
      </c>
      <c r="J95" s="17">
        <v>8</v>
      </c>
      <c r="K95" s="17"/>
      <c r="L95" s="17" t="s">
        <v>15</v>
      </c>
      <c r="M95" s="17" t="s">
        <v>18</v>
      </c>
      <c r="N95" s="17" t="str">
        <f t="shared" si="10"/>
        <v>N</v>
      </c>
      <c r="O95" s="15">
        <f t="shared" si="11"/>
        <v>30</v>
      </c>
      <c r="P95" s="17">
        <f t="shared" si="12"/>
        <v>8</v>
      </c>
      <c r="S95" s="26" t="str">
        <f t="shared" ca="1" si="13"/>
        <v>FWA</v>
      </c>
    </row>
    <row r="96" spans="1:19" x14ac:dyDescent="0.35">
      <c r="A96" s="7">
        <f>ROW()</f>
        <v>96</v>
      </c>
      <c r="B96" s="10"/>
      <c r="C96" s="14" t="s">
        <v>112</v>
      </c>
      <c r="D96" s="14" t="s">
        <v>23</v>
      </c>
      <c r="E96" s="15" t="str">
        <f t="shared" si="8"/>
        <v>N</v>
      </c>
      <c r="F96" s="16">
        <v>10.199999999999999</v>
      </c>
      <c r="G96" s="16">
        <v>9.6</v>
      </c>
      <c r="H96" s="16">
        <v>12.9</v>
      </c>
      <c r="I96" s="15" t="str">
        <f t="shared" si="9"/>
        <v>N</v>
      </c>
      <c r="J96" s="17">
        <v>11</v>
      </c>
      <c r="K96" s="17"/>
      <c r="L96" s="17" t="s">
        <v>15</v>
      </c>
      <c r="M96" s="17" t="s">
        <v>20</v>
      </c>
      <c r="N96" s="17" t="str">
        <f t="shared" si="10"/>
        <v>N</v>
      </c>
      <c r="O96" s="15">
        <f t="shared" si="11"/>
        <v>30</v>
      </c>
      <c r="P96" s="17">
        <f t="shared" si="12"/>
        <v>11</v>
      </c>
      <c r="S96" s="26" t="str">
        <f t="shared" ca="1" si="13"/>
        <v>FTTC</v>
      </c>
    </row>
    <row r="97" spans="1:19" x14ac:dyDescent="0.35">
      <c r="A97" s="7">
        <f>ROW()</f>
        <v>97</v>
      </c>
      <c r="B97" s="10"/>
      <c r="C97" s="14" t="s">
        <v>113</v>
      </c>
      <c r="D97" s="14" t="s">
        <v>23</v>
      </c>
      <c r="E97" s="15" t="str">
        <f t="shared" si="8"/>
        <v>N</v>
      </c>
      <c r="F97" s="16">
        <v>3.8</v>
      </c>
      <c r="G97" s="16">
        <v>4.0999999999999996</v>
      </c>
      <c r="H97" s="16">
        <v>3.9</v>
      </c>
      <c r="I97" s="15" t="str">
        <f t="shared" si="9"/>
        <v>N</v>
      </c>
      <c r="J97" s="17">
        <v>19</v>
      </c>
      <c r="K97" s="17"/>
      <c r="L97" s="17" t="s">
        <v>15</v>
      </c>
      <c r="M97" s="17" t="s">
        <v>18</v>
      </c>
      <c r="N97" s="17" t="str">
        <f t="shared" si="10"/>
        <v>N</v>
      </c>
      <c r="O97" s="15">
        <f t="shared" si="11"/>
        <v>30</v>
      </c>
      <c r="P97" s="17">
        <f t="shared" si="12"/>
        <v>19</v>
      </c>
      <c r="S97" s="26" t="str">
        <f t="shared" ca="1" si="13"/>
        <v>FTTC</v>
      </c>
    </row>
    <row r="98" spans="1:19" x14ac:dyDescent="0.35">
      <c r="A98" s="7">
        <f>ROW()</f>
        <v>98</v>
      </c>
      <c r="B98" s="10"/>
      <c r="C98" s="14" t="s">
        <v>114</v>
      </c>
      <c r="D98" s="14" t="s">
        <v>23</v>
      </c>
      <c r="E98" s="15" t="str">
        <f t="shared" si="8"/>
        <v>N</v>
      </c>
      <c r="F98" s="16">
        <v>13.8</v>
      </c>
      <c r="G98" s="16">
        <v>14.4</v>
      </c>
      <c r="H98" s="16">
        <v>19.8</v>
      </c>
      <c r="I98" s="15" t="str">
        <f t="shared" si="9"/>
        <v>N</v>
      </c>
      <c r="J98" s="17">
        <v>9</v>
      </c>
      <c r="K98" s="17"/>
      <c r="L98" s="17" t="s">
        <v>15</v>
      </c>
      <c r="M98" s="17" t="s">
        <v>18</v>
      </c>
      <c r="N98" s="17" t="str">
        <f t="shared" si="10"/>
        <v>N</v>
      </c>
      <c r="O98" s="15">
        <f t="shared" si="11"/>
        <v>30</v>
      </c>
      <c r="P98" s="17">
        <f t="shared" si="12"/>
        <v>9</v>
      </c>
      <c r="S98" s="26" t="str">
        <f t="shared" ca="1" si="13"/>
        <v>FTTP</v>
      </c>
    </row>
    <row r="99" spans="1:19" x14ac:dyDescent="0.35">
      <c r="A99" s="7">
        <f>ROW()</f>
        <v>99</v>
      </c>
      <c r="B99" s="10"/>
      <c r="C99" s="14" t="s">
        <v>115</v>
      </c>
      <c r="D99" s="14" t="s">
        <v>23</v>
      </c>
      <c r="E99" s="15" t="str">
        <f t="shared" si="8"/>
        <v>Y</v>
      </c>
      <c r="F99" s="16">
        <v>1</v>
      </c>
      <c r="G99" s="16">
        <v>1</v>
      </c>
      <c r="H99" s="16">
        <v>1.3</v>
      </c>
      <c r="I99" s="15" t="str">
        <f t="shared" si="9"/>
        <v>N</v>
      </c>
      <c r="J99" s="17">
        <v>14</v>
      </c>
      <c r="K99" s="17"/>
      <c r="L99" s="17" t="s">
        <v>15</v>
      </c>
      <c r="M99" s="17" t="s">
        <v>18</v>
      </c>
      <c r="N99" s="17" t="str">
        <f t="shared" si="10"/>
        <v>N</v>
      </c>
      <c r="O99" s="15">
        <f t="shared" si="11"/>
        <v>30</v>
      </c>
      <c r="P99" s="17">
        <f t="shared" si="12"/>
        <v>14</v>
      </c>
      <c r="S99" s="26" t="str">
        <f t="shared" ca="1" si="13"/>
        <v>FTTP</v>
      </c>
    </row>
    <row r="100" spans="1:19" x14ac:dyDescent="0.35">
      <c r="A100" s="7">
        <f>ROW()</f>
        <v>100</v>
      </c>
      <c r="B100" s="10"/>
      <c r="C100" s="14" t="s">
        <v>116</v>
      </c>
      <c r="D100" s="14" t="s">
        <v>23</v>
      </c>
      <c r="E100" s="15" t="str">
        <f t="shared" si="8"/>
        <v>N</v>
      </c>
      <c r="F100" s="16">
        <v>10.4</v>
      </c>
      <c r="G100" s="16">
        <v>10</v>
      </c>
      <c r="H100" s="16">
        <v>15.4</v>
      </c>
      <c r="I100" s="15" t="str">
        <f t="shared" si="9"/>
        <v>N</v>
      </c>
      <c r="J100" s="17">
        <v>6</v>
      </c>
      <c r="K100" s="17"/>
      <c r="L100" s="17" t="s">
        <v>15</v>
      </c>
      <c r="M100" s="17" t="s">
        <v>18</v>
      </c>
      <c r="N100" s="17" t="str">
        <f t="shared" si="10"/>
        <v>N</v>
      </c>
      <c r="O100" s="15">
        <f t="shared" si="11"/>
        <v>30</v>
      </c>
      <c r="P100" s="17">
        <f t="shared" si="12"/>
        <v>6</v>
      </c>
      <c r="S100" s="26" t="str">
        <f t="shared" ca="1" si="13"/>
        <v>FTTC</v>
      </c>
    </row>
    <row r="101" spans="1:19" x14ac:dyDescent="0.35">
      <c r="A101" s="7">
        <f>ROW()</f>
        <v>101</v>
      </c>
      <c r="B101" s="10"/>
      <c r="C101" s="14" t="s">
        <v>117</v>
      </c>
      <c r="D101" s="14" t="s">
        <v>23</v>
      </c>
      <c r="E101" s="15" t="str">
        <f t="shared" si="8"/>
        <v>N</v>
      </c>
      <c r="F101" s="16">
        <v>8.1</v>
      </c>
      <c r="G101" s="16">
        <v>8.1</v>
      </c>
      <c r="H101" s="16">
        <v>14</v>
      </c>
      <c r="I101" s="15" t="str">
        <f t="shared" si="9"/>
        <v>N</v>
      </c>
      <c r="J101" s="17">
        <v>9</v>
      </c>
      <c r="K101" s="17"/>
      <c r="L101" s="17" t="s">
        <v>15</v>
      </c>
      <c r="M101" s="17" t="s">
        <v>20</v>
      </c>
      <c r="N101" s="17" t="str">
        <f t="shared" si="10"/>
        <v>N</v>
      </c>
      <c r="O101" s="15">
        <f t="shared" si="11"/>
        <v>30</v>
      </c>
      <c r="P101" s="17">
        <f t="shared" si="12"/>
        <v>9</v>
      </c>
      <c r="S101" s="26" t="str">
        <f t="shared" ca="1" si="13"/>
        <v>FTTP</v>
      </c>
    </row>
    <row r="102" spans="1:19" x14ac:dyDescent="0.35">
      <c r="A102" s="7">
        <f>ROW()</f>
        <v>102</v>
      </c>
      <c r="B102" s="10"/>
      <c r="C102" s="14" t="s">
        <v>118</v>
      </c>
      <c r="D102" s="14" t="s">
        <v>23</v>
      </c>
      <c r="E102" s="15" t="str">
        <f t="shared" si="8"/>
        <v>N</v>
      </c>
      <c r="F102" s="16">
        <v>5.5</v>
      </c>
      <c r="G102" s="16">
        <v>5.8</v>
      </c>
      <c r="H102" s="16">
        <v>7.5</v>
      </c>
      <c r="I102" s="15" t="str">
        <f t="shared" si="9"/>
        <v>N</v>
      </c>
      <c r="J102" s="17">
        <v>16</v>
      </c>
      <c r="K102" s="17"/>
      <c r="L102" s="17" t="s">
        <v>15</v>
      </c>
      <c r="M102" s="17" t="s">
        <v>18</v>
      </c>
      <c r="N102" s="17" t="str">
        <f t="shared" si="10"/>
        <v>N</v>
      </c>
      <c r="O102" s="15">
        <f t="shared" si="11"/>
        <v>30</v>
      </c>
      <c r="P102" s="17">
        <f t="shared" si="12"/>
        <v>16</v>
      </c>
      <c r="S102" s="26" t="str">
        <f t="shared" ca="1" si="13"/>
        <v>FTTC</v>
      </c>
    </row>
    <row r="103" spans="1:19" x14ac:dyDescent="0.35">
      <c r="A103" s="7">
        <f>ROW()</f>
        <v>103</v>
      </c>
      <c r="B103" s="10"/>
      <c r="C103" s="14" t="s">
        <v>119</v>
      </c>
      <c r="D103" s="14" t="s">
        <v>23</v>
      </c>
      <c r="E103" s="15" t="str">
        <f t="shared" si="8"/>
        <v>Y</v>
      </c>
      <c r="F103" s="16">
        <v>1</v>
      </c>
      <c r="G103" s="16">
        <v>1</v>
      </c>
      <c r="H103" s="16">
        <v>1.5</v>
      </c>
      <c r="I103" s="15" t="str">
        <f t="shared" si="9"/>
        <v>N</v>
      </c>
      <c r="J103" s="17">
        <v>7</v>
      </c>
      <c r="K103" s="17"/>
      <c r="L103" s="17" t="s">
        <v>15</v>
      </c>
      <c r="M103" s="17" t="s">
        <v>18</v>
      </c>
      <c r="N103" s="17" t="str">
        <f t="shared" si="10"/>
        <v>N</v>
      </c>
      <c r="O103" s="15">
        <f t="shared" si="11"/>
        <v>30</v>
      </c>
      <c r="P103" s="17">
        <f t="shared" si="12"/>
        <v>7</v>
      </c>
      <c r="S103" s="26" t="str">
        <f t="shared" ca="1" si="13"/>
        <v>FTTP</v>
      </c>
    </row>
    <row r="104" spans="1:19" x14ac:dyDescent="0.35">
      <c r="A104" s="7">
        <f>ROW()</f>
        <v>104</v>
      </c>
      <c r="B104" s="10"/>
      <c r="C104" s="14" t="s">
        <v>120</v>
      </c>
      <c r="D104" s="14" t="s">
        <v>23</v>
      </c>
      <c r="E104" s="15" t="str">
        <f t="shared" si="8"/>
        <v>N</v>
      </c>
      <c r="F104" s="16">
        <v>12.7</v>
      </c>
      <c r="G104" s="16">
        <v>13.6</v>
      </c>
      <c r="H104" s="16">
        <v>25.3</v>
      </c>
      <c r="I104" s="15" t="str">
        <f t="shared" si="9"/>
        <v>N</v>
      </c>
      <c r="J104" s="17">
        <v>14</v>
      </c>
      <c r="K104" s="17"/>
      <c r="L104" s="17" t="s">
        <v>15</v>
      </c>
      <c r="M104" s="17" t="s">
        <v>20</v>
      </c>
      <c r="N104" s="17" t="str">
        <f t="shared" si="10"/>
        <v>N</v>
      </c>
      <c r="O104" s="15">
        <f t="shared" si="11"/>
        <v>30</v>
      </c>
      <c r="P104" s="17">
        <f t="shared" si="12"/>
        <v>14</v>
      </c>
      <c r="S104" s="26" t="str">
        <f t="shared" ca="1" si="13"/>
        <v>FTTP</v>
      </c>
    </row>
    <row r="105" spans="1:19" x14ac:dyDescent="0.35">
      <c r="A105" s="7">
        <f>ROW()</f>
        <v>105</v>
      </c>
      <c r="B105" s="10"/>
      <c r="C105" s="14" t="s">
        <v>121</v>
      </c>
      <c r="D105" s="14" t="s">
        <v>23</v>
      </c>
      <c r="E105" s="15" t="str">
        <f t="shared" si="8"/>
        <v>N</v>
      </c>
      <c r="F105" s="16">
        <v>2.7</v>
      </c>
      <c r="G105" s="16">
        <v>2.9</v>
      </c>
      <c r="H105" s="16">
        <v>4.9000000000000004</v>
      </c>
      <c r="I105" s="15" t="str">
        <f t="shared" si="9"/>
        <v>N</v>
      </c>
      <c r="J105" s="17">
        <v>2</v>
      </c>
      <c r="K105" s="17"/>
      <c r="L105" s="17" t="s">
        <v>15</v>
      </c>
      <c r="M105" s="17" t="s">
        <v>18</v>
      </c>
      <c r="N105" s="17" t="str">
        <f t="shared" si="10"/>
        <v>N</v>
      </c>
      <c r="O105" s="15">
        <f t="shared" si="11"/>
        <v>30</v>
      </c>
      <c r="P105" s="17">
        <f t="shared" si="12"/>
        <v>2</v>
      </c>
      <c r="S105" s="26" t="str">
        <f t="shared" ca="1" si="13"/>
        <v>FTTP</v>
      </c>
    </row>
    <row r="106" spans="1:19" x14ac:dyDescent="0.35">
      <c r="A106" s="7">
        <f>ROW()</f>
        <v>106</v>
      </c>
      <c r="B106" s="10"/>
      <c r="C106" s="14" t="s">
        <v>122</v>
      </c>
      <c r="D106" s="14" t="s">
        <v>23</v>
      </c>
      <c r="E106" s="15" t="str">
        <f t="shared" si="8"/>
        <v>Y</v>
      </c>
      <c r="F106" s="16">
        <v>0.9</v>
      </c>
      <c r="G106" s="16">
        <v>0.8</v>
      </c>
      <c r="H106" s="16">
        <v>1</v>
      </c>
      <c r="I106" s="15" t="str">
        <f t="shared" si="9"/>
        <v>N</v>
      </c>
      <c r="J106" s="17">
        <v>8</v>
      </c>
      <c r="K106" s="17"/>
      <c r="L106" s="17" t="s">
        <v>15</v>
      </c>
      <c r="M106" s="17" t="s">
        <v>20</v>
      </c>
      <c r="N106" s="17" t="str">
        <f t="shared" si="10"/>
        <v>N</v>
      </c>
      <c r="O106" s="15">
        <f t="shared" si="11"/>
        <v>30</v>
      </c>
      <c r="P106" s="17">
        <f t="shared" si="12"/>
        <v>8</v>
      </c>
      <c r="S106" s="26" t="str">
        <f t="shared" ca="1" si="13"/>
        <v>FTTC</v>
      </c>
    </row>
    <row r="107" spans="1:19" x14ac:dyDescent="0.35">
      <c r="A107" s="7">
        <f>ROW()</f>
        <v>107</v>
      </c>
      <c r="B107" s="10"/>
      <c r="C107" s="14" t="s">
        <v>123</v>
      </c>
      <c r="D107" s="14" t="s">
        <v>23</v>
      </c>
      <c r="E107" s="15" t="str">
        <f t="shared" si="8"/>
        <v>N</v>
      </c>
      <c r="F107" s="16">
        <v>1.9</v>
      </c>
      <c r="G107" s="16">
        <v>2</v>
      </c>
      <c r="H107" s="16">
        <v>2.4</v>
      </c>
      <c r="I107" s="15" t="str">
        <f t="shared" si="9"/>
        <v>N</v>
      </c>
      <c r="J107" s="17">
        <v>19</v>
      </c>
      <c r="K107" s="17"/>
      <c r="L107" s="17" t="s">
        <v>15</v>
      </c>
      <c r="M107" s="17" t="s">
        <v>18</v>
      </c>
      <c r="N107" s="17" t="str">
        <f t="shared" si="10"/>
        <v>N</v>
      </c>
      <c r="O107" s="15">
        <f t="shared" si="11"/>
        <v>30</v>
      </c>
      <c r="P107" s="17">
        <f t="shared" si="12"/>
        <v>19</v>
      </c>
      <c r="S107" s="26" t="str">
        <f t="shared" ca="1" si="13"/>
        <v>FTTC</v>
      </c>
    </row>
    <row r="108" spans="1:19" x14ac:dyDescent="0.35">
      <c r="A108" s="7">
        <f>ROW()</f>
        <v>108</v>
      </c>
      <c r="B108" s="10"/>
      <c r="C108" s="14" t="s">
        <v>124</v>
      </c>
      <c r="D108" s="14" t="s">
        <v>23</v>
      </c>
      <c r="E108" s="15" t="str">
        <f t="shared" si="8"/>
        <v>N</v>
      </c>
      <c r="F108" s="16">
        <v>2.4</v>
      </c>
      <c r="G108" s="16">
        <v>2.4</v>
      </c>
      <c r="H108" s="16">
        <v>4.3</v>
      </c>
      <c r="I108" s="15" t="str">
        <f t="shared" si="9"/>
        <v>N</v>
      </c>
      <c r="J108" s="17">
        <v>2</v>
      </c>
      <c r="K108" s="17"/>
      <c r="L108" s="17" t="s">
        <v>15</v>
      </c>
      <c r="M108" s="17" t="s">
        <v>18</v>
      </c>
      <c r="N108" s="17" t="str">
        <f t="shared" si="10"/>
        <v>N</v>
      </c>
      <c r="O108" s="15">
        <f t="shared" si="11"/>
        <v>30</v>
      </c>
      <c r="P108" s="17">
        <f t="shared" si="12"/>
        <v>2</v>
      </c>
      <c r="S108" s="26" t="str">
        <f t="shared" ca="1" si="13"/>
        <v>FTTC</v>
      </c>
    </row>
    <row r="109" spans="1:19" x14ac:dyDescent="0.35">
      <c r="A109" s="7">
        <f>ROW()</f>
        <v>109</v>
      </c>
      <c r="B109" s="10"/>
      <c r="C109" s="14" t="s">
        <v>125</v>
      </c>
      <c r="D109" s="14" t="s">
        <v>23</v>
      </c>
      <c r="E109" s="15" t="str">
        <f t="shared" si="8"/>
        <v>N</v>
      </c>
      <c r="F109" s="16">
        <v>7.3</v>
      </c>
      <c r="G109" s="16">
        <v>7.4</v>
      </c>
      <c r="H109" s="16">
        <v>13.2</v>
      </c>
      <c r="I109" s="15" t="str">
        <f t="shared" si="9"/>
        <v>N</v>
      </c>
      <c r="J109" s="17">
        <v>12</v>
      </c>
      <c r="K109" s="17"/>
      <c r="L109" s="17" t="s">
        <v>15</v>
      </c>
      <c r="M109" s="17" t="s">
        <v>18</v>
      </c>
      <c r="N109" s="17" t="str">
        <f t="shared" si="10"/>
        <v>N</v>
      </c>
      <c r="O109" s="15">
        <f t="shared" si="11"/>
        <v>30</v>
      </c>
      <c r="P109" s="17">
        <f t="shared" si="12"/>
        <v>12</v>
      </c>
      <c r="S109" s="26" t="str">
        <f t="shared" ca="1" si="13"/>
        <v>FTTC</v>
      </c>
    </row>
    <row r="110" spans="1:19" x14ac:dyDescent="0.35">
      <c r="A110" s="7">
        <f>ROW()</f>
        <v>110</v>
      </c>
      <c r="B110" s="10"/>
      <c r="C110" s="14" t="s">
        <v>126</v>
      </c>
      <c r="D110" s="14" t="s">
        <v>23</v>
      </c>
      <c r="E110" s="15" t="str">
        <f t="shared" si="8"/>
        <v>N</v>
      </c>
      <c r="F110" s="16">
        <v>2.8</v>
      </c>
      <c r="G110" s="16">
        <v>2.6</v>
      </c>
      <c r="H110" s="16">
        <v>4.5</v>
      </c>
      <c r="I110" s="15" t="str">
        <f t="shared" si="9"/>
        <v>N</v>
      </c>
      <c r="J110" s="17">
        <v>7</v>
      </c>
      <c r="K110" s="17"/>
      <c r="L110" s="17" t="s">
        <v>15</v>
      </c>
      <c r="M110" s="17" t="s">
        <v>19</v>
      </c>
      <c r="N110" s="17" t="str">
        <f t="shared" si="10"/>
        <v>N</v>
      </c>
      <c r="O110" s="15">
        <f t="shared" si="11"/>
        <v>30</v>
      </c>
      <c r="P110" s="17">
        <f t="shared" si="12"/>
        <v>7</v>
      </c>
      <c r="S110" s="26" t="str">
        <f t="shared" ca="1" si="13"/>
        <v>FTTC</v>
      </c>
    </row>
    <row r="111" spans="1:19" x14ac:dyDescent="0.35">
      <c r="A111" s="7">
        <f>ROW()</f>
        <v>111</v>
      </c>
      <c r="B111" s="10"/>
      <c r="C111" s="14" t="s">
        <v>127</v>
      </c>
      <c r="D111" s="14" t="s">
        <v>23</v>
      </c>
      <c r="E111" s="15" t="str">
        <f t="shared" si="8"/>
        <v>N</v>
      </c>
      <c r="F111" s="16">
        <v>9.5</v>
      </c>
      <c r="G111" s="16">
        <v>8.6999999999999993</v>
      </c>
      <c r="H111" s="16">
        <v>9.6999999999999993</v>
      </c>
      <c r="I111" s="15" t="str">
        <f t="shared" si="9"/>
        <v>N</v>
      </c>
      <c r="J111" s="17">
        <v>1</v>
      </c>
      <c r="K111" s="17"/>
      <c r="L111" s="17" t="s">
        <v>15</v>
      </c>
      <c r="M111" s="17" t="s">
        <v>18</v>
      </c>
      <c r="N111" s="17" t="str">
        <f t="shared" si="10"/>
        <v>N</v>
      </c>
      <c r="O111" s="15">
        <f t="shared" si="11"/>
        <v>30</v>
      </c>
      <c r="P111" s="17">
        <f t="shared" si="12"/>
        <v>1</v>
      </c>
      <c r="S111" s="26" t="str">
        <f t="shared" ca="1" si="13"/>
        <v>FTTC</v>
      </c>
    </row>
    <row r="112" spans="1:19" x14ac:dyDescent="0.35">
      <c r="A112" s="7">
        <f>ROW()</f>
        <v>112</v>
      </c>
      <c r="B112" s="10"/>
      <c r="C112" s="14" t="s">
        <v>128</v>
      </c>
      <c r="D112" s="14" t="s">
        <v>23</v>
      </c>
      <c r="E112" s="15" t="str">
        <f t="shared" si="8"/>
        <v>N</v>
      </c>
      <c r="F112" s="16">
        <v>4</v>
      </c>
      <c r="G112" s="16">
        <v>3.6</v>
      </c>
      <c r="H112" s="16">
        <v>7.5</v>
      </c>
      <c r="I112" s="15" t="str">
        <f t="shared" si="9"/>
        <v>N</v>
      </c>
      <c r="J112" s="17">
        <v>10</v>
      </c>
      <c r="K112" s="17"/>
      <c r="L112" s="17" t="s">
        <v>15</v>
      </c>
      <c r="M112" s="17" t="s">
        <v>19</v>
      </c>
      <c r="N112" s="17" t="str">
        <f t="shared" si="10"/>
        <v>N</v>
      </c>
      <c r="O112" s="15">
        <f t="shared" si="11"/>
        <v>30</v>
      </c>
      <c r="P112" s="17">
        <f t="shared" si="12"/>
        <v>10</v>
      </c>
      <c r="S112" s="26" t="str">
        <f t="shared" ca="1" si="13"/>
        <v>FTTC</v>
      </c>
    </row>
    <row r="113" spans="1:19" x14ac:dyDescent="0.35">
      <c r="A113" s="7">
        <f>ROW()</f>
        <v>113</v>
      </c>
      <c r="B113" s="10"/>
      <c r="C113" s="14" t="s">
        <v>129</v>
      </c>
      <c r="D113" s="14" t="s">
        <v>23</v>
      </c>
      <c r="E113" s="15" t="str">
        <f t="shared" si="8"/>
        <v>N</v>
      </c>
      <c r="F113" s="16">
        <v>4.4000000000000004</v>
      </c>
      <c r="G113" s="16">
        <v>4.8</v>
      </c>
      <c r="H113" s="16">
        <v>4.8</v>
      </c>
      <c r="I113" s="15" t="str">
        <f t="shared" si="9"/>
        <v>N</v>
      </c>
      <c r="J113" s="17">
        <v>17</v>
      </c>
      <c r="K113" s="17"/>
      <c r="L113" s="17" t="s">
        <v>15</v>
      </c>
      <c r="M113" s="17" t="s">
        <v>18</v>
      </c>
      <c r="N113" s="17" t="str">
        <f t="shared" si="10"/>
        <v>N</v>
      </c>
      <c r="O113" s="15">
        <f t="shared" si="11"/>
        <v>30</v>
      </c>
      <c r="P113" s="17">
        <f t="shared" si="12"/>
        <v>17</v>
      </c>
      <c r="S113" s="26" t="str">
        <f t="shared" ca="1" si="13"/>
        <v>FTTP</v>
      </c>
    </row>
    <row r="114" spans="1:19" x14ac:dyDescent="0.35">
      <c r="A114" s="7">
        <f>ROW()</f>
        <v>114</v>
      </c>
      <c r="B114" s="10"/>
      <c r="C114" s="14" t="s">
        <v>130</v>
      </c>
      <c r="D114" s="14" t="s">
        <v>23</v>
      </c>
      <c r="E114" s="15" t="str">
        <f t="shared" si="8"/>
        <v>N</v>
      </c>
      <c r="F114" s="16">
        <v>12.5</v>
      </c>
      <c r="G114" s="16">
        <v>11.4</v>
      </c>
      <c r="H114" s="16">
        <v>20.5</v>
      </c>
      <c r="I114" s="15" t="str">
        <f t="shared" si="9"/>
        <v>N</v>
      </c>
      <c r="J114" s="17">
        <v>15</v>
      </c>
      <c r="K114" s="17"/>
      <c r="L114" s="17" t="s">
        <v>15</v>
      </c>
      <c r="M114" s="17" t="s">
        <v>18</v>
      </c>
      <c r="N114" s="17" t="str">
        <f t="shared" si="10"/>
        <v>N</v>
      </c>
      <c r="O114" s="15">
        <f t="shared" si="11"/>
        <v>30</v>
      </c>
      <c r="P114" s="17">
        <f t="shared" si="12"/>
        <v>15</v>
      </c>
      <c r="S114" s="26" t="str">
        <f t="shared" ca="1" si="13"/>
        <v>FTTC</v>
      </c>
    </row>
    <row r="115" spans="1:19" x14ac:dyDescent="0.35">
      <c r="A115" s="7">
        <f>ROW()</f>
        <v>115</v>
      </c>
      <c r="B115" s="10"/>
      <c r="C115" s="14" t="s">
        <v>131</v>
      </c>
      <c r="D115" s="14" t="s">
        <v>23</v>
      </c>
      <c r="E115" s="15" t="str">
        <f t="shared" si="8"/>
        <v>Y</v>
      </c>
      <c r="F115" s="16">
        <v>0.6</v>
      </c>
      <c r="G115" s="16">
        <v>0.6</v>
      </c>
      <c r="H115" s="16">
        <v>0.9</v>
      </c>
      <c r="I115" s="15" t="str">
        <f t="shared" si="9"/>
        <v>N</v>
      </c>
      <c r="J115" s="17">
        <v>10</v>
      </c>
      <c r="K115" s="17"/>
      <c r="L115" s="17" t="s">
        <v>15</v>
      </c>
      <c r="M115" s="17" t="s">
        <v>18</v>
      </c>
      <c r="N115" s="17" t="str">
        <f t="shared" si="10"/>
        <v>N</v>
      </c>
      <c r="O115" s="15">
        <f t="shared" si="11"/>
        <v>30</v>
      </c>
      <c r="P115" s="17">
        <f t="shared" si="12"/>
        <v>10</v>
      </c>
      <c r="S115" s="26" t="str">
        <f t="shared" ca="1" si="13"/>
        <v>FTTP</v>
      </c>
    </row>
    <row r="116" spans="1:19" x14ac:dyDescent="0.35">
      <c r="A116" s="7">
        <f>ROW()</f>
        <v>116</v>
      </c>
      <c r="B116" s="10"/>
      <c r="C116" s="14" t="s">
        <v>132</v>
      </c>
      <c r="D116" s="14" t="s">
        <v>23</v>
      </c>
      <c r="E116" s="15" t="str">
        <f t="shared" si="8"/>
        <v>N</v>
      </c>
      <c r="F116" s="16">
        <v>4.9000000000000004</v>
      </c>
      <c r="G116" s="16">
        <v>4.7</v>
      </c>
      <c r="H116" s="16">
        <v>7.5</v>
      </c>
      <c r="I116" s="15" t="str">
        <f t="shared" si="9"/>
        <v>N</v>
      </c>
      <c r="J116" s="17">
        <v>17</v>
      </c>
      <c r="K116" s="17"/>
      <c r="L116" s="17" t="s">
        <v>15</v>
      </c>
      <c r="M116" s="17" t="s">
        <v>18</v>
      </c>
      <c r="N116" s="17" t="str">
        <f t="shared" si="10"/>
        <v>N</v>
      </c>
      <c r="O116" s="15">
        <f t="shared" si="11"/>
        <v>30</v>
      </c>
      <c r="P116" s="17">
        <f t="shared" si="12"/>
        <v>17</v>
      </c>
      <c r="S116" s="26" t="str">
        <f t="shared" ca="1" si="13"/>
        <v>FTTC</v>
      </c>
    </row>
    <row r="117" spans="1:19" x14ac:dyDescent="0.35">
      <c r="A117" s="7">
        <f>ROW()</f>
        <v>117</v>
      </c>
      <c r="B117" s="10"/>
      <c r="C117" s="14" t="s">
        <v>133</v>
      </c>
      <c r="D117" s="14" t="s">
        <v>134</v>
      </c>
      <c r="E117" s="15" t="str">
        <f t="shared" si="8"/>
        <v>Y</v>
      </c>
      <c r="F117" s="16">
        <v>1.3</v>
      </c>
      <c r="G117" s="16">
        <v>1.4</v>
      </c>
      <c r="H117" s="16">
        <v>1.5</v>
      </c>
      <c r="I117" s="15" t="str">
        <f t="shared" si="9"/>
        <v>N</v>
      </c>
      <c r="J117" s="17">
        <v>11</v>
      </c>
      <c r="K117" s="17"/>
      <c r="L117" s="17" t="s">
        <v>15</v>
      </c>
      <c r="M117" s="17" t="s">
        <v>20</v>
      </c>
      <c r="N117" s="17" t="str">
        <f t="shared" si="10"/>
        <v>N</v>
      </c>
      <c r="O117" s="15">
        <f t="shared" si="11"/>
        <v>30</v>
      </c>
      <c r="P117" s="17">
        <f t="shared" si="12"/>
        <v>11</v>
      </c>
      <c r="S117" s="26" t="str">
        <f t="shared" ca="1" si="13"/>
        <v>FWA</v>
      </c>
    </row>
    <row r="118" spans="1:19" x14ac:dyDescent="0.35">
      <c r="A118" s="7">
        <f>ROW()</f>
        <v>118</v>
      </c>
      <c r="B118" s="10"/>
      <c r="C118" s="14" t="s">
        <v>135</v>
      </c>
      <c r="D118" s="14" t="s">
        <v>134</v>
      </c>
      <c r="E118" s="15" t="str">
        <f t="shared" si="8"/>
        <v>N</v>
      </c>
      <c r="F118" s="16">
        <v>3.3</v>
      </c>
      <c r="G118" s="16">
        <v>3.3</v>
      </c>
      <c r="H118" s="16">
        <v>6.4</v>
      </c>
      <c r="I118" s="15" t="str">
        <f t="shared" si="9"/>
        <v>N</v>
      </c>
      <c r="J118" s="17">
        <v>12</v>
      </c>
      <c r="K118" s="17"/>
      <c r="L118" s="17" t="s">
        <v>15</v>
      </c>
      <c r="M118" s="17" t="s">
        <v>18</v>
      </c>
      <c r="N118" s="17" t="str">
        <f t="shared" si="10"/>
        <v>N</v>
      </c>
      <c r="O118" s="15">
        <f t="shared" si="11"/>
        <v>30</v>
      </c>
      <c r="P118" s="17">
        <f t="shared" si="12"/>
        <v>12</v>
      </c>
      <c r="S118" s="26" t="str">
        <f t="shared" ca="1" si="13"/>
        <v>FTTC</v>
      </c>
    </row>
    <row r="119" spans="1:19" x14ac:dyDescent="0.35">
      <c r="A119" s="7">
        <f>ROW()</f>
        <v>119</v>
      </c>
      <c r="B119" s="10"/>
      <c r="C119" s="14" t="s">
        <v>136</v>
      </c>
      <c r="D119" s="14" t="s">
        <v>134</v>
      </c>
      <c r="E119" s="15" t="str">
        <f t="shared" si="8"/>
        <v>N</v>
      </c>
      <c r="F119" s="16">
        <v>14.4</v>
      </c>
      <c r="G119" s="16">
        <v>15.7</v>
      </c>
      <c r="H119" s="16">
        <v>18</v>
      </c>
      <c r="I119" s="15" t="str">
        <f t="shared" si="9"/>
        <v>N</v>
      </c>
      <c r="J119" s="17">
        <v>4</v>
      </c>
      <c r="K119" s="17"/>
      <c r="L119" s="17" t="s">
        <v>15</v>
      </c>
      <c r="M119" s="17" t="s">
        <v>20</v>
      </c>
      <c r="N119" s="17" t="str">
        <f t="shared" si="10"/>
        <v>N</v>
      </c>
      <c r="O119" s="15">
        <f t="shared" si="11"/>
        <v>30</v>
      </c>
      <c r="P119" s="17">
        <f t="shared" si="12"/>
        <v>4</v>
      </c>
      <c r="S119" s="26" t="str">
        <f t="shared" ca="1" si="13"/>
        <v>FTTC</v>
      </c>
    </row>
    <row r="120" spans="1:19" x14ac:dyDescent="0.35">
      <c r="A120" s="7">
        <f>ROW()</f>
        <v>120</v>
      </c>
      <c r="B120" s="10"/>
      <c r="C120" s="14" t="s">
        <v>137</v>
      </c>
      <c r="D120" s="14" t="s">
        <v>134</v>
      </c>
      <c r="E120" s="15" t="str">
        <f t="shared" si="8"/>
        <v>N</v>
      </c>
      <c r="F120" s="16">
        <v>14</v>
      </c>
      <c r="G120" s="16">
        <v>13.4</v>
      </c>
      <c r="H120" s="16">
        <v>25.7</v>
      </c>
      <c r="I120" s="15" t="str">
        <f t="shared" si="9"/>
        <v>N</v>
      </c>
      <c r="J120" s="17">
        <v>15</v>
      </c>
      <c r="K120" s="17"/>
      <c r="L120" s="17" t="s">
        <v>15</v>
      </c>
      <c r="M120" s="17" t="s">
        <v>20</v>
      </c>
      <c r="N120" s="17" t="str">
        <f t="shared" si="10"/>
        <v>N</v>
      </c>
      <c r="O120" s="15">
        <f t="shared" si="11"/>
        <v>30</v>
      </c>
      <c r="P120" s="17">
        <f t="shared" si="12"/>
        <v>15</v>
      </c>
      <c r="S120" s="26" t="str">
        <f t="shared" ca="1" si="13"/>
        <v>FTTC</v>
      </c>
    </row>
    <row r="121" spans="1:19" x14ac:dyDescent="0.35">
      <c r="A121" s="7">
        <f>ROW()</f>
        <v>121</v>
      </c>
      <c r="B121" s="10"/>
      <c r="C121" s="14" t="s">
        <v>138</v>
      </c>
      <c r="D121" s="14" t="s">
        <v>134</v>
      </c>
      <c r="E121" s="15" t="str">
        <f t="shared" si="8"/>
        <v>N</v>
      </c>
      <c r="F121" s="16">
        <v>7.5</v>
      </c>
      <c r="G121" s="16">
        <v>7.2</v>
      </c>
      <c r="H121" s="16">
        <v>11.3</v>
      </c>
      <c r="I121" s="15" t="str">
        <f t="shared" si="9"/>
        <v>N</v>
      </c>
      <c r="J121" s="17">
        <v>4</v>
      </c>
      <c r="K121" s="17"/>
      <c r="L121" s="17" t="s">
        <v>15</v>
      </c>
      <c r="M121" s="17" t="s">
        <v>19</v>
      </c>
      <c r="N121" s="17" t="str">
        <f t="shared" si="10"/>
        <v>N</v>
      </c>
      <c r="O121" s="15">
        <f t="shared" si="11"/>
        <v>30</v>
      </c>
      <c r="P121" s="17">
        <f t="shared" si="12"/>
        <v>4</v>
      </c>
      <c r="S121" s="26" t="str">
        <f t="shared" ca="1" si="13"/>
        <v>FTTP</v>
      </c>
    </row>
    <row r="122" spans="1:19" x14ac:dyDescent="0.35">
      <c r="A122" s="7">
        <f>ROW()</f>
        <v>122</v>
      </c>
      <c r="B122" s="10"/>
      <c r="C122" s="14" t="s">
        <v>139</v>
      </c>
      <c r="D122" s="14" t="s">
        <v>134</v>
      </c>
      <c r="E122" s="15" t="str">
        <f t="shared" si="8"/>
        <v>Y</v>
      </c>
      <c r="F122" s="16">
        <v>0.6</v>
      </c>
      <c r="G122" s="16">
        <v>0.5</v>
      </c>
      <c r="H122" s="16">
        <v>0.9</v>
      </c>
      <c r="I122" s="15" t="str">
        <f t="shared" si="9"/>
        <v>N</v>
      </c>
      <c r="J122" s="17">
        <v>6</v>
      </c>
      <c r="K122" s="17"/>
      <c r="L122" s="17" t="s">
        <v>15</v>
      </c>
      <c r="M122" s="17" t="s">
        <v>18</v>
      </c>
      <c r="N122" s="17" t="str">
        <f t="shared" si="10"/>
        <v>N</v>
      </c>
      <c r="O122" s="15">
        <f t="shared" si="11"/>
        <v>30</v>
      </c>
      <c r="P122" s="17">
        <f t="shared" si="12"/>
        <v>6</v>
      </c>
      <c r="S122" s="26" t="str">
        <f t="shared" ca="1" si="13"/>
        <v>FTTC</v>
      </c>
    </row>
    <row r="123" spans="1:19" x14ac:dyDescent="0.35">
      <c r="A123" s="7">
        <f>ROW()</f>
        <v>123</v>
      </c>
      <c r="B123" s="10"/>
      <c r="C123" s="14" t="s">
        <v>140</v>
      </c>
      <c r="D123" s="14" t="s">
        <v>134</v>
      </c>
      <c r="E123" s="15" t="str">
        <f t="shared" si="8"/>
        <v>N</v>
      </c>
      <c r="F123" s="16">
        <v>10.5</v>
      </c>
      <c r="G123" s="16">
        <v>11.2</v>
      </c>
      <c r="H123" s="16">
        <v>12.6</v>
      </c>
      <c r="I123" s="15" t="str">
        <f t="shared" si="9"/>
        <v>N</v>
      </c>
      <c r="J123" s="17">
        <v>16</v>
      </c>
      <c r="K123" s="17"/>
      <c r="L123" s="17" t="s">
        <v>15</v>
      </c>
      <c r="M123" s="17" t="s">
        <v>20</v>
      </c>
      <c r="N123" s="17" t="str">
        <f t="shared" si="10"/>
        <v>N</v>
      </c>
      <c r="O123" s="15">
        <f t="shared" si="11"/>
        <v>30</v>
      </c>
      <c r="P123" s="17">
        <f t="shared" si="12"/>
        <v>16</v>
      </c>
      <c r="S123" s="26" t="str">
        <f t="shared" ca="1" si="13"/>
        <v>FTTC</v>
      </c>
    </row>
    <row r="124" spans="1:19" x14ac:dyDescent="0.35">
      <c r="A124" s="7">
        <f>ROW()</f>
        <v>124</v>
      </c>
      <c r="B124" s="10"/>
      <c r="C124" s="14" t="s">
        <v>141</v>
      </c>
      <c r="D124" s="14" t="s">
        <v>134</v>
      </c>
      <c r="E124" s="15" t="str">
        <f t="shared" si="8"/>
        <v>N</v>
      </c>
      <c r="F124" s="16">
        <v>12.7</v>
      </c>
      <c r="G124" s="16">
        <v>12.8</v>
      </c>
      <c r="H124" s="16">
        <v>13.1</v>
      </c>
      <c r="I124" s="15" t="str">
        <f t="shared" si="9"/>
        <v>N</v>
      </c>
      <c r="J124" s="17">
        <v>1</v>
      </c>
      <c r="K124" s="17"/>
      <c r="L124" s="17" t="s">
        <v>15</v>
      </c>
      <c r="M124" s="17" t="s">
        <v>18</v>
      </c>
      <c r="N124" s="17" t="str">
        <f t="shared" si="10"/>
        <v>N</v>
      </c>
      <c r="O124" s="15">
        <f t="shared" si="11"/>
        <v>30</v>
      </c>
      <c r="P124" s="17">
        <f t="shared" si="12"/>
        <v>1</v>
      </c>
      <c r="S124" s="26" t="str">
        <f t="shared" ca="1" si="13"/>
        <v>FTTC</v>
      </c>
    </row>
    <row r="125" spans="1:19" x14ac:dyDescent="0.35">
      <c r="A125" s="7">
        <f>ROW()</f>
        <v>125</v>
      </c>
      <c r="B125" s="10"/>
      <c r="C125" s="14" t="s">
        <v>142</v>
      </c>
      <c r="D125" s="14" t="s">
        <v>134</v>
      </c>
      <c r="E125" s="15" t="str">
        <f t="shared" si="8"/>
        <v>N</v>
      </c>
      <c r="F125" s="16">
        <v>2.7</v>
      </c>
      <c r="G125" s="16">
        <v>2.8</v>
      </c>
      <c r="H125" s="16">
        <v>4</v>
      </c>
      <c r="I125" s="15" t="str">
        <f t="shared" si="9"/>
        <v>N</v>
      </c>
      <c r="J125" s="17">
        <v>7</v>
      </c>
      <c r="K125" s="17"/>
      <c r="L125" s="17" t="s">
        <v>15</v>
      </c>
      <c r="M125" s="17" t="s">
        <v>18</v>
      </c>
      <c r="N125" s="17" t="str">
        <f t="shared" si="10"/>
        <v>N</v>
      </c>
      <c r="O125" s="15">
        <f t="shared" si="11"/>
        <v>30</v>
      </c>
      <c r="P125" s="17">
        <f t="shared" si="12"/>
        <v>7</v>
      </c>
      <c r="S125" s="26" t="str">
        <f t="shared" ca="1" si="13"/>
        <v>FTTC</v>
      </c>
    </row>
    <row r="126" spans="1:19" x14ac:dyDescent="0.35">
      <c r="A126" s="7">
        <f>ROW()</f>
        <v>126</v>
      </c>
      <c r="B126" s="10"/>
      <c r="C126" s="14" t="s">
        <v>143</v>
      </c>
      <c r="D126" s="14" t="s">
        <v>134</v>
      </c>
      <c r="E126" s="15" t="str">
        <f t="shared" si="8"/>
        <v>N</v>
      </c>
      <c r="F126" s="16">
        <v>14.6</v>
      </c>
      <c r="G126" s="16">
        <v>13.7</v>
      </c>
      <c r="H126" s="16">
        <v>19.8</v>
      </c>
      <c r="I126" s="15" t="str">
        <f t="shared" si="9"/>
        <v>N</v>
      </c>
      <c r="J126" s="17">
        <v>7</v>
      </c>
      <c r="K126" s="17"/>
      <c r="L126" s="17" t="s">
        <v>15</v>
      </c>
      <c r="M126" s="17" t="s">
        <v>18</v>
      </c>
      <c r="N126" s="17" t="str">
        <f t="shared" si="10"/>
        <v>N</v>
      </c>
      <c r="O126" s="15">
        <f t="shared" si="11"/>
        <v>30</v>
      </c>
      <c r="P126" s="17">
        <f t="shared" si="12"/>
        <v>7</v>
      </c>
      <c r="S126" s="26" t="str">
        <f t="shared" ca="1" si="13"/>
        <v>FTTC</v>
      </c>
    </row>
    <row r="127" spans="1:19" x14ac:dyDescent="0.35">
      <c r="A127" s="7">
        <f>ROW()</f>
        <v>127</v>
      </c>
      <c r="B127" s="10"/>
      <c r="C127" s="14" t="s">
        <v>144</v>
      </c>
      <c r="D127" s="14" t="s">
        <v>134</v>
      </c>
      <c r="E127" s="15" t="str">
        <f t="shared" si="8"/>
        <v>N</v>
      </c>
      <c r="F127" s="16">
        <v>6.5</v>
      </c>
      <c r="G127" s="16">
        <v>6.6</v>
      </c>
      <c r="H127" s="16">
        <v>11.6</v>
      </c>
      <c r="I127" s="15" t="str">
        <f t="shared" si="9"/>
        <v>N</v>
      </c>
      <c r="J127" s="17">
        <v>12</v>
      </c>
      <c r="K127" s="17"/>
      <c r="L127" s="17" t="s">
        <v>15</v>
      </c>
      <c r="M127" s="17" t="s">
        <v>18</v>
      </c>
      <c r="N127" s="17" t="str">
        <f t="shared" si="10"/>
        <v>N</v>
      </c>
      <c r="O127" s="15">
        <f t="shared" si="11"/>
        <v>30</v>
      </c>
      <c r="P127" s="17">
        <f t="shared" si="12"/>
        <v>12</v>
      </c>
      <c r="S127" s="26" t="str">
        <f t="shared" ca="1" si="13"/>
        <v>FWA</v>
      </c>
    </row>
    <row r="128" spans="1:19" x14ac:dyDescent="0.35">
      <c r="A128" s="7">
        <f>ROW()</f>
        <v>128</v>
      </c>
      <c r="B128" s="10"/>
      <c r="C128" s="14" t="s">
        <v>145</v>
      </c>
      <c r="D128" s="14" t="s">
        <v>134</v>
      </c>
      <c r="E128" s="15" t="str">
        <f t="shared" si="8"/>
        <v>N</v>
      </c>
      <c r="F128" s="16">
        <v>5.0999999999999996</v>
      </c>
      <c r="G128" s="16">
        <v>5.3</v>
      </c>
      <c r="H128" s="16">
        <v>8.6</v>
      </c>
      <c r="I128" s="15" t="str">
        <f t="shared" si="9"/>
        <v>N</v>
      </c>
      <c r="J128" s="17">
        <v>15</v>
      </c>
      <c r="K128" s="17"/>
      <c r="L128" s="17" t="s">
        <v>15</v>
      </c>
      <c r="M128" s="17" t="s">
        <v>20</v>
      </c>
      <c r="N128" s="17" t="str">
        <f t="shared" si="10"/>
        <v>N</v>
      </c>
      <c r="O128" s="15">
        <f t="shared" si="11"/>
        <v>30</v>
      </c>
      <c r="P128" s="17">
        <f t="shared" si="12"/>
        <v>15</v>
      </c>
      <c r="S128" s="26" t="str">
        <f t="shared" ca="1" si="13"/>
        <v>FTTC</v>
      </c>
    </row>
    <row r="129" spans="1:19" x14ac:dyDescent="0.35">
      <c r="A129" s="7">
        <f>ROW()</f>
        <v>129</v>
      </c>
      <c r="B129" s="10"/>
      <c r="C129" s="14" t="s">
        <v>146</v>
      </c>
      <c r="D129" s="14" t="s">
        <v>134</v>
      </c>
      <c r="E129" s="15" t="str">
        <f t="shared" si="8"/>
        <v>Y</v>
      </c>
      <c r="F129" s="16">
        <v>0.7</v>
      </c>
      <c r="G129" s="16">
        <v>0.7</v>
      </c>
      <c r="H129" s="16">
        <v>0.7</v>
      </c>
      <c r="I129" s="15" t="str">
        <f t="shared" si="9"/>
        <v>N</v>
      </c>
      <c r="J129" s="17">
        <v>5</v>
      </c>
      <c r="K129" s="17"/>
      <c r="L129" s="17" t="s">
        <v>15</v>
      </c>
      <c r="M129" s="17" t="s">
        <v>18</v>
      </c>
      <c r="N129" s="17" t="str">
        <f t="shared" si="10"/>
        <v>N</v>
      </c>
      <c r="O129" s="15">
        <f t="shared" si="11"/>
        <v>30</v>
      </c>
      <c r="P129" s="17">
        <f t="shared" si="12"/>
        <v>5</v>
      </c>
      <c r="S129" s="26" t="str">
        <f t="shared" ca="1" si="13"/>
        <v>FWA</v>
      </c>
    </row>
    <row r="130" spans="1:19" x14ac:dyDescent="0.35">
      <c r="A130" s="7">
        <f>ROW()</f>
        <v>130</v>
      </c>
      <c r="B130" s="10"/>
      <c r="C130" s="14" t="s">
        <v>147</v>
      </c>
      <c r="D130" s="14" t="s">
        <v>134</v>
      </c>
      <c r="E130" s="15" t="str">
        <f t="shared" si="8"/>
        <v>N</v>
      </c>
      <c r="F130" s="16">
        <v>3.4</v>
      </c>
      <c r="G130" s="16">
        <v>3.1</v>
      </c>
      <c r="H130" s="16">
        <v>3.5</v>
      </c>
      <c r="I130" s="15" t="str">
        <f t="shared" si="9"/>
        <v>N</v>
      </c>
      <c r="J130" s="17">
        <v>9</v>
      </c>
      <c r="K130" s="17"/>
      <c r="L130" s="17" t="s">
        <v>15</v>
      </c>
      <c r="M130" s="17" t="s">
        <v>20</v>
      </c>
      <c r="N130" s="17" t="str">
        <f t="shared" si="10"/>
        <v>N</v>
      </c>
      <c r="O130" s="15">
        <f t="shared" si="11"/>
        <v>30</v>
      </c>
      <c r="P130" s="17">
        <f t="shared" si="12"/>
        <v>9</v>
      </c>
      <c r="S130" s="26" t="str">
        <f t="shared" ca="1" si="13"/>
        <v>FTTP</v>
      </c>
    </row>
    <row r="131" spans="1:19" x14ac:dyDescent="0.35">
      <c r="A131" s="7">
        <f>ROW()</f>
        <v>131</v>
      </c>
      <c r="B131" s="10"/>
      <c r="C131" s="14" t="s">
        <v>148</v>
      </c>
      <c r="D131" s="14" t="s">
        <v>134</v>
      </c>
      <c r="E131" s="15" t="str">
        <f t="shared" si="8"/>
        <v>N</v>
      </c>
      <c r="F131" s="16">
        <v>6.8</v>
      </c>
      <c r="G131" s="16">
        <v>6.5</v>
      </c>
      <c r="H131" s="16">
        <v>8</v>
      </c>
      <c r="I131" s="15" t="str">
        <f t="shared" si="9"/>
        <v>N</v>
      </c>
      <c r="J131" s="17">
        <v>5</v>
      </c>
      <c r="K131" s="17"/>
      <c r="L131" s="17" t="s">
        <v>15</v>
      </c>
      <c r="M131" s="17" t="s">
        <v>18</v>
      </c>
      <c r="N131" s="17" t="str">
        <f t="shared" si="10"/>
        <v>N</v>
      </c>
      <c r="O131" s="15">
        <f t="shared" si="11"/>
        <v>30</v>
      </c>
      <c r="P131" s="17">
        <f t="shared" si="12"/>
        <v>5</v>
      </c>
      <c r="S131" s="26" t="str">
        <f t="shared" ca="1" si="13"/>
        <v>FTTC</v>
      </c>
    </row>
    <row r="132" spans="1:19" x14ac:dyDescent="0.35">
      <c r="A132" s="7">
        <f>ROW()</f>
        <v>132</v>
      </c>
      <c r="B132" s="10"/>
      <c r="C132" s="14" t="s">
        <v>149</v>
      </c>
      <c r="D132" s="14" t="s">
        <v>134</v>
      </c>
      <c r="E132" s="15" t="str">
        <f t="shared" si="8"/>
        <v>N</v>
      </c>
      <c r="F132" s="16">
        <v>14.4</v>
      </c>
      <c r="G132" s="16">
        <v>13.1</v>
      </c>
      <c r="H132" s="16">
        <v>17.7</v>
      </c>
      <c r="I132" s="15" t="str">
        <f t="shared" si="9"/>
        <v>N</v>
      </c>
      <c r="J132" s="17">
        <v>12</v>
      </c>
      <c r="K132" s="17"/>
      <c r="L132" s="17" t="s">
        <v>15</v>
      </c>
      <c r="M132" s="17" t="s">
        <v>18</v>
      </c>
      <c r="N132" s="17" t="str">
        <f t="shared" si="10"/>
        <v>N</v>
      </c>
      <c r="O132" s="15">
        <f t="shared" si="11"/>
        <v>30</v>
      </c>
      <c r="P132" s="17">
        <f t="shared" si="12"/>
        <v>12</v>
      </c>
      <c r="S132" s="26" t="str">
        <f t="shared" ca="1" si="13"/>
        <v>FWA</v>
      </c>
    </row>
    <row r="133" spans="1:19" x14ac:dyDescent="0.35">
      <c r="A133" s="7">
        <f>ROW()</f>
        <v>133</v>
      </c>
      <c r="B133" s="10"/>
      <c r="C133" s="14" t="s">
        <v>150</v>
      </c>
      <c r="D133" s="14" t="s">
        <v>134</v>
      </c>
      <c r="E133" s="15" t="str">
        <f t="shared" si="8"/>
        <v>N</v>
      </c>
      <c r="F133" s="16">
        <v>5.0999999999999996</v>
      </c>
      <c r="G133" s="16">
        <v>5</v>
      </c>
      <c r="H133" s="16">
        <v>5.8</v>
      </c>
      <c r="I133" s="15" t="str">
        <f t="shared" si="9"/>
        <v>N</v>
      </c>
      <c r="J133" s="17">
        <v>11</v>
      </c>
      <c r="K133" s="17"/>
      <c r="L133" s="17" t="s">
        <v>15</v>
      </c>
      <c r="M133" s="17" t="s">
        <v>18</v>
      </c>
      <c r="N133" s="17" t="str">
        <f t="shared" si="10"/>
        <v>N</v>
      </c>
      <c r="O133" s="15">
        <f t="shared" si="11"/>
        <v>30</v>
      </c>
      <c r="P133" s="17">
        <f t="shared" si="12"/>
        <v>11</v>
      </c>
      <c r="S133" s="26" t="str">
        <f t="shared" ca="1" si="13"/>
        <v>FTTC</v>
      </c>
    </row>
    <row r="134" spans="1:19" x14ac:dyDescent="0.35">
      <c r="A134" s="7">
        <f>ROW()</f>
        <v>134</v>
      </c>
      <c r="B134" s="10"/>
      <c r="C134" s="14" t="s">
        <v>151</v>
      </c>
      <c r="D134" s="14" t="s">
        <v>134</v>
      </c>
      <c r="E134" s="15" t="str">
        <f t="shared" si="8"/>
        <v>N</v>
      </c>
      <c r="F134" s="16">
        <v>7.7</v>
      </c>
      <c r="G134" s="16">
        <v>7.8</v>
      </c>
      <c r="H134" s="16">
        <v>11.6</v>
      </c>
      <c r="I134" s="15" t="str">
        <f t="shared" si="9"/>
        <v>N</v>
      </c>
      <c r="J134" s="17">
        <v>4</v>
      </c>
      <c r="K134" s="17"/>
      <c r="L134" s="17" t="s">
        <v>15</v>
      </c>
      <c r="M134" s="17" t="s">
        <v>18</v>
      </c>
      <c r="N134" s="17" t="str">
        <f t="shared" si="10"/>
        <v>N</v>
      </c>
      <c r="O134" s="15">
        <f t="shared" si="11"/>
        <v>30</v>
      </c>
      <c r="P134" s="17">
        <f t="shared" si="12"/>
        <v>4</v>
      </c>
      <c r="S134" s="26" t="str">
        <f t="shared" ca="1" si="13"/>
        <v>FTTC</v>
      </c>
    </row>
    <row r="135" spans="1:19" x14ac:dyDescent="0.35">
      <c r="A135" s="7">
        <f>ROW()</f>
        <v>135</v>
      </c>
      <c r="B135" s="10"/>
      <c r="C135" s="14" t="s">
        <v>152</v>
      </c>
      <c r="D135" s="14" t="s">
        <v>134</v>
      </c>
      <c r="E135" s="15" t="str">
        <f t="shared" si="8"/>
        <v>N</v>
      </c>
      <c r="F135" s="16">
        <v>3.9</v>
      </c>
      <c r="G135" s="16">
        <v>3.6</v>
      </c>
      <c r="H135" s="16">
        <v>4.9000000000000004</v>
      </c>
      <c r="I135" s="15" t="str">
        <f t="shared" si="9"/>
        <v>N</v>
      </c>
      <c r="J135" s="17">
        <v>10</v>
      </c>
      <c r="K135" s="17"/>
      <c r="L135" s="17" t="s">
        <v>15</v>
      </c>
      <c r="M135" s="17" t="s">
        <v>20</v>
      </c>
      <c r="N135" s="17" t="str">
        <f t="shared" si="10"/>
        <v>N</v>
      </c>
      <c r="O135" s="15">
        <f t="shared" si="11"/>
        <v>30</v>
      </c>
      <c r="P135" s="17">
        <f t="shared" si="12"/>
        <v>10</v>
      </c>
      <c r="S135" s="26" t="str">
        <f t="shared" ca="1" si="13"/>
        <v>FWA</v>
      </c>
    </row>
    <row r="136" spans="1:19" x14ac:dyDescent="0.35">
      <c r="A136" s="7">
        <f>ROW()</f>
        <v>136</v>
      </c>
      <c r="B136" s="10"/>
      <c r="C136" s="14" t="s">
        <v>153</v>
      </c>
      <c r="D136" s="14" t="s">
        <v>134</v>
      </c>
      <c r="E136" s="15" t="str">
        <f t="shared" si="8"/>
        <v>N</v>
      </c>
      <c r="F136" s="16">
        <v>12.8</v>
      </c>
      <c r="G136" s="16">
        <v>11.8</v>
      </c>
      <c r="H136" s="16">
        <v>25.6</v>
      </c>
      <c r="I136" s="15" t="str">
        <f t="shared" si="9"/>
        <v>N</v>
      </c>
      <c r="J136" s="17">
        <v>14</v>
      </c>
      <c r="K136" s="17"/>
      <c r="L136" s="17" t="s">
        <v>15</v>
      </c>
      <c r="M136" s="17" t="s">
        <v>18</v>
      </c>
      <c r="N136" s="17" t="str">
        <f t="shared" si="10"/>
        <v>N</v>
      </c>
      <c r="O136" s="15">
        <f t="shared" si="11"/>
        <v>30</v>
      </c>
      <c r="P136" s="17">
        <f t="shared" si="12"/>
        <v>14</v>
      </c>
      <c r="S136" s="26" t="str">
        <f t="shared" ca="1" si="13"/>
        <v>FWA</v>
      </c>
    </row>
    <row r="137" spans="1:19" x14ac:dyDescent="0.35">
      <c r="A137" s="7">
        <f>ROW()</f>
        <v>137</v>
      </c>
      <c r="B137" s="10"/>
      <c r="C137" s="14" t="s">
        <v>154</v>
      </c>
      <c r="D137" s="14" t="s">
        <v>134</v>
      </c>
      <c r="E137" s="15" t="str">
        <f t="shared" ref="E137:E200" si="14">IF(G137&lt;2,"Y","N")</f>
        <v>N</v>
      </c>
      <c r="F137" s="16">
        <v>10.8</v>
      </c>
      <c r="G137" s="16">
        <v>10.5</v>
      </c>
      <c r="H137" s="16">
        <v>12.9</v>
      </c>
      <c r="I137" s="15" t="str">
        <f t="shared" ref="I137:I200" si="15">IF(H137&gt;30,"Y","N")</f>
        <v>N</v>
      </c>
      <c r="J137" s="17">
        <v>8</v>
      </c>
      <c r="K137" s="17"/>
      <c r="L137" s="17" t="s">
        <v>15</v>
      </c>
      <c r="M137" s="17" t="s">
        <v>20</v>
      </c>
      <c r="N137" s="17" t="str">
        <f t="shared" ref="N137:N200" si="16">IF(AND(I137="Y",L137="Y"),"Y","N")</f>
        <v>N</v>
      </c>
      <c r="O137" s="15">
        <f t="shared" ref="O137:O200" si="17">IF(L137="Y",30,F137)</f>
        <v>30</v>
      </c>
      <c r="P137" s="17">
        <f t="shared" ref="P137:P200" si="18">IF(AND(I137="N",L137="Y"),J137,0)</f>
        <v>8</v>
      </c>
      <c r="S137" s="26" t="str">
        <f t="shared" ref="S137:S200" ca="1" si="19">IF(L137="Y",CHOOSE(RANDBETWEEN(1,10),"FTTC","FTTC","FTTC","FTTC","FTTC","FTTP","FTTP","FWA","FWA","FWA"),"")</f>
        <v>FTTC</v>
      </c>
    </row>
    <row r="138" spans="1:19" x14ac:dyDescent="0.35">
      <c r="A138" s="7">
        <f>ROW()</f>
        <v>138</v>
      </c>
      <c r="B138" s="10"/>
      <c r="C138" s="14" t="s">
        <v>155</v>
      </c>
      <c r="D138" s="14" t="s">
        <v>134</v>
      </c>
      <c r="E138" s="15" t="str">
        <f t="shared" si="14"/>
        <v>N</v>
      </c>
      <c r="F138" s="16">
        <v>6.6</v>
      </c>
      <c r="G138" s="16">
        <v>6.6</v>
      </c>
      <c r="H138" s="16">
        <v>9.9</v>
      </c>
      <c r="I138" s="15" t="str">
        <f t="shared" si="15"/>
        <v>N</v>
      </c>
      <c r="J138" s="17">
        <v>3</v>
      </c>
      <c r="K138" s="17"/>
      <c r="L138" s="17" t="s">
        <v>15</v>
      </c>
      <c r="M138" s="17" t="s">
        <v>19</v>
      </c>
      <c r="N138" s="17" t="str">
        <f t="shared" si="16"/>
        <v>N</v>
      </c>
      <c r="O138" s="15">
        <f t="shared" si="17"/>
        <v>30</v>
      </c>
      <c r="P138" s="17">
        <f t="shared" si="18"/>
        <v>3</v>
      </c>
      <c r="S138" s="26" t="str">
        <f t="shared" ca="1" si="19"/>
        <v>FWA</v>
      </c>
    </row>
    <row r="139" spans="1:19" x14ac:dyDescent="0.35">
      <c r="A139" s="7">
        <f>ROW()</f>
        <v>139</v>
      </c>
      <c r="B139" s="10"/>
      <c r="C139" s="14" t="s">
        <v>156</v>
      </c>
      <c r="D139" s="14" t="s">
        <v>134</v>
      </c>
      <c r="E139" s="15" t="str">
        <f t="shared" si="14"/>
        <v>N</v>
      </c>
      <c r="F139" s="16">
        <v>3.5</v>
      </c>
      <c r="G139" s="16">
        <v>3.8</v>
      </c>
      <c r="H139" s="16">
        <v>6.2</v>
      </c>
      <c r="I139" s="15" t="str">
        <f t="shared" si="15"/>
        <v>N</v>
      </c>
      <c r="J139" s="17">
        <v>17</v>
      </c>
      <c r="K139" s="17"/>
      <c r="L139" s="17" t="s">
        <v>15</v>
      </c>
      <c r="M139" s="17" t="s">
        <v>18</v>
      </c>
      <c r="N139" s="17" t="str">
        <f t="shared" si="16"/>
        <v>N</v>
      </c>
      <c r="O139" s="15">
        <f t="shared" si="17"/>
        <v>30</v>
      </c>
      <c r="P139" s="17">
        <f t="shared" si="18"/>
        <v>17</v>
      </c>
      <c r="S139" s="26" t="str">
        <f t="shared" ca="1" si="19"/>
        <v>FWA</v>
      </c>
    </row>
    <row r="140" spans="1:19" x14ac:dyDescent="0.35">
      <c r="A140" s="7">
        <f>ROW()</f>
        <v>140</v>
      </c>
      <c r="B140" s="10"/>
      <c r="C140" s="14" t="s">
        <v>157</v>
      </c>
      <c r="D140" s="14" t="s">
        <v>134</v>
      </c>
      <c r="E140" s="15" t="str">
        <f t="shared" si="14"/>
        <v>N</v>
      </c>
      <c r="F140" s="16">
        <v>9.4</v>
      </c>
      <c r="G140" s="16">
        <v>9.5</v>
      </c>
      <c r="H140" s="16">
        <v>17.600000000000001</v>
      </c>
      <c r="I140" s="15" t="str">
        <f t="shared" si="15"/>
        <v>N</v>
      </c>
      <c r="J140" s="17">
        <v>2</v>
      </c>
      <c r="K140" s="17"/>
      <c r="L140" s="17" t="s">
        <v>15</v>
      </c>
      <c r="M140" s="17" t="s">
        <v>19</v>
      </c>
      <c r="N140" s="17" t="str">
        <f t="shared" si="16"/>
        <v>N</v>
      </c>
      <c r="O140" s="15">
        <f t="shared" si="17"/>
        <v>30</v>
      </c>
      <c r="P140" s="17">
        <f t="shared" si="18"/>
        <v>2</v>
      </c>
      <c r="S140" s="26" t="str">
        <f t="shared" ca="1" si="19"/>
        <v>FWA</v>
      </c>
    </row>
    <row r="141" spans="1:19" x14ac:dyDescent="0.35">
      <c r="A141" s="7">
        <f>ROW()</f>
        <v>141</v>
      </c>
      <c r="B141" s="10"/>
      <c r="C141" s="14" t="s">
        <v>158</v>
      </c>
      <c r="D141" s="14" t="s">
        <v>134</v>
      </c>
      <c r="E141" s="15" t="str">
        <f t="shared" si="14"/>
        <v>N</v>
      </c>
      <c r="F141" s="16">
        <v>13.1</v>
      </c>
      <c r="G141" s="16">
        <v>12.5</v>
      </c>
      <c r="H141" s="16">
        <v>21.5</v>
      </c>
      <c r="I141" s="15" t="str">
        <f t="shared" si="15"/>
        <v>N</v>
      </c>
      <c r="J141" s="17">
        <v>5</v>
      </c>
      <c r="K141" s="17"/>
      <c r="L141" s="17" t="s">
        <v>15</v>
      </c>
      <c r="M141" s="17" t="s">
        <v>18</v>
      </c>
      <c r="N141" s="17" t="str">
        <f t="shared" si="16"/>
        <v>N</v>
      </c>
      <c r="O141" s="15">
        <f t="shared" si="17"/>
        <v>30</v>
      </c>
      <c r="P141" s="17">
        <f t="shared" si="18"/>
        <v>5</v>
      </c>
      <c r="S141" s="26" t="str">
        <f t="shared" ca="1" si="19"/>
        <v>FTTP</v>
      </c>
    </row>
    <row r="142" spans="1:19" x14ac:dyDescent="0.35">
      <c r="A142" s="7">
        <f>ROW()</f>
        <v>142</v>
      </c>
      <c r="B142" s="10"/>
      <c r="C142" s="14" t="s">
        <v>159</v>
      </c>
      <c r="D142" s="14" t="s">
        <v>134</v>
      </c>
      <c r="E142" s="15" t="str">
        <f t="shared" si="14"/>
        <v>N</v>
      </c>
      <c r="F142" s="16">
        <v>3.4</v>
      </c>
      <c r="G142" s="16">
        <v>3.4</v>
      </c>
      <c r="H142" s="16">
        <v>5.9</v>
      </c>
      <c r="I142" s="15" t="str">
        <f t="shared" si="15"/>
        <v>N</v>
      </c>
      <c r="J142" s="17">
        <v>14</v>
      </c>
      <c r="K142" s="17"/>
      <c r="L142" s="17" t="s">
        <v>15</v>
      </c>
      <c r="M142" s="17" t="s">
        <v>20</v>
      </c>
      <c r="N142" s="17" t="str">
        <f t="shared" si="16"/>
        <v>N</v>
      </c>
      <c r="O142" s="15">
        <f t="shared" si="17"/>
        <v>30</v>
      </c>
      <c r="P142" s="17">
        <f t="shared" si="18"/>
        <v>14</v>
      </c>
      <c r="S142" s="26" t="str">
        <f t="shared" ca="1" si="19"/>
        <v>FTTC</v>
      </c>
    </row>
    <row r="143" spans="1:19" x14ac:dyDescent="0.35">
      <c r="A143" s="7">
        <f>ROW()</f>
        <v>143</v>
      </c>
      <c r="B143" s="10"/>
      <c r="C143" s="14" t="s">
        <v>160</v>
      </c>
      <c r="D143" s="14" t="s">
        <v>134</v>
      </c>
      <c r="E143" s="15" t="str">
        <f t="shared" si="14"/>
        <v>N</v>
      </c>
      <c r="F143" s="16">
        <v>3.8</v>
      </c>
      <c r="G143" s="16">
        <v>3.8</v>
      </c>
      <c r="H143" s="16">
        <v>4.0999999999999996</v>
      </c>
      <c r="I143" s="15" t="str">
        <f t="shared" si="15"/>
        <v>N</v>
      </c>
      <c r="J143" s="17">
        <v>16</v>
      </c>
      <c r="K143" s="17"/>
      <c r="L143" s="17" t="s">
        <v>15</v>
      </c>
      <c r="M143" s="17" t="s">
        <v>19</v>
      </c>
      <c r="N143" s="17" t="str">
        <f t="shared" si="16"/>
        <v>N</v>
      </c>
      <c r="O143" s="15">
        <f t="shared" si="17"/>
        <v>30</v>
      </c>
      <c r="P143" s="17">
        <f t="shared" si="18"/>
        <v>16</v>
      </c>
      <c r="S143" s="26" t="str">
        <f t="shared" ca="1" si="19"/>
        <v>FTTC</v>
      </c>
    </row>
    <row r="144" spans="1:19" x14ac:dyDescent="0.35">
      <c r="A144" s="7">
        <f>ROW()</f>
        <v>144</v>
      </c>
      <c r="B144" s="10"/>
      <c r="C144" s="14" t="s">
        <v>161</v>
      </c>
      <c r="D144" s="14" t="s">
        <v>134</v>
      </c>
      <c r="E144" s="15" t="str">
        <f t="shared" si="14"/>
        <v>N</v>
      </c>
      <c r="F144" s="16">
        <v>14.8</v>
      </c>
      <c r="G144" s="16">
        <v>16</v>
      </c>
      <c r="H144" s="16">
        <v>26.6</v>
      </c>
      <c r="I144" s="15" t="str">
        <f t="shared" si="15"/>
        <v>N</v>
      </c>
      <c r="J144" s="17">
        <v>7</v>
      </c>
      <c r="K144" s="17"/>
      <c r="L144" s="17" t="s">
        <v>15</v>
      </c>
      <c r="M144" s="17" t="s">
        <v>18</v>
      </c>
      <c r="N144" s="17" t="str">
        <f t="shared" si="16"/>
        <v>N</v>
      </c>
      <c r="O144" s="15">
        <f t="shared" si="17"/>
        <v>30</v>
      </c>
      <c r="P144" s="17">
        <f t="shared" si="18"/>
        <v>7</v>
      </c>
      <c r="S144" s="26" t="str">
        <f t="shared" ca="1" si="19"/>
        <v>FTTC</v>
      </c>
    </row>
    <row r="145" spans="1:19" x14ac:dyDescent="0.35">
      <c r="A145" s="7">
        <f>ROW()</f>
        <v>145</v>
      </c>
      <c r="B145" s="10"/>
      <c r="C145" s="14" t="s">
        <v>162</v>
      </c>
      <c r="D145" s="14" t="s">
        <v>134</v>
      </c>
      <c r="E145" s="15" t="str">
        <f t="shared" si="14"/>
        <v>N</v>
      </c>
      <c r="F145" s="16">
        <v>8</v>
      </c>
      <c r="G145" s="16">
        <v>8.1999999999999993</v>
      </c>
      <c r="H145" s="16">
        <v>11</v>
      </c>
      <c r="I145" s="15" t="str">
        <f t="shared" si="15"/>
        <v>N</v>
      </c>
      <c r="J145" s="17">
        <v>14</v>
      </c>
      <c r="K145" s="17"/>
      <c r="L145" s="17" t="s">
        <v>15</v>
      </c>
      <c r="M145" s="17" t="s">
        <v>20</v>
      </c>
      <c r="N145" s="17" t="str">
        <f t="shared" si="16"/>
        <v>N</v>
      </c>
      <c r="O145" s="15">
        <f t="shared" si="17"/>
        <v>30</v>
      </c>
      <c r="P145" s="17">
        <f t="shared" si="18"/>
        <v>14</v>
      </c>
      <c r="S145" s="26" t="str">
        <f t="shared" ca="1" si="19"/>
        <v>FTTC</v>
      </c>
    </row>
    <row r="146" spans="1:19" x14ac:dyDescent="0.35">
      <c r="A146" s="7">
        <f>ROW()</f>
        <v>146</v>
      </c>
      <c r="B146" s="10"/>
      <c r="C146" s="14" t="s">
        <v>163</v>
      </c>
      <c r="D146" s="14" t="s">
        <v>134</v>
      </c>
      <c r="E146" s="15" t="str">
        <f t="shared" si="14"/>
        <v>Y</v>
      </c>
      <c r="F146" s="16">
        <v>0.6</v>
      </c>
      <c r="G146" s="16">
        <v>0.6</v>
      </c>
      <c r="H146" s="16">
        <v>1.1000000000000001</v>
      </c>
      <c r="I146" s="15" t="str">
        <f t="shared" si="15"/>
        <v>N</v>
      </c>
      <c r="J146" s="17">
        <v>9</v>
      </c>
      <c r="K146" s="17"/>
      <c r="L146" s="17" t="s">
        <v>15</v>
      </c>
      <c r="M146" s="17" t="s">
        <v>20</v>
      </c>
      <c r="N146" s="17" t="str">
        <f t="shared" si="16"/>
        <v>N</v>
      </c>
      <c r="O146" s="15">
        <f t="shared" si="17"/>
        <v>30</v>
      </c>
      <c r="P146" s="17">
        <f t="shared" si="18"/>
        <v>9</v>
      </c>
      <c r="S146" s="26" t="str">
        <f t="shared" ca="1" si="19"/>
        <v>FTTC</v>
      </c>
    </row>
    <row r="147" spans="1:19" x14ac:dyDescent="0.35">
      <c r="A147" s="7">
        <f>ROW()</f>
        <v>147</v>
      </c>
      <c r="B147" s="10"/>
      <c r="C147" s="14" t="s">
        <v>164</v>
      </c>
      <c r="D147" s="14" t="s">
        <v>134</v>
      </c>
      <c r="E147" s="15" t="str">
        <f t="shared" si="14"/>
        <v>N</v>
      </c>
      <c r="F147" s="16">
        <v>7.3</v>
      </c>
      <c r="G147" s="16">
        <v>7.9</v>
      </c>
      <c r="H147" s="16">
        <v>14.5</v>
      </c>
      <c r="I147" s="15" t="str">
        <f t="shared" si="15"/>
        <v>N</v>
      </c>
      <c r="J147" s="17">
        <v>15</v>
      </c>
      <c r="K147" s="17"/>
      <c r="L147" s="17" t="s">
        <v>15</v>
      </c>
      <c r="M147" s="17" t="s">
        <v>20</v>
      </c>
      <c r="N147" s="17" t="str">
        <f t="shared" si="16"/>
        <v>N</v>
      </c>
      <c r="O147" s="15">
        <f t="shared" si="17"/>
        <v>30</v>
      </c>
      <c r="P147" s="17">
        <f t="shared" si="18"/>
        <v>15</v>
      </c>
      <c r="S147" s="26" t="str">
        <f t="shared" ca="1" si="19"/>
        <v>FTTC</v>
      </c>
    </row>
    <row r="148" spans="1:19" x14ac:dyDescent="0.35">
      <c r="A148" s="7">
        <f>ROW()</f>
        <v>148</v>
      </c>
      <c r="B148" s="10"/>
      <c r="C148" s="14" t="s">
        <v>165</v>
      </c>
      <c r="D148" s="14" t="s">
        <v>134</v>
      </c>
      <c r="E148" s="15" t="str">
        <f t="shared" si="14"/>
        <v>N</v>
      </c>
      <c r="F148" s="16">
        <v>8.1</v>
      </c>
      <c r="G148" s="16">
        <v>7.5</v>
      </c>
      <c r="H148" s="16">
        <v>14.1</v>
      </c>
      <c r="I148" s="15" t="str">
        <f t="shared" si="15"/>
        <v>N</v>
      </c>
      <c r="J148" s="17">
        <v>7</v>
      </c>
      <c r="K148" s="17"/>
      <c r="L148" s="17" t="s">
        <v>15</v>
      </c>
      <c r="M148" s="17" t="s">
        <v>18</v>
      </c>
      <c r="N148" s="17" t="str">
        <f t="shared" si="16"/>
        <v>N</v>
      </c>
      <c r="O148" s="15">
        <f t="shared" si="17"/>
        <v>30</v>
      </c>
      <c r="P148" s="17">
        <f t="shared" si="18"/>
        <v>7</v>
      </c>
      <c r="S148" s="26" t="str">
        <f t="shared" ca="1" si="19"/>
        <v>FTTP</v>
      </c>
    </row>
    <row r="149" spans="1:19" x14ac:dyDescent="0.35">
      <c r="A149" s="7">
        <f>ROW()</f>
        <v>149</v>
      </c>
      <c r="B149" s="10"/>
      <c r="C149" s="14" t="s">
        <v>166</v>
      </c>
      <c r="D149" s="14" t="s">
        <v>134</v>
      </c>
      <c r="E149" s="15" t="str">
        <f t="shared" si="14"/>
        <v>Y</v>
      </c>
      <c r="F149" s="16">
        <v>1.7</v>
      </c>
      <c r="G149" s="16">
        <v>1.8</v>
      </c>
      <c r="H149" s="16">
        <v>3.1</v>
      </c>
      <c r="I149" s="15" t="str">
        <f t="shared" si="15"/>
        <v>N</v>
      </c>
      <c r="J149" s="17">
        <v>1</v>
      </c>
      <c r="K149" s="17"/>
      <c r="L149" s="17" t="s">
        <v>15</v>
      </c>
      <c r="M149" s="17" t="s">
        <v>20</v>
      </c>
      <c r="N149" s="17" t="str">
        <f t="shared" si="16"/>
        <v>N</v>
      </c>
      <c r="O149" s="15">
        <f t="shared" si="17"/>
        <v>30</v>
      </c>
      <c r="P149" s="17">
        <f t="shared" si="18"/>
        <v>1</v>
      </c>
      <c r="S149" s="26" t="str">
        <f t="shared" ca="1" si="19"/>
        <v>FTTC</v>
      </c>
    </row>
    <row r="150" spans="1:19" x14ac:dyDescent="0.35">
      <c r="A150" s="7">
        <f>ROW()</f>
        <v>150</v>
      </c>
      <c r="B150" s="10"/>
      <c r="C150" s="14" t="s">
        <v>167</v>
      </c>
      <c r="D150" s="14" t="s">
        <v>134</v>
      </c>
      <c r="E150" s="15" t="str">
        <f t="shared" si="14"/>
        <v>N</v>
      </c>
      <c r="F150" s="16">
        <v>4.0999999999999996</v>
      </c>
      <c r="G150" s="16">
        <v>3.8</v>
      </c>
      <c r="H150" s="16">
        <v>5.8</v>
      </c>
      <c r="I150" s="15" t="str">
        <f t="shared" si="15"/>
        <v>N</v>
      </c>
      <c r="J150" s="17">
        <v>2</v>
      </c>
      <c r="K150" s="17"/>
      <c r="L150" s="17" t="s">
        <v>15</v>
      </c>
      <c r="M150" s="17" t="s">
        <v>18</v>
      </c>
      <c r="N150" s="17" t="str">
        <f t="shared" si="16"/>
        <v>N</v>
      </c>
      <c r="O150" s="15">
        <f t="shared" si="17"/>
        <v>30</v>
      </c>
      <c r="P150" s="17">
        <f t="shared" si="18"/>
        <v>2</v>
      </c>
      <c r="S150" s="26" t="str">
        <f t="shared" ca="1" si="19"/>
        <v>FTTP</v>
      </c>
    </row>
    <row r="151" spans="1:19" x14ac:dyDescent="0.35">
      <c r="A151" s="7">
        <f>ROW()</f>
        <v>151</v>
      </c>
      <c r="B151" s="10"/>
      <c r="C151" s="14" t="s">
        <v>168</v>
      </c>
      <c r="D151" s="14" t="s">
        <v>134</v>
      </c>
      <c r="E151" s="15" t="str">
        <f t="shared" si="14"/>
        <v>N</v>
      </c>
      <c r="F151" s="16">
        <v>4.9000000000000004</v>
      </c>
      <c r="G151" s="16">
        <v>5.2</v>
      </c>
      <c r="H151" s="16">
        <v>4.9000000000000004</v>
      </c>
      <c r="I151" s="15" t="str">
        <f t="shared" si="15"/>
        <v>N</v>
      </c>
      <c r="J151" s="17">
        <v>6</v>
      </c>
      <c r="K151" s="17"/>
      <c r="L151" s="17" t="s">
        <v>15</v>
      </c>
      <c r="M151" s="17" t="s">
        <v>18</v>
      </c>
      <c r="N151" s="17" t="str">
        <f t="shared" si="16"/>
        <v>N</v>
      </c>
      <c r="O151" s="15">
        <f t="shared" si="17"/>
        <v>30</v>
      </c>
      <c r="P151" s="17">
        <f t="shared" si="18"/>
        <v>6</v>
      </c>
      <c r="S151" s="26" t="str">
        <f t="shared" ca="1" si="19"/>
        <v>FTTC</v>
      </c>
    </row>
    <row r="152" spans="1:19" x14ac:dyDescent="0.35">
      <c r="A152" s="7">
        <f>ROW()</f>
        <v>152</v>
      </c>
      <c r="B152" s="10"/>
      <c r="C152" s="14" t="s">
        <v>169</v>
      </c>
      <c r="D152" s="14" t="s">
        <v>134</v>
      </c>
      <c r="E152" s="15" t="str">
        <f t="shared" si="14"/>
        <v>N</v>
      </c>
      <c r="F152" s="16">
        <v>12.4</v>
      </c>
      <c r="G152" s="16">
        <v>12.8</v>
      </c>
      <c r="H152" s="16">
        <v>18.8</v>
      </c>
      <c r="I152" s="15" t="str">
        <f t="shared" si="15"/>
        <v>N</v>
      </c>
      <c r="J152" s="17">
        <v>2</v>
      </c>
      <c r="K152" s="17"/>
      <c r="L152" s="17" t="s">
        <v>15</v>
      </c>
      <c r="M152" s="17" t="s">
        <v>18</v>
      </c>
      <c r="N152" s="17" t="str">
        <f t="shared" si="16"/>
        <v>N</v>
      </c>
      <c r="O152" s="15">
        <f t="shared" si="17"/>
        <v>30</v>
      </c>
      <c r="P152" s="17">
        <f t="shared" si="18"/>
        <v>2</v>
      </c>
      <c r="S152" s="26" t="str">
        <f t="shared" ca="1" si="19"/>
        <v>FTTC</v>
      </c>
    </row>
    <row r="153" spans="1:19" x14ac:dyDescent="0.35">
      <c r="A153" s="7">
        <f>ROW()</f>
        <v>153</v>
      </c>
      <c r="B153" s="10"/>
      <c r="C153" s="14" t="s">
        <v>170</v>
      </c>
      <c r="D153" s="14" t="s">
        <v>134</v>
      </c>
      <c r="E153" s="15" t="str">
        <f t="shared" si="14"/>
        <v>N</v>
      </c>
      <c r="F153" s="16">
        <v>13.3</v>
      </c>
      <c r="G153" s="16">
        <v>13.2</v>
      </c>
      <c r="H153" s="16">
        <v>13.4</v>
      </c>
      <c r="I153" s="15" t="str">
        <f t="shared" si="15"/>
        <v>N</v>
      </c>
      <c r="J153" s="17">
        <v>7</v>
      </c>
      <c r="K153" s="17"/>
      <c r="L153" s="17" t="s">
        <v>15</v>
      </c>
      <c r="M153" s="17" t="s">
        <v>20</v>
      </c>
      <c r="N153" s="17" t="str">
        <f t="shared" si="16"/>
        <v>N</v>
      </c>
      <c r="O153" s="15">
        <f t="shared" si="17"/>
        <v>30</v>
      </c>
      <c r="P153" s="17">
        <f t="shared" si="18"/>
        <v>7</v>
      </c>
      <c r="S153" s="26" t="str">
        <f t="shared" ca="1" si="19"/>
        <v>FTTC</v>
      </c>
    </row>
    <row r="154" spans="1:19" x14ac:dyDescent="0.35">
      <c r="A154" s="7">
        <f>ROW()</f>
        <v>154</v>
      </c>
      <c r="B154" s="10"/>
      <c r="C154" s="14" t="s">
        <v>171</v>
      </c>
      <c r="D154" s="14" t="s">
        <v>134</v>
      </c>
      <c r="E154" s="15" t="str">
        <f t="shared" si="14"/>
        <v>N</v>
      </c>
      <c r="F154" s="16">
        <v>5.4</v>
      </c>
      <c r="G154" s="16">
        <v>5.0999999999999996</v>
      </c>
      <c r="H154" s="16">
        <v>7.9</v>
      </c>
      <c r="I154" s="15" t="str">
        <f t="shared" si="15"/>
        <v>N</v>
      </c>
      <c r="J154" s="17">
        <v>17</v>
      </c>
      <c r="K154" s="17"/>
      <c r="L154" s="17" t="s">
        <v>15</v>
      </c>
      <c r="M154" s="17" t="s">
        <v>18</v>
      </c>
      <c r="N154" s="17" t="str">
        <f t="shared" si="16"/>
        <v>N</v>
      </c>
      <c r="O154" s="15">
        <f t="shared" si="17"/>
        <v>30</v>
      </c>
      <c r="P154" s="17">
        <f t="shared" si="18"/>
        <v>17</v>
      </c>
      <c r="S154" s="26" t="str">
        <f t="shared" ca="1" si="19"/>
        <v>FWA</v>
      </c>
    </row>
    <row r="155" spans="1:19" x14ac:dyDescent="0.35">
      <c r="A155" s="7">
        <f>ROW()</f>
        <v>155</v>
      </c>
      <c r="B155" s="10"/>
      <c r="C155" s="14" t="s">
        <v>172</v>
      </c>
      <c r="D155" s="14" t="s">
        <v>134</v>
      </c>
      <c r="E155" s="15" t="str">
        <f t="shared" si="14"/>
        <v>N</v>
      </c>
      <c r="F155" s="16">
        <v>11.5</v>
      </c>
      <c r="G155" s="16">
        <v>10.8</v>
      </c>
      <c r="H155" s="16">
        <v>15</v>
      </c>
      <c r="I155" s="15" t="str">
        <f t="shared" si="15"/>
        <v>N</v>
      </c>
      <c r="J155" s="17">
        <v>6</v>
      </c>
      <c r="K155" s="17"/>
      <c r="L155" s="17" t="s">
        <v>15</v>
      </c>
      <c r="M155" s="17" t="s">
        <v>20</v>
      </c>
      <c r="N155" s="17" t="str">
        <f t="shared" si="16"/>
        <v>N</v>
      </c>
      <c r="O155" s="15">
        <f t="shared" si="17"/>
        <v>30</v>
      </c>
      <c r="P155" s="17">
        <f t="shared" si="18"/>
        <v>6</v>
      </c>
      <c r="S155" s="26" t="str">
        <f t="shared" ca="1" si="19"/>
        <v>FTTC</v>
      </c>
    </row>
    <row r="156" spans="1:19" x14ac:dyDescent="0.35">
      <c r="A156" s="7">
        <f>ROW()</f>
        <v>156</v>
      </c>
      <c r="B156" s="10"/>
      <c r="C156" s="14" t="s">
        <v>173</v>
      </c>
      <c r="D156" s="14" t="s">
        <v>134</v>
      </c>
      <c r="E156" s="15" t="str">
        <f t="shared" si="14"/>
        <v>N</v>
      </c>
      <c r="F156" s="16">
        <v>5.7</v>
      </c>
      <c r="G156" s="16">
        <v>5.9</v>
      </c>
      <c r="H156" s="16">
        <v>10.5</v>
      </c>
      <c r="I156" s="15" t="str">
        <f t="shared" si="15"/>
        <v>N</v>
      </c>
      <c r="J156" s="17">
        <v>14</v>
      </c>
      <c r="K156" s="17"/>
      <c r="L156" s="17" t="s">
        <v>15</v>
      </c>
      <c r="M156" s="17" t="s">
        <v>18</v>
      </c>
      <c r="N156" s="17" t="str">
        <f t="shared" si="16"/>
        <v>N</v>
      </c>
      <c r="O156" s="15">
        <f t="shared" si="17"/>
        <v>30</v>
      </c>
      <c r="P156" s="17">
        <f t="shared" si="18"/>
        <v>14</v>
      </c>
      <c r="S156" s="26" t="str">
        <f t="shared" ca="1" si="19"/>
        <v>FWA</v>
      </c>
    </row>
    <row r="157" spans="1:19" x14ac:dyDescent="0.35">
      <c r="A157" s="7">
        <f>ROW()</f>
        <v>157</v>
      </c>
      <c r="B157" s="10"/>
      <c r="C157" s="14" t="s">
        <v>174</v>
      </c>
      <c r="D157" s="14" t="s">
        <v>134</v>
      </c>
      <c r="E157" s="15" t="str">
        <f t="shared" si="14"/>
        <v>N</v>
      </c>
      <c r="F157" s="16">
        <v>11.7</v>
      </c>
      <c r="G157" s="16">
        <v>12</v>
      </c>
      <c r="H157" s="16">
        <v>11.8</v>
      </c>
      <c r="I157" s="15" t="str">
        <f t="shared" si="15"/>
        <v>N</v>
      </c>
      <c r="J157" s="17">
        <v>7</v>
      </c>
      <c r="K157" s="17"/>
      <c r="L157" s="17" t="s">
        <v>15</v>
      </c>
      <c r="M157" s="17" t="s">
        <v>19</v>
      </c>
      <c r="N157" s="17" t="str">
        <f t="shared" si="16"/>
        <v>N</v>
      </c>
      <c r="O157" s="15">
        <f t="shared" si="17"/>
        <v>30</v>
      </c>
      <c r="P157" s="17">
        <f t="shared" si="18"/>
        <v>7</v>
      </c>
      <c r="S157" s="26" t="str">
        <f t="shared" ca="1" si="19"/>
        <v>FWA</v>
      </c>
    </row>
    <row r="158" spans="1:19" x14ac:dyDescent="0.35">
      <c r="A158" s="7">
        <f>ROW()</f>
        <v>158</v>
      </c>
      <c r="B158" s="10"/>
      <c r="C158" s="14" t="s">
        <v>175</v>
      </c>
      <c r="D158" s="14" t="s">
        <v>134</v>
      </c>
      <c r="E158" s="15" t="str">
        <f t="shared" si="14"/>
        <v>N</v>
      </c>
      <c r="F158" s="16">
        <v>3.3</v>
      </c>
      <c r="G158" s="16">
        <v>3.4</v>
      </c>
      <c r="H158" s="16">
        <v>4</v>
      </c>
      <c r="I158" s="15" t="str">
        <f t="shared" si="15"/>
        <v>N</v>
      </c>
      <c r="J158" s="17">
        <v>16</v>
      </c>
      <c r="K158" s="17"/>
      <c r="L158" s="17" t="s">
        <v>15</v>
      </c>
      <c r="M158" s="17" t="s">
        <v>18</v>
      </c>
      <c r="N158" s="17" t="str">
        <f t="shared" si="16"/>
        <v>N</v>
      </c>
      <c r="O158" s="15">
        <f t="shared" si="17"/>
        <v>30</v>
      </c>
      <c r="P158" s="17">
        <f t="shared" si="18"/>
        <v>16</v>
      </c>
      <c r="S158" s="26" t="str">
        <f t="shared" ca="1" si="19"/>
        <v>FWA</v>
      </c>
    </row>
    <row r="159" spans="1:19" x14ac:dyDescent="0.35">
      <c r="A159" s="7">
        <f>ROW()</f>
        <v>159</v>
      </c>
      <c r="B159" s="10"/>
      <c r="C159" s="14" t="s">
        <v>176</v>
      </c>
      <c r="D159" s="14" t="s">
        <v>134</v>
      </c>
      <c r="E159" s="15" t="str">
        <f t="shared" si="14"/>
        <v>N</v>
      </c>
      <c r="F159" s="16">
        <v>5.2</v>
      </c>
      <c r="G159" s="16">
        <v>5.3</v>
      </c>
      <c r="H159" s="16">
        <v>10.4</v>
      </c>
      <c r="I159" s="15" t="str">
        <f t="shared" si="15"/>
        <v>N</v>
      </c>
      <c r="J159" s="17">
        <v>15</v>
      </c>
      <c r="K159" s="17"/>
      <c r="L159" s="17" t="s">
        <v>15</v>
      </c>
      <c r="M159" s="17" t="s">
        <v>18</v>
      </c>
      <c r="N159" s="17" t="str">
        <f t="shared" si="16"/>
        <v>N</v>
      </c>
      <c r="O159" s="15">
        <f t="shared" si="17"/>
        <v>30</v>
      </c>
      <c r="P159" s="17">
        <f t="shared" si="18"/>
        <v>15</v>
      </c>
      <c r="S159" s="26" t="str">
        <f t="shared" ca="1" si="19"/>
        <v>FTTC</v>
      </c>
    </row>
    <row r="160" spans="1:19" x14ac:dyDescent="0.35">
      <c r="A160" s="7">
        <f>ROW()</f>
        <v>160</v>
      </c>
      <c r="B160" s="10"/>
      <c r="C160" s="14" t="s">
        <v>177</v>
      </c>
      <c r="D160" s="14" t="s">
        <v>134</v>
      </c>
      <c r="E160" s="15" t="str">
        <f t="shared" si="14"/>
        <v>Y</v>
      </c>
      <c r="F160" s="16">
        <v>0.5</v>
      </c>
      <c r="G160" s="16">
        <v>0.5</v>
      </c>
      <c r="H160" s="16">
        <v>0.8</v>
      </c>
      <c r="I160" s="15" t="str">
        <f t="shared" si="15"/>
        <v>N</v>
      </c>
      <c r="J160" s="17">
        <v>15</v>
      </c>
      <c r="K160" s="17"/>
      <c r="L160" s="17" t="s">
        <v>15</v>
      </c>
      <c r="M160" s="17" t="s">
        <v>18</v>
      </c>
      <c r="N160" s="17" t="str">
        <f t="shared" si="16"/>
        <v>N</v>
      </c>
      <c r="O160" s="15">
        <f t="shared" si="17"/>
        <v>30</v>
      </c>
      <c r="P160" s="17">
        <f t="shared" si="18"/>
        <v>15</v>
      </c>
      <c r="S160" s="26" t="str">
        <f t="shared" ca="1" si="19"/>
        <v>FTTC</v>
      </c>
    </row>
    <row r="161" spans="1:19" x14ac:dyDescent="0.35">
      <c r="A161" s="7">
        <f>ROW()</f>
        <v>161</v>
      </c>
      <c r="B161" s="10"/>
      <c r="C161" s="14" t="s">
        <v>178</v>
      </c>
      <c r="D161" s="14" t="s">
        <v>134</v>
      </c>
      <c r="E161" s="15" t="str">
        <f t="shared" si="14"/>
        <v>N</v>
      </c>
      <c r="F161" s="16">
        <v>5.2</v>
      </c>
      <c r="G161" s="16">
        <v>4.8</v>
      </c>
      <c r="H161" s="16">
        <v>7.3</v>
      </c>
      <c r="I161" s="15" t="str">
        <f t="shared" si="15"/>
        <v>N</v>
      </c>
      <c r="J161" s="17">
        <v>5</v>
      </c>
      <c r="K161" s="17"/>
      <c r="L161" s="17" t="s">
        <v>15</v>
      </c>
      <c r="M161" s="17" t="s">
        <v>18</v>
      </c>
      <c r="N161" s="17" t="str">
        <f t="shared" si="16"/>
        <v>N</v>
      </c>
      <c r="O161" s="15">
        <f t="shared" si="17"/>
        <v>30</v>
      </c>
      <c r="P161" s="17">
        <f t="shared" si="18"/>
        <v>5</v>
      </c>
      <c r="S161" s="26" t="str">
        <f t="shared" ca="1" si="19"/>
        <v>FTTC</v>
      </c>
    </row>
    <row r="162" spans="1:19" x14ac:dyDescent="0.35">
      <c r="A162" s="7">
        <f>ROW()</f>
        <v>162</v>
      </c>
      <c r="B162" s="10"/>
      <c r="C162" s="14" t="s">
        <v>179</v>
      </c>
      <c r="D162" s="14" t="s">
        <v>134</v>
      </c>
      <c r="E162" s="15" t="str">
        <f t="shared" si="14"/>
        <v>N</v>
      </c>
      <c r="F162" s="16">
        <v>7.2</v>
      </c>
      <c r="G162" s="16">
        <v>6.8</v>
      </c>
      <c r="H162" s="16">
        <v>10.9</v>
      </c>
      <c r="I162" s="15" t="str">
        <f t="shared" si="15"/>
        <v>N</v>
      </c>
      <c r="J162" s="17">
        <v>19</v>
      </c>
      <c r="K162" s="17"/>
      <c r="L162" s="17" t="s">
        <v>15</v>
      </c>
      <c r="M162" s="17" t="s">
        <v>18</v>
      </c>
      <c r="N162" s="17" t="str">
        <f t="shared" si="16"/>
        <v>N</v>
      </c>
      <c r="O162" s="15">
        <f t="shared" si="17"/>
        <v>30</v>
      </c>
      <c r="P162" s="17">
        <f t="shared" si="18"/>
        <v>19</v>
      </c>
      <c r="S162" s="26" t="str">
        <f t="shared" ca="1" si="19"/>
        <v>FWA</v>
      </c>
    </row>
    <row r="163" spans="1:19" x14ac:dyDescent="0.35">
      <c r="A163" s="7">
        <f>ROW()</f>
        <v>163</v>
      </c>
      <c r="B163" s="10"/>
      <c r="C163" s="14" t="s">
        <v>180</v>
      </c>
      <c r="D163" s="14" t="s">
        <v>134</v>
      </c>
      <c r="E163" s="15" t="str">
        <f t="shared" si="14"/>
        <v>N</v>
      </c>
      <c r="F163" s="16">
        <v>11</v>
      </c>
      <c r="G163" s="16">
        <v>11.4</v>
      </c>
      <c r="H163" s="16">
        <v>11.2</v>
      </c>
      <c r="I163" s="15" t="str">
        <f t="shared" si="15"/>
        <v>N</v>
      </c>
      <c r="J163" s="17">
        <v>1</v>
      </c>
      <c r="K163" s="17"/>
      <c r="L163" s="17" t="s">
        <v>15</v>
      </c>
      <c r="M163" s="17" t="s">
        <v>18</v>
      </c>
      <c r="N163" s="17" t="str">
        <f t="shared" si="16"/>
        <v>N</v>
      </c>
      <c r="O163" s="15">
        <f t="shared" si="17"/>
        <v>30</v>
      </c>
      <c r="P163" s="17">
        <f t="shared" si="18"/>
        <v>1</v>
      </c>
      <c r="S163" s="26" t="str">
        <f t="shared" ca="1" si="19"/>
        <v>FTTP</v>
      </c>
    </row>
    <row r="164" spans="1:19" x14ac:dyDescent="0.35">
      <c r="A164" s="7">
        <f>ROW()</f>
        <v>164</v>
      </c>
      <c r="B164" s="10"/>
      <c r="C164" s="14" t="s">
        <v>181</v>
      </c>
      <c r="D164" s="14" t="s">
        <v>134</v>
      </c>
      <c r="E164" s="15" t="str">
        <f t="shared" si="14"/>
        <v>Y</v>
      </c>
      <c r="F164" s="16">
        <v>0.8</v>
      </c>
      <c r="G164" s="16">
        <v>0.8</v>
      </c>
      <c r="H164" s="16">
        <v>1.2</v>
      </c>
      <c r="I164" s="15" t="str">
        <f t="shared" si="15"/>
        <v>N</v>
      </c>
      <c r="J164" s="17">
        <v>10</v>
      </c>
      <c r="K164" s="17"/>
      <c r="L164" s="17" t="s">
        <v>15</v>
      </c>
      <c r="M164" s="17" t="s">
        <v>20</v>
      </c>
      <c r="N164" s="17" t="str">
        <f t="shared" si="16"/>
        <v>N</v>
      </c>
      <c r="O164" s="15">
        <f t="shared" si="17"/>
        <v>30</v>
      </c>
      <c r="P164" s="17">
        <f t="shared" si="18"/>
        <v>10</v>
      </c>
      <c r="S164" s="26" t="str">
        <f t="shared" ca="1" si="19"/>
        <v>FTTC</v>
      </c>
    </row>
    <row r="165" spans="1:19" x14ac:dyDescent="0.35">
      <c r="A165" s="7">
        <f>ROW()</f>
        <v>165</v>
      </c>
      <c r="B165" s="10"/>
      <c r="C165" s="14" t="s">
        <v>182</v>
      </c>
      <c r="D165" s="14" t="s">
        <v>134</v>
      </c>
      <c r="E165" s="15" t="str">
        <f t="shared" si="14"/>
        <v>N</v>
      </c>
      <c r="F165" s="16">
        <v>4.5999999999999996</v>
      </c>
      <c r="G165" s="16">
        <v>4.9000000000000004</v>
      </c>
      <c r="H165" s="16">
        <v>6.3</v>
      </c>
      <c r="I165" s="15" t="str">
        <f t="shared" si="15"/>
        <v>N</v>
      </c>
      <c r="J165" s="17">
        <v>7</v>
      </c>
      <c r="K165" s="17"/>
      <c r="L165" s="17" t="s">
        <v>15</v>
      </c>
      <c r="M165" s="17" t="s">
        <v>20</v>
      </c>
      <c r="N165" s="17" t="str">
        <f t="shared" si="16"/>
        <v>N</v>
      </c>
      <c r="O165" s="15">
        <f t="shared" si="17"/>
        <v>30</v>
      </c>
      <c r="P165" s="17">
        <f t="shared" si="18"/>
        <v>7</v>
      </c>
      <c r="S165" s="26" t="str">
        <f t="shared" ca="1" si="19"/>
        <v>FTTC</v>
      </c>
    </row>
    <row r="166" spans="1:19" x14ac:dyDescent="0.35">
      <c r="A166" s="7">
        <f>ROW()</f>
        <v>166</v>
      </c>
      <c r="B166" s="10"/>
      <c r="C166" s="14" t="s">
        <v>183</v>
      </c>
      <c r="D166" s="14" t="s">
        <v>134</v>
      </c>
      <c r="E166" s="15" t="str">
        <f t="shared" si="14"/>
        <v>N</v>
      </c>
      <c r="F166" s="16">
        <v>4.5</v>
      </c>
      <c r="G166" s="16">
        <v>4.3</v>
      </c>
      <c r="H166" s="16">
        <v>5.2</v>
      </c>
      <c r="I166" s="15" t="str">
        <f t="shared" si="15"/>
        <v>N</v>
      </c>
      <c r="J166" s="17">
        <v>13</v>
      </c>
      <c r="K166" s="17"/>
      <c r="L166" s="17" t="s">
        <v>15</v>
      </c>
      <c r="M166" s="17" t="s">
        <v>18</v>
      </c>
      <c r="N166" s="17" t="str">
        <f t="shared" si="16"/>
        <v>N</v>
      </c>
      <c r="O166" s="15">
        <f t="shared" si="17"/>
        <v>30</v>
      </c>
      <c r="P166" s="17">
        <f t="shared" si="18"/>
        <v>13</v>
      </c>
      <c r="S166" s="26" t="str">
        <f t="shared" ca="1" si="19"/>
        <v>FTTC</v>
      </c>
    </row>
    <row r="167" spans="1:19" x14ac:dyDescent="0.35">
      <c r="A167" s="7">
        <f>ROW()</f>
        <v>167</v>
      </c>
      <c r="B167" s="10"/>
      <c r="C167" s="14" t="s">
        <v>184</v>
      </c>
      <c r="D167" s="14" t="s">
        <v>134</v>
      </c>
      <c r="E167" s="15" t="str">
        <f t="shared" si="14"/>
        <v>N</v>
      </c>
      <c r="F167" s="16">
        <v>4.4000000000000004</v>
      </c>
      <c r="G167" s="16">
        <v>4.7</v>
      </c>
      <c r="H167" s="16">
        <v>8.4</v>
      </c>
      <c r="I167" s="15" t="str">
        <f t="shared" si="15"/>
        <v>N</v>
      </c>
      <c r="J167" s="17">
        <v>5</v>
      </c>
      <c r="K167" s="17"/>
      <c r="L167" s="17" t="s">
        <v>15</v>
      </c>
      <c r="M167" s="17" t="s">
        <v>20</v>
      </c>
      <c r="N167" s="17" t="str">
        <f t="shared" si="16"/>
        <v>N</v>
      </c>
      <c r="O167" s="15">
        <f t="shared" si="17"/>
        <v>30</v>
      </c>
      <c r="P167" s="17">
        <f t="shared" si="18"/>
        <v>5</v>
      </c>
      <c r="S167" s="26" t="str">
        <f t="shared" ca="1" si="19"/>
        <v>FTTC</v>
      </c>
    </row>
    <row r="168" spans="1:19" x14ac:dyDescent="0.35">
      <c r="A168" s="7">
        <f>ROW()</f>
        <v>168</v>
      </c>
      <c r="B168" s="10"/>
      <c r="C168" s="14" t="s">
        <v>185</v>
      </c>
      <c r="D168" s="14" t="s">
        <v>134</v>
      </c>
      <c r="E168" s="15" t="str">
        <f t="shared" si="14"/>
        <v>N</v>
      </c>
      <c r="F168" s="16">
        <v>8.4</v>
      </c>
      <c r="G168" s="16">
        <v>9</v>
      </c>
      <c r="H168" s="16">
        <v>16.3</v>
      </c>
      <c r="I168" s="15" t="str">
        <f t="shared" si="15"/>
        <v>N</v>
      </c>
      <c r="J168" s="17">
        <v>18</v>
      </c>
      <c r="K168" s="17"/>
      <c r="L168" s="17" t="s">
        <v>15</v>
      </c>
      <c r="M168" s="17" t="s">
        <v>18</v>
      </c>
      <c r="N168" s="17" t="str">
        <f t="shared" si="16"/>
        <v>N</v>
      </c>
      <c r="O168" s="15">
        <f t="shared" si="17"/>
        <v>30</v>
      </c>
      <c r="P168" s="17">
        <f t="shared" si="18"/>
        <v>18</v>
      </c>
      <c r="S168" s="26" t="str">
        <f t="shared" ca="1" si="19"/>
        <v>FTTC</v>
      </c>
    </row>
    <row r="169" spans="1:19" x14ac:dyDescent="0.35">
      <c r="A169" s="7">
        <f>ROW()</f>
        <v>169</v>
      </c>
      <c r="B169" s="10"/>
      <c r="C169" s="14" t="s">
        <v>186</v>
      </c>
      <c r="D169" s="14" t="s">
        <v>134</v>
      </c>
      <c r="E169" s="15" t="str">
        <f t="shared" si="14"/>
        <v>N</v>
      </c>
      <c r="F169" s="16">
        <v>9.6999999999999993</v>
      </c>
      <c r="G169" s="16">
        <v>10.6</v>
      </c>
      <c r="H169" s="16">
        <v>19.399999999999999</v>
      </c>
      <c r="I169" s="15" t="str">
        <f t="shared" si="15"/>
        <v>N</v>
      </c>
      <c r="J169" s="17">
        <v>19</v>
      </c>
      <c r="K169" s="17"/>
      <c r="L169" s="17" t="s">
        <v>15</v>
      </c>
      <c r="M169" s="17" t="s">
        <v>18</v>
      </c>
      <c r="N169" s="17" t="str">
        <f t="shared" si="16"/>
        <v>N</v>
      </c>
      <c r="O169" s="15">
        <f t="shared" si="17"/>
        <v>30</v>
      </c>
      <c r="P169" s="17">
        <f t="shared" si="18"/>
        <v>19</v>
      </c>
      <c r="S169" s="26" t="str">
        <f t="shared" ca="1" si="19"/>
        <v>FWA</v>
      </c>
    </row>
    <row r="170" spans="1:19" x14ac:dyDescent="0.35">
      <c r="A170" s="7">
        <f>ROW()</f>
        <v>170</v>
      </c>
      <c r="B170" s="10"/>
      <c r="C170" s="14" t="s">
        <v>187</v>
      </c>
      <c r="D170" s="14" t="s">
        <v>134</v>
      </c>
      <c r="E170" s="15" t="str">
        <f t="shared" si="14"/>
        <v>N</v>
      </c>
      <c r="F170" s="16">
        <v>13</v>
      </c>
      <c r="G170" s="16">
        <v>14.1</v>
      </c>
      <c r="H170" s="16">
        <v>14.8</v>
      </c>
      <c r="I170" s="15" t="str">
        <f t="shared" si="15"/>
        <v>N</v>
      </c>
      <c r="J170" s="17">
        <v>5</v>
      </c>
      <c r="K170" s="17"/>
      <c r="L170" s="17" t="s">
        <v>15</v>
      </c>
      <c r="M170" s="17" t="s">
        <v>18</v>
      </c>
      <c r="N170" s="17" t="str">
        <f t="shared" si="16"/>
        <v>N</v>
      </c>
      <c r="O170" s="15">
        <f t="shared" si="17"/>
        <v>30</v>
      </c>
      <c r="P170" s="17">
        <f t="shared" si="18"/>
        <v>5</v>
      </c>
      <c r="S170" s="26" t="str">
        <f t="shared" ca="1" si="19"/>
        <v>FTTC</v>
      </c>
    </row>
    <row r="171" spans="1:19" x14ac:dyDescent="0.35">
      <c r="A171" s="7">
        <f>ROW()</f>
        <v>171</v>
      </c>
      <c r="B171" s="10"/>
      <c r="C171" s="14" t="s">
        <v>188</v>
      </c>
      <c r="D171" s="14" t="s">
        <v>134</v>
      </c>
      <c r="E171" s="15" t="str">
        <f t="shared" si="14"/>
        <v>N</v>
      </c>
      <c r="F171" s="16">
        <v>10.1</v>
      </c>
      <c r="G171" s="16">
        <v>9.3000000000000007</v>
      </c>
      <c r="H171" s="16">
        <v>10.5</v>
      </c>
      <c r="I171" s="15" t="str">
        <f t="shared" si="15"/>
        <v>N</v>
      </c>
      <c r="J171" s="17">
        <v>18</v>
      </c>
      <c r="K171" s="17"/>
      <c r="L171" s="17" t="s">
        <v>15</v>
      </c>
      <c r="M171" s="17" t="s">
        <v>20</v>
      </c>
      <c r="N171" s="17" t="str">
        <f t="shared" si="16"/>
        <v>N</v>
      </c>
      <c r="O171" s="15">
        <f t="shared" si="17"/>
        <v>30</v>
      </c>
      <c r="P171" s="17">
        <f t="shared" si="18"/>
        <v>18</v>
      </c>
      <c r="S171" s="26" t="str">
        <f t="shared" ca="1" si="19"/>
        <v>FTTC</v>
      </c>
    </row>
    <row r="172" spans="1:19" x14ac:dyDescent="0.35">
      <c r="A172" s="7">
        <f>ROW()</f>
        <v>172</v>
      </c>
      <c r="B172" s="10"/>
      <c r="C172" s="14" t="s">
        <v>189</v>
      </c>
      <c r="D172" s="14" t="s">
        <v>134</v>
      </c>
      <c r="E172" s="15" t="str">
        <f t="shared" si="14"/>
        <v>N</v>
      </c>
      <c r="F172" s="16">
        <v>5.0999999999999996</v>
      </c>
      <c r="G172" s="16">
        <v>4.7</v>
      </c>
      <c r="H172" s="16">
        <v>7.7</v>
      </c>
      <c r="I172" s="15" t="str">
        <f t="shared" si="15"/>
        <v>N</v>
      </c>
      <c r="J172" s="17">
        <v>7</v>
      </c>
      <c r="K172" s="17"/>
      <c r="L172" s="17" t="s">
        <v>15</v>
      </c>
      <c r="M172" s="17" t="s">
        <v>20</v>
      </c>
      <c r="N172" s="17" t="str">
        <f t="shared" si="16"/>
        <v>N</v>
      </c>
      <c r="O172" s="15">
        <f t="shared" si="17"/>
        <v>30</v>
      </c>
      <c r="P172" s="17">
        <f t="shared" si="18"/>
        <v>7</v>
      </c>
      <c r="S172" s="26" t="str">
        <f t="shared" ca="1" si="19"/>
        <v>FTTP</v>
      </c>
    </row>
    <row r="173" spans="1:19" x14ac:dyDescent="0.35">
      <c r="A173" s="7">
        <f>ROW()</f>
        <v>173</v>
      </c>
      <c r="B173" s="10"/>
      <c r="C173" s="14" t="s">
        <v>190</v>
      </c>
      <c r="D173" s="14" t="s">
        <v>134</v>
      </c>
      <c r="E173" s="15" t="str">
        <f t="shared" si="14"/>
        <v>N</v>
      </c>
      <c r="F173" s="16">
        <v>12.6</v>
      </c>
      <c r="G173" s="16">
        <v>12.9</v>
      </c>
      <c r="H173" s="16">
        <v>21.1</v>
      </c>
      <c r="I173" s="15" t="str">
        <f t="shared" si="15"/>
        <v>N</v>
      </c>
      <c r="J173" s="17">
        <v>11</v>
      </c>
      <c r="K173" s="17"/>
      <c r="L173" s="17" t="s">
        <v>15</v>
      </c>
      <c r="M173" s="17" t="s">
        <v>18</v>
      </c>
      <c r="N173" s="17" t="str">
        <f t="shared" si="16"/>
        <v>N</v>
      </c>
      <c r="O173" s="15">
        <f t="shared" si="17"/>
        <v>30</v>
      </c>
      <c r="P173" s="17">
        <f t="shared" si="18"/>
        <v>11</v>
      </c>
      <c r="S173" s="26" t="str">
        <f t="shared" ca="1" si="19"/>
        <v>FTTP</v>
      </c>
    </row>
    <row r="174" spans="1:19" x14ac:dyDescent="0.35">
      <c r="A174" s="7">
        <f>ROW()</f>
        <v>174</v>
      </c>
      <c r="B174" s="10"/>
      <c r="C174" s="14" t="s">
        <v>191</v>
      </c>
      <c r="D174" s="14" t="s">
        <v>134</v>
      </c>
      <c r="E174" s="15" t="str">
        <f t="shared" si="14"/>
        <v>N</v>
      </c>
      <c r="F174" s="16">
        <v>6.2</v>
      </c>
      <c r="G174" s="16">
        <v>6.5</v>
      </c>
      <c r="H174" s="16">
        <v>10.8</v>
      </c>
      <c r="I174" s="15" t="str">
        <f t="shared" si="15"/>
        <v>N</v>
      </c>
      <c r="J174" s="17">
        <v>6</v>
      </c>
      <c r="K174" s="17"/>
      <c r="L174" s="17" t="s">
        <v>15</v>
      </c>
      <c r="M174" s="17" t="s">
        <v>18</v>
      </c>
      <c r="N174" s="17" t="str">
        <f t="shared" si="16"/>
        <v>N</v>
      </c>
      <c r="O174" s="15">
        <f t="shared" si="17"/>
        <v>30</v>
      </c>
      <c r="P174" s="17">
        <f t="shared" si="18"/>
        <v>6</v>
      </c>
      <c r="S174" s="26" t="str">
        <f t="shared" ca="1" si="19"/>
        <v>FTTC</v>
      </c>
    </row>
    <row r="175" spans="1:19" x14ac:dyDescent="0.35">
      <c r="A175" s="7">
        <f>ROW()</f>
        <v>175</v>
      </c>
      <c r="B175" s="10"/>
      <c r="C175" s="14" t="s">
        <v>192</v>
      </c>
      <c r="D175" s="14" t="s">
        <v>134</v>
      </c>
      <c r="E175" s="15" t="str">
        <f t="shared" si="14"/>
        <v>N</v>
      </c>
      <c r="F175" s="16">
        <v>3.9</v>
      </c>
      <c r="G175" s="16">
        <v>4</v>
      </c>
      <c r="H175" s="16">
        <v>6.7</v>
      </c>
      <c r="I175" s="15" t="str">
        <f t="shared" si="15"/>
        <v>N</v>
      </c>
      <c r="J175" s="17">
        <v>9</v>
      </c>
      <c r="K175" s="17"/>
      <c r="L175" s="17" t="s">
        <v>15</v>
      </c>
      <c r="M175" s="17" t="s">
        <v>20</v>
      </c>
      <c r="N175" s="17" t="str">
        <f t="shared" si="16"/>
        <v>N</v>
      </c>
      <c r="O175" s="15">
        <f t="shared" si="17"/>
        <v>30</v>
      </c>
      <c r="P175" s="17">
        <f t="shared" si="18"/>
        <v>9</v>
      </c>
      <c r="S175" s="26" t="str">
        <f t="shared" ca="1" si="19"/>
        <v>FTTC</v>
      </c>
    </row>
    <row r="176" spans="1:19" x14ac:dyDescent="0.35">
      <c r="A176" s="7">
        <f>ROW()</f>
        <v>176</v>
      </c>
      <c r="B176" s="10"/>
      <c r="C176" s="14" t="s">
        <v>193</v>
      </c>
      <c r="D176" s="14" t="s">
        <v>134</v>
      </c>
      <c r="E176" s="15" t="str">
        <f t="shared" si="14"/>
        <v>N</v>
      </c>
      <c r="F176" s="16">
        <v>13.2</v>
      </c>
      <c r="G176" s="16">
        <v>12.5</v>
      </c>
      <c r="H176" s="16">
        <v>15.7</v>
      </c>
      <c r="I176" s="15" t="str">
        <f t="shared" si="15"/>
        <v>N</v>
      </c>
      <c r="J176" s="17">
        <v>16</v>
      </c>
      <c r="K176" s="17"/>
      <c r="L176" s="17" t="s">
        <v>15</v>
      </c>
      <c r="M176" s="17" t="s">
        <v>18</v>
      </c>
      <c r="N176" s="17" t="str">
        <f t="shared" si="16"/>
        <v>N</v>
      </c>
      <c r="O176" s="15">
        <f t="shared" si="17"/>
        <v>30</v>
      </c>
      <c r="P176" s="17">
        <f t="shared" si="18"/>
        <v>16</v>
      </c>
      <c r="S176" s="26" t="str">
        <f t="shared" ca="1" si="19"/>
        <v>FTTP</v>
      </c>
    </row>
    <row r="177" spans="1:19" x14ac:dyDescent="0.35">
      <c r="A177" s="7">
        <f>ROW()</f>
        <v>177</v>
      </c>
      <c r="B177" s="10"/>
      <c r="C177" s="14" t="s">
        <v>194</v>
      </c>
      <c r="D177" s="14" t="s">
        <v>134</v>
      </c>
      <c r="E177" s="15" t="str">
        <f t="shared" si="14"/>
        <v>N</v>
      </c>
      <c r="F177" s="16">
        <v>2.5</v>
      </c>
      <c r="G177" s="16">
        <v>2.7</v>
      </c>
      <c r="H177" s="16">
        <v>4.2</v>
      </c>
      <c r="I177" s="15" t="str">
        <f t="shared" si="15"/>
        <v>N</v>
      </c>
      <c r="J177" s="17">
        <v>3</v>
      </c>
      <c r="K177" s="17"/>
      <c r="L177" s="17" t="s">
        <v>15</v>
      </c>
      <c r="M177" s="17" t="s">
        <v>20</v>
      </c>
      <c r="N177" s="17" t="str">
        <f t="shared" si="16"/>
        <v>N</v>
      </c>
      <c r="O177" s="15">
        <f t="shared" si="17"/>
        <v>30</v>
      </c>
      <c r="P177" s="17">
        <f t="shared" si="18"/>
        <v>3</v>
      </c>
      <c r="S177" s="26" t="str">
        <f t="shared" ca="1" si="19"/>
        <v>FTTC</v>
      </c>
    </row>
    <row r="178" spans="1:19" x14ac:dyDescent="0.35">
      <c r="A178" s="7">
        <f>ROW()</f>
        <v>178</v>
      </c>
      <c r="B178" s="10"/>
      <c r="C178" s="14" t="s">
        <v>195</v>
      </c>
      <c r="D178" s="14" t="s">
        <v>134</v>
      </c>
      <c r="E178" s="15" t="str">
        <f t="shared" si="14"/>
        <v>N</v>
      </c>
      <c r="F178" s="16">
        <v>9.5</v>
      </c>
      <c r="G178" s="16">
        <v>9.3000000000000007</v>
      </c>
      <c r="H178" s="16">
        <v>15</v>
      </c>
      <c r="I178" s="15" t="str">
        <f t="shared" si="15"/>
        <v>N</v>
      </c>
      <c r="J178" s="17">
        <v>6</v>
      </c>
      <c r="K178" s="17"/>
      <c r="L178" s="17" t="s">
        <v>15</v>
      </c>
      <c r="M178" s="17" t="s">
        <v>18</v>
      </c>
      <c r="N178" s="17" t="str">
        <f t="shared" si="16"/>
        <v>N</v>
      </c>
      <c r="O178" s="15">
        <f t="shared" si="17"/>
        <v>30</v>
      </c>
      <c r="P178" s="17">
        <f t="shared" si="18"/>
        <v>6</v>
      </c>
      <c r="S178" s="26" t="str">
        <f t="shared" ca="1" si="19"/>
        <v>FTTP</v>
      </c>
    </row>
    <row r="179" spans="1:19" x14ac:dyDescent="0.35">
      <c r="A179" s="7">
        <f>ROW()</f>
        <v>179</v>
      </c>
      <c r="B179" s="10"/>
      <c r="C179" s="14" t="s">
        <v>196</v>
      </c>
      <c r="D179" s="14" t="s">
        <v>134</v>
      </c>
      <c r="E179" s="15" t="str">
        <f t="shared" si="14"/>
        <v>N</v>
      </c>
      <c r="F179" s="16">
        <v>2.2999999999999998</v>
      </c>
      <c r="G179" s="16">
        <v>2.2999999999999998</v>
      </c>
      <c r="H179" s="16">
        <v>2.9</v>
      </c>
      <c r="I179" s="15" t="str">
        <f t="shared" si="15"/>
        <v>N</v>
      </c>
      <c r="J179" s="17">
        <v>9</v>
      </c>
      <c r="K179" s="17"/>
      <c r="L179" s="17" t="s">
        <v>15</v>
      </c>
      <c r="M179" s="17" t="s">
        <v>18</v>
      </c>
      <c r="N179" s="17" t="str">
        <f t="shared" si="16"/>
        <v>N</v>
      </c>
      <c r="O179" s="15">
        <f t="shared" si="17"/>
        <v>30</v>
      </c>
      <c r="P179" s="17">
        <f t="shared" si="18"/>
        <v>9</v>
      </c>
      <c r="S179" s="26" t="str">
        <f t="shared" ca="1" si="19"/>
        <v>FTTC</v>
      </c>
    </row>
    <row r="180" spans="1:19" x14ac:dyDescent="0.35">
      <c r="A180" s="7">
        <f>ROW()</f>
        <v>180</v>
      </c>
      <c r="B180" s="10"/>
      <c r="C180" s="14" t="s">
        <v>197</v>
      </c>
      <c r="D180" s="14" t="s">
        <v>134</v>
      </c>
      <c r="E180" s="15" t="str">
        <f t="shared" si="14"/>
        <v>N</v>
      </c>
      <c r="F180" s="16">
        <v>13.1</v>
      </c>
      <c r="G180" s="16">
        <v>13.9</v>
      </c>
      <c r="H180" s="16">
        <v>16.8</v>
      </c>
      <c r="I180" s="15" t="str">
        <f t="shared" si="15"/>
        <v>N</v>
      </c>
      <c r="J180" s="17">
        <v>3</v>
      </c>
      <c r="K180" s="17"/>
      <c r="L180" s="17" t="s">
        <v>15</v>
      </c>
      <c r="M180" s="17" t="s">
        <v>18</v>
      </c>
      <c r="N180" s="17" t="str">
        <f t="shared" si="16"/>
        <v>N</v>
      </c>
      <c r="O180" s="15">
        <f t="shared" si="17"/>
        <v>30</v>
      </c>
      <c r="P180" s="17">
        <f t="shared" si="18"/>
        <v>3</v>
      </c>
      <c r="S180" s="26" t="str">
        <f t="shared" ca="1" si="19"/>
        <v>FTTP</v>
      </c>
    </row>
    <row r="181" spans="1:19" x14ac:dyDescent="0.35">
      <c r="A181" s="7">
        <f>ROW()</f>
        <v>181</v>
      </c>
      <c r="B181" s="10"/>
      <c r="C181" s="14" t="s">
        <v>198</v>
      </c>
      <c r="D181" s="14" t="s">
        <v>134</v>
      </c>
      <c r="E181" s="15" t="str">
        <f t="shared" si="14"/>
        <v>N</v>
      </c>
      <c r="F181" s="16">
        <v>12.5</v>
      </c>
      <c r="G181" s="16">
        <v>12.4</v>
      </c>
      <c r="H181" s="16">
        <v>24</v>
      </c>
      <c r="I181" s="15" t="str">
        <f t="shared" si="15"/>
        <v>N</v>
      </c>
      <c r="J181" s="17">
        <v>16</v>
      </c>
      <c r="K181" s="17"/>
      <c r="L181" s="17" t="s">
        <v>15</v>
      </c>
      <c r="M181" s="17" t="s">
        <v>18</v>
      </c>
      <c r="N181" s="17" t="str">
        <f t="shared" si="16"/>
        <v>N</v>
      </c>
      <c r="O181" s="15">
        <f t="shared" si="17"/>
        <v>30</v>
      </c>
      <c r="P181" s="17">
        <f t="shared" si="18"/>
        <v>16</v>
      </c>
      <c r="S181" s="26" t="str">
        <f t="shared" ca="1" si="19"/>
        <v>FTTC</v>
      </c>
    </row>
    <row r="182" spans="1:19" x14ac:dyDescent="0.35">
      <c r="A182" s="7">
        <f>ROW()</f>
        <v>182</v>
      </c>
      <c r="B182" s="10"/>
      <c r="C182" s="14" t="s">
        <v>199</v>
      </c>
      <c r="D182" s="14" t="s">
        <v>134</v>
      </c>
      <c r="E182" s="15" t="str">
        <f t="shared" si="14"/>
        <v>N</v>
      </c>
      <c r="F182" s="16">
        <v>9.4</v>
      </c>
      <c r="G182" s="16">
        <v>9.6</v>
      </c>
      <c r="H182" s="16">
        <v>13.5</v>
      </c>
      <c r="I182" s="15" t="str">
        <f t="shared" si="15"/>
        <v>N</v>
      </c>
      <c r="J182" s="17">
        <v>1</v>
      </c>
      <c r="K182" s="17"/>
      <c r="L182" s="17" t="s">
        <v>15</v>
      </c>
      <c r="M182" s="17" t="s">
        <v>18</v>
      </c>
      <c r="N182" s="17" t="str">
        <f t="shared" si="16"/>
        <v>N</v>
      </c>
      <c r="O182" s="15">
        <f t="shared" si="17"/>
        <v>30</v>
      </c>
      <c r="P182" s="17">
        <f t="shared" si="18"/>
        <v>1</v>
      </c>
      <c r="S182" s="26" t="str">
        <f t="shared" ca="1" si="19"/>
        <v>FTTP</v>
      </c>
    </row>
    <row r="183" spans="1:19" x14ac:dyDescent="0.35">
      <c r="A183" s="7">
        <f>ROW()</f>
        <v>183</v>
      </c>
      <c r="B183" s="10"/>
      <c r="C183" s="14" t="s">
        <v>200</v>
      </c>
      <c r="D183" s="14" t="s">
        <v>134</v>
      </c>
      <c r="E183" s="15" t="str">
        <f t="shared" si="14"/>
        <v>N</v>
      </c>
      <c r="F183" s="16">
        <v>8.1999999999999993</v>
      </c>
      <c r="G183" s="16">
        <v>8.6</v>
      </c>
      <c r="H183" s="16">
        <v>8.6999999999999993</v>
      </c>
      <c r="I183" s="15" t="str">
        <f t="shared" si="15"/>
        <v>N</v>
      </c>
      <c r="J183" s="17">
        <v>16</v>
      </c>
      <c r="K183" s="17"/>
      <c r="L183" s="17" t="s">
        <v>15</v>
      </c>
      <c r="M183" s="17" t="s">
        <v>20</v>
      </c>
      <c r="N183" s="17" t="str">
        <f t="shared" si="16"/>
        <v>N</v>
      </c>
      <c r="O183" s="15">
        <f t="shared" si="17"/>
        <v>30</v>
      </c>
      <c r="P183" s="17">
        <f t="shared" si="18"/>
        <v>16</v>
      </c>
      <c r="S183" s="26" t="str">
        <f t="shared" ca="1" si="19"/>
        <v>FWA</v>
      </c>
    </row>
    <row r="184" spans="1:19" x14ac:dyDescent="0.35">
      <c r="A184" s="7">
        <f>ROW()</f>
        <v>184</v>
      </c>
      <c r="B184" s="10"/>
      <c r="C184" s="14" t="s">
        <v>201</v>
      </c>
      <c r="D184" s="14" t="s">
        <v>134</v>
      </c>
      <c r="E184" s="15" t="str">
        <f t="shared" si="14"/>
        <v>N</v>
      </c>
      <c r="F184" s="16">
        <v>12.8</v>
      </c>
      <c r="G184" s="16">
        <v>11.9</v>
      </c>
      <c r="H184" s="16">
        <v>19.8</v>
      </c>
      <c r="I184" s="15" t="str">
        <f t="shared" si="15"/>
        <v>N</v>
      </c>
      <c r="J184" s="17">
        <v>15</v>
      </c>
      <c r="K184" s="17"/>
      <c r="L184" s="17" t="s">
        <v>15</v>
      </c>
      <c r="M184" s="17" t="s">
        <v>18</v>
      </c>
      <c r="N184" s="17" t="str">
        <f t="shared" si="16"/>
        <v>N</v>
      </c>
      <c r="O184" s="15">
        <f t="shared" si="17"/>
        <v>30</v>
      </c>
      <c r="P184" s="17">
        <f t="shared" si="18"/>
        <v>15</v>
      </c>
      <c r="S184" s="26" t="str">
        <f t="shared" ca="1" si="19"/>
        <v>FTTP</v>
      </c>
    </row>
    <row r="185" spans="1:19" x14ac:dyDescent="0.35">
      <c r="A185" s="7">
        <f>ROW()</f>
        <v>185</v>
      </c>
      <c r="B185" s="10"/>
      <c r="C185" s="14" t="s">
        <v>202</v>
      </c>
      <c r="D185" s="14" t="s">
        <v>134</v>
      </c>
      <c r="E185" s="15" t="str">
        <f t="shared" si="14"/>
        <v>N</v>
      </c>
      <c r="F185" s="16">
        <v>4.3</v>
      </c>
      <c r="G185" s="16">
        <v>4.3</v>
      </c>
      <c r="H185" s="16">
        <v>6.6</v>
      </c>
      <c r="I185" s="15" t="str">
        <f t="shared" si="15"/>
        <v>N</v>
      </c>
      <c r="J185" s="17">
        <v>1</v>
      </c>
      <c r="K185" s="17"/>
      <c r="L185" s="17" t="s">
        <v>15</v>
      </c>
      <c r="M185" s="17" t="s">
        <v>19</v>
      </c>
      <c r="N185" s="17" t="str">
        <f t="shared" si="16"/>
        <v>N</v>
      </c>
      <c r="O185" s="15">
        <f t="shared" si="17"/>
        <v>30</v>
      </c>
      <c r="P185" s="17">
        <f t="shared" si="18"/>
        <v>1</v>
      </c>
      <c r="S185" s="26" t="str">
        <f t="shared" ca="1" si="19"/>
        <v>FTTC</v>
      </c>
    </row>
    <row r="186" spans="1:19" x14ac:dyDescent="0.35">
      <c r="A186" s="7">
        <f>ROW()</f>
        <v>186</v>
      </c>
      <c r="B186" s="10"/>
      <c r="C186" s="14" t="s">
        <v>203</v>
      </c>
      <c r="D186" s="14" t="s">
        <v>134</v>
      </c>
      <c r="E186" s="15" t="str">
        <f t="shared" si="14"/>
        <v>N</v>
      </c>
      <c r="F186" s="16">
        <v>4.5999999999999996</v>
      </c>
      <c r="G186" s="16">
        <v>4.7</v>
      </c>
      <c r="H186" s="16">
        <v>5</v>
      </c>
      <c r="I186" s="15" t="str">
        <f t="shared" si="15"/>
        <v>N</v>
      </c>
      <c r="J186" s="17">
        <v>10</v>
      </c>
      <c r="K186" s="17"/>
      <c r="L186" s="17" t="s">
        <v>15</v>
      </c>
      <c r="M186" s="17" t="s">
        <v>18</v>
      </c>
      <c r="N186" s="17" t="str">
        <f t="shared" si="16"/>
        <v>N</v>
      </c>
      <c r="O186" s="15">
        <f t="shared" si="17"/>
        <v>30</v>
      </c>
      <c r="P186" s="17">
        <f t="shared" si="18"/>
        <v>10</v>
      </c>
      <c r="S186" s="26" t="str">
        <f t="shared" ca="1" si="19"/>
        <v>FTTC</v>
      </c>
    </row>
    <row r="187" spans="1:19" x14ac:dyDescent="0.35">
      <c r="A187" s="7">
        <f>ROW()</f>
        <v>187</v>
      </c>
      <c r="B187" s="10"/>
      <c r="C187" s="14" t="s">
        <v>204</v>
      </c>
      <c r="D187" s="14" t="s">
        <v>134</v>
      </c>
      <c r="E187" s="15" t="str">
        <f t="shared" si="14"/>
        <v>N</v>
      </c>
      <c r="F187" s="16">
        <v>12.5</v>
      </c>
      <c r="G187" s="16">
        <v>13.1</v>
      </c>
      <c r="H187" s="16">
        <v>21.9</v>
      </c>
      <c r="I187" s="15" t="str">
        <f t="shared" si="15"/>
        <v>N</v>
      </c>
      <c r="J187" s="17">
        <v>14</v>
      </c>
      <c r="K187" s="17"/>
      <c r="L187" s="17" t="s">
        <v>15</v>
      </c>
      <c r="M187" s="17" t="s">
        <v>19</v>
      </c>
      <c r="N187" s="17" t="str">
        <f t="shared" si="16"/>
        <v>N</v>
      </c>
      <c r="O187" s="15">
        <f t="shared" si="17"/>
        <v>30</v>
      </c>
      <c r="P187" s="17">
        <f t="shared" si="18"/>
        <v>14</v>
      </c>
      <c r="S187" s="26" t="str">
        <f t="shared" ca="1" si="19"/>
        <v>FWA</v>
      </c>
    </row>
    <row r="188" spans="1:19" x14ac:dyDescent="0.35">
      <c r="A188" s="7">
        <f>ROW()</f>
        <v>188</v>
      </c>
      <c r="B188" s="10"/>
      <c r="C188" s="14" t="s">
        <v>205</v>
      </c>
      <c r="D188" s="14" t="s">
        <v>134</v>
      </c>
      <c r="E188" s="15" t="str">
        <f t="shared" si="14"/>
        <v>Y</v>
      </c>
      <c r="F188" s="16">
        <v>1.7</v>
      </c>
      <c r="G188" s="16">
        <v>1.6</v>
      </c>
      <c r="H188" s="16">
        <v>2.1</v>
      </c>
      <c r="I188" s="15" t="str">
        <f t="shared" si="15"/>
        <v>N</v>
      </c>
      <c r="J188" s="17">
        <v>7</v>
      </c>
      <c r="K188" s="17"/>
      <c r="L188" s="17" t="s">
        <v>15</v>
      </c>
      <c r="M188" s="17" t="s">
        <v>19</v>
      </c>
      <c r="N188" s="17" t="str">
        <f t="shared" si="16"/>
        <v>N</v>
      </c>
      <c r="O188" s="15">
        <f t="shared" si="17"/>
        <v>30</v>
      </c>
      <c r="P188" s="17">
        <f t="shared" si="18"/>
        <v>7</v>
      </c>
      <c r="S188" s="26" t="str">
        <f t="shared" ca="1" si="19"/>
        <v>FTTC</v>
      </c>
    </row>
    <row r="189" spans="1:19" x14ac:dyDescent="0.35">
      <c r="A189" s="7">
        <f>ROW()</f>
        <v>189</v>
      </c>
      <c r="B189" s="10"/>
      <c r="C189" s="14" t="s">
        <v>206</v>
      </c>
      <c r="D189" s="14" t="s">
        <v>134</v>
      </c>
      <c r="E189" s="15" t="str">
        <f t="shared" si="14"/>
        <v>N</v>
      </c>
      <c r="F189" s="16">
        <v>13.6</v>
      </c>
      <c r="G189" s="16">
        <v>14.1</v>
      </c>
      <c r="H189" s="16">
        <v>15.8</v>
      </c>
      <c r="I189" s="15" t="str">
        <f t="shared" si="15"/>
        <v>N</v>
      </c>
      <c r="J189" s="17">
        <v>19</v>
      </c>
      <c r="K189" s="17"/>
      <c r="L189" s="17" t="s">
        <v>15</v>
      </c>
      <c r="M189" s="17" t="s">
        <v>19</v>
      </c>
      <c r="N189" s="17" t="str">
        <f t="shared" si="16"/>
        <v>N</v>
      </c>
      <c r="O189" s="15">
        <f t="shared" si="17"/>
        <v>30</v>
      </c>
      <c r="P189" s="17">
        <f t="shared" si="18"/>
        <v>19</v>
      </c>
      <c r="S189" s="26" t="str">
        <f t="shared" ca="1" si="19"/>
        <v>FTTC</v>
      </c>
    </row>
    <row r="190" spans="1:19" x14ac:dyDescent="0.35">
      <c r="A190" s="7">
        <f>ROW()</f>
        <v>190</v>
      </c>
      <c r="B190" s="10"/>
      <c r="C190" s="14" t="s">
        <v>207</v>
      </c>
      <c r="D190" s="14" t="s">
        <v>134</v>
      </c>
      <c r="E190" s="15" t="str">
        <f t="shared" si="14"/>
        <v>N</v>
      </c>
      <c r="F190" s="16">
        <v>8</v>
      </c>
      <c r="G190" s="16">
        <v>7.8</v>
      </c>
      <c r="H190" s="16">
        <v>14.5</v>
      </c>
      <c r="I190" s="15" t="str">
        <f t="shared" si="15"/>
        <v>N</v>
      </c>
      <c r="J190" s="17">
        <v>1</v>
      </c>
      <c r="K190" s="17"/>
      <c r="L190" s="17" t="s">
        <v>15</v>
      </c>
      <c r="M190" s="17" t="s">
        <v>19</v>
      </c>
      <c r="N190" s="17" t="str">
        <f t="shared" si="16"/>
        <v>N</v>
      </c>
      <c r="O190" s="15">
        <f t="shared" si="17"/>
        <v>30</v>
      </c>
      <c r="P190" s="17">
        <f t="shared" si="18"/>
        <v>1</v>
      </c>
      <c r="S190" s="26" t="str">
        <f t="shared" ca="1" si="19"/>
        <v>FWA</v>
      </c>
    </row>
    <row r="191" spans="1:19" x14ac:dyDescent="0.35">
      <c r="A191" s="7">
        <f>ROW()</f>
        <v>191</v>
      </c>
      <c r="B191" s="10"/>
      <c r="C191" s="14" t="s">
        <v>208</v>
      </c>
      <c r="D191" s="14" t="s">
        <v>134</v>
      </c>
      <c r="E191" s="15" t="str">
        <f t="shared" si="14"/>
        <v>N</v>
      </c>
      <c r="F191" s="16">
        <v>5.0999999999999996</v>
      </c>
      <c r="G191" s="16">
        <v>5.4</v>
      </c>
      <c r="H191" s="16">
        <v>8.6999999999999993</v>
      </c>
      <c r="I191" s="15" t="str">
        <f t="shared" si="15"/>
        <v>N</v>
      </c>
      <c r="J191" s="17">
        <v>4</v>
      </c>
      <c r="K191" s="17"/>
      <c r="L191" s="17" t="s">
        <v>15</v>
      </c>
      <c r="M191" s="17" t="s">
        <v>19</v>
      </c>
      <c r="N191" s="17" t="str">
        <f t="shared" si="16"/>
        <v>N</v>
      </c>
      <c r="O191" s="15">
        <f t="shared" si="17"/>
        <v>30</v>
      </c>
      <c r="P191" s="17">
        <f t="shared" si="18"/>
        <v>4</v>
      </c>
      <c r="S191" s="26" t="str">
        <f t="shared" ca="1" si="19"/>
        <v>FTTC</v>
      </c>
    </row>
    <row r="192" spans="1:19" x14ac:dyDescent="0.35">
      <c r="A192" s="7">
        <f>ROW()</f>
        <v>192</v>
      </c>
      <c r="B192" s="10"/>
      <c r="C192" s="14" t="s">
        <v>209</v>
      </c>
      <c r="D192" s="14" t="s">
        <v>134</v>
      </c>
      <c r="E192" s="15" t="str">
        <f t="shared" si="14"/>
        <v>N</v>
      </c>
      <c r="F192" s="16">
        <v>13.5</v>
      </c>
      <c r="G192" s="16">
        <v>14</v>
      </c>
      <c r="H192" s="16">
        <v>21.5</v>
      </c>
      <c r="I192" s="15" t="str">
        <f t="shared" si="15"/>
        <v>N</v>
      </c>
      <c r="J192" s="17">
        <v>13</v>
      </c>
      <c r="K192" s="17"/>
      <c r="L192" s="17" t="s">
        <v>15</v>
      </c>
      <c r="M192" s="17" t="s">
        <v>18</v>
      </c>
      <c r="N192" s="17" t="str">
        <f t="shared" si="16"/>
        <v>N</v>
      </c>
      <c r="O192" s="15">
        <f t="shared" si="17"/>
        <v>30</v>
      </c>
      <c r="P192" s="17">
        <f t="shared" si="18"/>
        <v>13</v>
      </c>
      <c r="S192" s="26" t="str">
        <f t="shared" ca="1" si="19"/>
        <v>FTTC</v>
      </c>
    </row>
    <row r="193" spans="1:19" x14ac:dyDescent="0.35">
      <c r="A193" s="7">
        <f>ROW()</f>
        <v>193</v>
      </c>
      <c r="B193" s="10"/>
      <c r="C193" s="14" t="s">
        <v>210</v>
      </c>
      <c r="D193" s="14" t="s">
        <v>134</v>
      </c>
      <c r="E193" s="15" t="str">
        <f t="shared" si="14"/>
        <v>Y</v>
      </c>
      <c r="F193" s="16">
        <v>1.9</v>
      </c>
      <c r="G193" s="16">
        <v>1.9</v>
      </c>
      <c r="H193" s="16">
        <v>3.4</v>
      </c>
      <c r="I193" s="15" t="str">
        <f t="shared" si="15"/>
        <v>N</v>
      </c>
      <c r="J193" s="17">
        <v>9</v>
      </c>
      <c r="K193" s="17"/>
      <c r="L193" s="17" t="s">
        <v>15</v>
      </c>
      <c r="M193" s="17" t="s">
        <v>19</v>
      </c>
      <c r="N193" s="17" t="str">
        <f t="shared" si="16"/>
        <v>N</v>
      </c>
      <c r="O193" s="15">
        <f t="shared" si="17"/>
        <v>30</v>
      </c>
      <c r="P193" s="17">
        <f t="shared" si="18"/>
        <v>9</v>
      </c>
      <c r="S193" s="26" t="str">
        <f t="shared" ca="1" si="19"/>
        <v>FTTP</v>
      </c>
    </row>
    <row r="194" spans="1:19" x14ac:dyDescent="0.35">
      <c r="A194" s="7">
        <f>ROW()</f>
        <v>194</v>
      </c>
      <c r="B194" s="10"/>
      <c r="C194" s="14" t="s">
        <v>211</v>
      </c>
      <c r="D194" s="14" t="s">
        <v>134</v>
      </c>
      <c r="E194" s="15" t="str">
        <f t="shared" si="14"/>
        <v>N</v>
      </c>
      <c r="F194" s="16">
        <v>10</v>
      </c>
      <c r="G194" s="16">
        <v>9.3000000000000007</v>
      </c>
      <c r="H194" s="16">
        <v>17.2</v>
      </c>
      <c r="I194" s="15" t="str">
        <f t="shared" si="15"/>
        <v>N</v>
      </c>
      <c r="J194" s="17">
        <v>1</v>
      </c>
      <c r="K194" s="17"/>
      <c r="L194" s="17" t="s">
        <v>15</v>
      </c>
      <c r="M194" s="17" t="s">
        <v>19</v>
      </c>
      <c r="N194" s="17" t="str">
        <f t="shared" si="16"/>
        <v>N</v>
      </c>
      <c r="O194" s="15">
        <f t="shared" si="17"/>
        <v>30</v>
      </c>
      <c r="P194" s="17">
        <f t="shared" si="18"/>
        <v>1</v>
      </c>
      <c r="S194" s="26" t="str">
        <f t="shared" ca="1" si="19"/>
        <v>FWA</v>
      </c>
    </row>
    <row r="195" spans="1:19" x14ac:dyDescent="0.35">
      <c r="A195" s="7">
        <f>ROW()</f>
        <v>195</v>
      </c>
      <c r="B195" s="10"/>
      <c r="C195" s="14" t="s">
        <v>212</v>
      </c>
      <c r="D195" s="14" t="s">
        <v>134</v>
      </c>
      <c r="E195" s="15" t="str">
        <f t="shared" si="14"/>
        <v>N</v>
      </c>
      <c r="F195" s="16">
        <v>3.6</v>
      </c>
      <c r="G195" s="16">
        <v>3.8</v>
      </c>
      <c r="H195" s="16">
        <v>5.6</v>
      </c>
      <c r="I195" s="15" t="str">
        <f t="shared" si="15"/>
        <v>N</v>
      </c>
      <c r="J195" s="17">
        <v>18</v>
      </c>
      <c r="K195" s="17"/>
      <c r="L195" s="17" t="s">
        <v>15</v>
      </c>
      <c r="M195" s="17" t="s">
        <v>19</v>
      </c>
      <c r="N195" s="17" t="str">
        <f t="shared" si="16"/>
        <v>N</v>
      </c>
      <c r="O195" s="15">
        <f t="shared" si="17"/>
        <v>30</v>
      </c>
      <c r="P195" s="17">
        <f t="shared" si="18"/>
        <v>18</v>
      </c>
      <c r="S195" s="26" t="str">
        <f t="shared" ca="1" si="19"/>
        <v>FTTC</v>
      </c>
    </row>
    <row r="196" spans="1:19" x14ac:dyDescent="0.35">
      <c r="A196" s="7">
        <f>ROW()</f>
        <v>196</v>
      </c>
      <c r="B196" s="10"/>
      <c r="C196" s="14" t="s">
        <v>213</v>
      </c>
      <c r="D196" s="14" t="s">
        <v>134</v>
      </c>
      <c r="E196" s="15" t="str">
        <f t="shared" si="14"/>
        <v>N</v>
      </c>
      <c r="F196" s="16">
        <v>5.8</v>
      </c>
      <c r="G196" s="16">
        <v>5.9</v>
      </c>
      <c r="H196" s="16">
        <v>6.2</v>
      </c>
      <c r="I196" s="15" t="str">
        <f t="shared" si="15"/>
        <v>N</v>
      </c>
      <c r="J196" s="17">
        <v>9</v>
      </c>
      <c r="K196" s="17"/>
      <c r="L196" s="17" t="s">
        <v>15</v>
      </c>
      <c r="M196" s="17" t="s">
        <v>18</v>
      </c>
      <c r="N196" s="17" t="str">
        <f t="shared" si="16"/>
        <v>N</v>
      </c>
      <c r="O196" s="15">
        <f t="shared" si="17"/>
        <v>30</v>
      </c>
      <c r="P196" s="17">
        <f t="shared" si="18"/>
        <v>9</v>
      </c>
      <c r="S196" s="26" t="str">
        <f t="shared" ca="1" si="19"/>
        <v>FTTC</v>
      </c>
    </row>
    <row r="197" spans="1:19" x14ac:dyDescent="0.35">
      <c r="A197" s="7">
        <f>ROW()</f>
        <v>197</v>
      </c>
      <c r="B197" s="10"/>
      <c r="C197" s="14" t="s">
        <v>214</v>
      </c>
      <c r="D197" s="14" t="s">
        <v>134</v>
      </c>
      <c r="E197" s="15" t="str">
        <f t="shared" si="14"/>
        <v>N</v>
      </c>
      <c r="F197" s="16">
        <v>14.8</v>
      </c>
      <c r="G197" s="16">
        <v>16.2</v>
      </c>
      <c r="H197" s="16">
        <v>15.5</v>
      </c>
      <c r="I197" s="15" t="str">
        <f t="shared" si="15"/>
        <v>N</v>
      </c>
      <c r="J197" s="17">
        <v>6</v>
      </c>
      <c r="K197" s="17"/>
      <c r="L197" s="17" t="s">
        <v>15</v>
      </c>
      <c r="M197" s="17" t="s">
        <v>18</v>
      </c>
      <c r="N197" s="17" t="str">
        <f t="shared" si="16"/>
        <v>N</v>
      </c>
      <c r="O197" s="15">
        <f t="shared" si="17"/>
        <v>30</v>
      </c>
      <c r="P197" s="17">
        <f t="shared" si="18"/>
        <v>6</v>
      </c>
      <c r="S197" s="26" t="str">
        <f t="shared" ca="1" si="19"/>
        <v>FTTP</v>
      </c>
    </row>
    <row r="198" spans="1:19" x14ac:dyDescent="0.35">
      <c r="A198" s="7">
        <f>ROW()</f>
        <v>198</v>
      </c>
      <c r="B198" s="10"/>
      <c r="C198" s="14" t="s">
        <v>215</v>
      </c>
      <c r="D198" s="14" t="s">
        <v>134</v>
      </c>
      <c r="E198" s="15" t="str">
        <f t="shared" si="14"/>
        <v>N</v>
      </c>
      <c r="F198" s="16">
        <v>12</v>
      </c>
      <c r="G198" s="16">
        <v>12.9</v>
      </c>
      <c r="H198" s="16">
        <v>22.4</v>
      </c>
      <c r="I198" s="15" t="str">
        <f t="shared" si="15"/>
        <v>N</v>
      </c>
      <c r="J198" s="17">
        <v>16</v>
      </c>
      <c r="K198" s="17"/>
      <c r="L198" s="17" t="s">
        <v>15</v>
      </c>
      <c r="M198" s="17" t="s">
        <v>18</v>
      </c>
      <c r="N198" s="17" t="str">
        <f t="shared" si="16"/>
        <v>N</v>
      </c>
      <c r="O198" s="15">
        <f t="shared" si="17"/>
        <v>30</v>
      </c>
      <c r="P198" s="17">
        <f t="shared" si="18"/>
        <v>16</v>
      </c>
      <c r="S198" s="26" t="str">
        <f t="shared" ca="1" si="19"/>
        <v>FWA</v>
      </c>
    </row>
    <row r="199" spans="1:19" x14ac:dyDescent="0.35">
      <c r="A199" s="7">
        <f>ROW()</f>
        <v>199</v>
      </c>
      <c r="B199" s="10"/>
      <c r="C199" s="14" t="s">
        <v>216</v>
      </c>
      <c r="D199" s="14" t="s">
        <v>134</v>
      </c>
      <c r="E199" s="15" t="str">
        <f t="shared" si="14"/>
        <v>N</v>
      </c>
      <c r="F199" s="16">
        <v>3.3</v>
      </c>
      <c r="G199" s="16">
        <v>3.5</v>
      </c>
      <c r="H199" s="16">
        <v>4.5</v>
      </c>
      <c r="I199" s="15" t="str">
        <f t="shared" si="15"/>
        <v>N</v>
      </c>
      <c r="J199" s="17">
        <v>14</v>
      </c>
      <c r="K199" s="17"/>
      <c r="L199" s="17" t="s">
        <v>15</v>
      </c>
      <c r="M199" s="17" t="s">
        <v>19</v>
      </c>
      <c r="N199" s="17" t="str">
        <f t="shared" si="16"/>
        <v>N</v>
      </c>
      <c r="O199" s="15">
        <f t="shared" si="17"/>
        <v>30</v>
      </c>
      <c r="P199" s="17">
        <f t="shared" si="18"/>
        <v>14</v>
      </c>
      <c r="S199" s="26" t="str">
        <f t="shared" ca="1" si="19"/>
        <v>FWA</v>
      </c>
    </row>
    <row r="200" spans="1:19" x14ac:dyDescent="0.35">
      <c r="A200" s="7">
        <f>ROW()</f>
        <v>200</v>
      </c>
      <c r="B200" s="10"/>
      <c r="C200" s="14" t="s">
        <v>217</v>
      </c>
      <c r="D200" s="14" t="s">
        <v>134</v>
      </c>
      <c r="E200" s="15" t="str">
        <f t="shared" si="14"/>
        <v>N</v>
      </c>
      <c r="F200" s="16">
        <v>14.8</v>
      </c>
      <c r="G200" s="16">
        <v>13.4</v>
      </c>
      <c r="H200" s="16">
        <v>15.7</v>
      </c>
      <c r="I200" s="15" t="str">
        <f t="shared" si="15"/>
        <v>N</v>
      </c>
      <c r="J200" s="17">
        <v>3</v>
      </c>
      <c r="K200" s="17"/>
      <c r="L200" s="17" t="s">
        <v>15</v>
      </c>
      <c r="M200" s="17" t="s">
        <v>19</v>
      </c>
      <c r="N200" s="17" t="str">
        <f t="shared" si="16"/>
        <v>N</v>
      </c>
      <c r="O200" s="15">
        <f t="shared" si="17"/>
        <v>30</v>
      </c>
      <c r="P200" s="17">
        <f t="shared" si="18"/>
        <v>3</v>
      </c>
      <c r="S200" s="26" t="str">
        <f t="shared" ca="1" si="19"/>
        <v>FTTP</v>
      </c>
    </row>
    <row r="201" spans="1:19" x14ac:dyDescent="0.35">
      <c r="A201" s="7">
        <f>ROW()</f>
        <v>201</v>
      </c>
      <c r="B201" s="10"/>
      <c r="C201" s="14" t="s">
        <v>218</v>
      </c>
      <c r="D201" s="14" t="s">
        <v>134</v>
      </c>
      <c r="E201" s="15" t="str">
        <f t="shared" ref="E201:E264" si="20">IF(G201&lt;2,"Y","N")</f>
        <v>N</v>
      </c>
      <c r="F201" s="16">
        <v>13.7</v>
      </c>
      <c r="G201" s="16">
        <v>13</v>
      </c>
      <c r="H201" s="16">
        <v>25.3</v>
      </c>
      <c r="I201" s="15" t="str">
        <f t="shared" ref="I201:I264" si="21">IF(H201&gt;30,"Y","N")</f>
        <v>N</v>
      </c>
      <c r="J201" s="17">
        <v>1</v>
      </c>
      <c r="K201" s="17"/>
      <c r="L201" s="17" t="s">
        <v>15</v>
      </c>
      <c r="M201" s="17" t="s">
        <v>18</v>
      </c>
      <c r="N201" s="17" t="str">
        <f t="shared" ref="N201:N264" si="22">IF(AND(I201="Y",L201="Y"),"Y","N")</f>
        <v>N</v>
      </c>
      <c r="O201" s="15">
        <f t="shared" ref="O201:O264" si="23">IF(L201="Y",30,F201)</f>
        <v>30</v>
      </c>
      <c r="P201" s="17">
        <f t="shared" ref="P201:P264" si="24">IF(AND(I201="N",L201="Y"),J201,0)</f>
        <v>1</v>
      </c>
      <c r="S201" s="26" t="str">
        <f t="shared" ref="S201:S264" ca="1" si="25">IF(L201="Y",CHOOSE(RANDBETWEEN(1,10),"FTTC","FTTC","FTTC","FTTC","FTTC","FTTP","FTTP","FWA","FWA","FWA"),"")</f>
        <v>FTTC</v>
      </c>
    </row>
    <row r="202" spans="1:19" x14ac:dyDescent="0.35">
      <c r="A202" s="7">
        <f>ROW()</f>
        <v>202</v>
      </c>
      <c r="B202" s="10"/>
      <c r="C202" s="14" t="s">
        <v>219</v>
      </c>
      <c r="D202" s="14" t="s">
        <v>134</v>
      </c>
      <c r="E202" s="15" t="str">
        <f t="shared" si="20"/>
        <v>N</v>
      </c>
      <c r="F202" s="16">
        <v>3.7</v>
      </c>
      <c r="G202" s="16">
        <v>3.5</v>
      </c>
      <c r="H202" s="16">
        <v>4.0999999999999996</v>
      </c>
      <c r="I202" s="15" t="str">
        <f t="shared" si="21"/>
        <v>N</v>
      </c>
      <c r="J202" s="17">
        <v>3</v>
      </c>
      <c r="K202" s="17"/>
      <c r="L202" s="17" t="s">
        <v>15</v>
      </c>
      <c r="M202" s="17" t="s">
        <v>18</v>
      </c>
      <c r="N202" s="17" t="str">
        <f t="shared" si="22"/>
        <v>N</v>
      </c>
      <c r="O202" s="15">
        <f t="shared" si="23"/>
        <v>30</v>
      </c>
      <c r="P202" s="17">
        <f t="shared" si="24"/>
        <v>3</v>
      </c>
      <c r="S202" s="26" t="str">
        <f t="shared" ca="1" si="25"/>
        <v>FTTC</v>
      </c>
    </row>
    <row r="203" spans="1:19" x14ac:dyDescent="0.35">
      <c r="A203" s="7">
        <f>ROW()</f>
        <v>203</v>
      </c>
      <c r="B203" s="10"/>
      <c r="C203" s="14" t="s">
        <v>220</v>
      </c>
      <c r="D203" s="14" t="s">
        <v>134</v>
      </c>
      <c r="E203" s="15" t="str">
        <f t="shared" si="20"/>
        <v>N</v>
      </c>
      <c r="F203" s="16">
        <v>13.9</v>
      </c>
      <c r="G203" s="16">
        <v>13.9</v>
      </c>
      <c r="H203" s="16">
        <v>25.1</v>
      </c>
      <c r="I203" s="15" t="str">
        <f t="shared" si="21"/>
        <v>N</v>
      </c>
      <c r="J203" s="17">
        <v>7</v>
      </c>
      <c r="K203" s="17"/>
      <c r="L203" s="17" t="s">
        <v>15</v>
      </c>
      <c r="M203" s="17" t="s">
        <v>18</v>
      </c>
      <c r="N203" s="17" t="str">
        <f t="shared" si="22"/>
        <v>N</v>
      </c>
      <c r="O203" s="15">
        <f t="shared" si="23"/>
        <v>30</v>
      </c>
      <c r="P203" s="17">
        <f t="shared" si="24"/>
        <v>7</v>
      </c>
      <c r="S203" s="26" t="str">
        <f t="shared" ca="1" si="25"/>
        <v>FTTC</v>
      </c>
    </row>
    <row r="204" spans="1:19" x14ac:dyDescent="0.35">
      <c r="A204" s="7">
        <f>ROW()</f>
        <v>204</v>
      </c>
      <c r="B204" s="10"/>
      <c r="C204" s="14" t="s">
        <v>221</v>
      </c>
      <c r="D204" s="14" t="s">
        <v>134</v>
      </c>
      <c r="E204" s="15" t="str">
        <f t="shared" si="20"/>
        <v>N</v>
      </c>
      <c r="F204" s="16">
        <v>3.2</v>
      </c>
      <c r="G204" s="16">
        <v>3.3</v>
      </c>
      <c r="H204" s="16">
        <v>5.0999999999999996</v>
      </c>
      <c r="I204" s="15" t="str">
        <f t="shared" si="21"/>
        <v>N</v>
      </c>
      <c r="J204" s="17">
        <v>17</v>
      </c>
      <c r="K204" s="17"/>
      <c r="L204" s="17" t="s">
        <v>15</v>
      </c>
      <c r="M204" s="17" t="s">
        <v>19</v>
      </c>
      <c r="N204" s="17" t="str">
        <f t="shared" si="22"/>
        <v>N</v>
      </c>
      <c r="O204" s="15">
        <f t="shared" si="23"/>
        <v>30</v>
      </c>
      <c r="P204" s="17">
        <f t="shared" si="24"/>
        <v>17</v>
      </c>
      <c r="S204" s="26" t="str">
        <f t="shared" ca="1" si="25"/>
        <v>FTTC</v>
      </c>
    </row>
    <row r="205" spans="1:19" x14ac:dyDescent="0.35">
      <c r="A205" s="7">
        <f>ROW()</f>
        <v>205</v>
      </c>
      <c r="B205" s="10"/>
      <c r="C205" s="14" t="s">
        <v>222</v>
      </c>
      <c r="D205" s="14" t="s">
        <v>134</v>
      </c>
      <c r="E205" s="15" t="str">
        <f t="shared" si="20"/>
        <v>N</v>
      </c>
      <c r="F205" s="16">
        <v>2.4</v>
      </c>
      <c r="G205" s="16">
        <v>2.2999999999999998</v>
      </c>
      <c r="H205" s="16">
        <v>4.5</v>
      </c>
      <c r="I205" s="15" t="str">
        <f t="shared" si="21"/>
        <v>N</v>
      </c>
      <c r="J205" s="17">
        <v>13</v>
      </c>
      <c r="K205" s="17"/>
      <c r="L205" s="17" t="s">
        <v>15</v>
      </c>
      <c r="M205" s="17" t="s">
        <v>18</v>
      </c>
      <c r="N205" s="17" t="str">
        <f t="shared" si="22"/>
        <v>N</v>
      </c>
      <c r="O205" s="15">
        <f t="shared" si="23"/>
        <v>30</v>
      </c>
      <c r="P205" s="17">
        <f t="shared" si="24"/>
        <v>13</v>
      </c>
      <c r="S205" s="26" t="str">
        <f t="shared" ca="1" si="25"/>
        <v>FTTP</v>
      </c>
    </row>
    <row r="206" spans="1:19" x14ac:dyDescent="0.35">
      <c r="A206" s="7">
        <f>ROW()</f>
        <v>206</v>
      </c>
      <c r="B206" s="10"/>
      <c r="C206" s="14" t="s">
        <v>223</v>
      </c>
      <c r="D206" s="14" t="s">
        <v>134</v>
      </c>
      <c r="E206" s="15" t="str">
        <f t="shared" si="20"/>
        <v>N</v>
      </c>
      <c r="F206" s="16">
        <v>2.4</v>
      </c>
      <c r="G206" s="16">
        <v>2.4</v>
      </c>
      <c r="H206" s="16">
        <v>4.0999999999999996</v>
      </c>
      <c r="I206" s="15" t="str">
        <f t="shared" si="21"/>
        <v>N</v>
      </c>
      <c r="J206" s="17">
        <v>4</v>
      </c>
      <c r="K206" s="17"/>
      <c r="L206" s="17" t="s">
        <v>15</v>
      </c>
      <c r="M206" s="17" t="s">
        <v>19</v>
      </c>
      <c r="N206" s="17" t="str">
        <f t="shared" si="22"/>
        <v>N</v>
      </c>
      <c r="O206" s="15">
        <f t="shared" si="23"/>
        <v>30</v>
      </c>
      <c r="P206" s="17">
        <f t="shared" si="24"/>
        <v>4</v>
      </c>
      <c r="S206" s="26" t="str">
        <f t="shared" ca="1" si="25"/>
        <v>FTTC</v>
      </c>
    </row>
    <row r="207" spans="1:19" x14ac:dyDescent="0.35">
      <c r="A207" s="7">
        <f>ROW()</f>
        <v>207</v>
      </c>
      <c r="B207" s="10"/>
      <c r="C207" s="14" t="s">
        <v>224</v>
      </c>
      <c r="D207" s="14" t="s">
        <v>134</v>
      </c>
      <c r="E207" s="15" t="str">
        <f t="shared" si="20"/>
        <v>N</v>
      </c>
      <c r="F207" s="16">
        <v>11.8</v>
      </c>
      <c r="G207" s="16">
        <v>12.5</v>
      </c>
      <c r="H207" s="16">
        <v>14.3</v>
      </c>
      <c r="I207" s="15" t="str">
        <f t="shared" si="21"/>
        <v>N</v>
      </c>
      <c r="J207" s="17">
        <v>1</v>
      </c>
      <c r="K207" s="17"/>
      <c r="L207" s="17" t="s">
        <v>15</v>
      </c>
      <c r="M207" s="17" t="s">
        <v>18</v>
      </c>
      <c r="N207" s="17" t="str">
        <f t="shared" si="22"/>
        <v>N</v>
      </c>
      <c r="O207" s="15">
        <f t="shared" si="23"/>
        <v>30</v>
      </c>
      <c r="P207" s="17">
        <f t="shared" si="24"/>
        <v>1</v>
      </c>
      <c r="S207" s="26" t="str">
        <f t="shared" ca="1" si="25"/>
        <v>FTTC</v>
      </c>
    </row>
    <row r="208" spans="1:19" x14ac:dyDescent="0.35">
      <c r="A208" s="7">
        <f>ROW()</f>
        <v>208</v>
      </c>
      <c r="B208" s="10"/>
      <c r="C208" s="14" t="s">
        <v>225</v>
      </c>
      <c r="D208" s="14" t="s">
        <v>134</v>
      </c>
      <c r="E208" s="15" t="str">
        <f t="shared" si="20"/>
        <v>N</v>
      </c>
      <c r="F208" s="16">
        <v>6.2</v>
      </c>
      <c r="G208" s="16">
        <v>6.4</v>
      </c>
      <c r="H208" s="16">
        <v>7.6</v>
      </c>
      <c r="I208" s="15" t="str">
        <f t="shared" si="21"/>
        <v>N</v>
      </c>
      <c r="J208" s="17">
        <v>12</v>
      </c>
      <c r="K208" s="17"/>
      <c r="L208" s="17" t="s">
        <v>15</v>
      </c>
      <c r="M208" s="17" t="s">
        <v>18</v>
      </c>
      <c r="N208" s="17" t="str">
        <f t="shared" si="22"/>
        <v>N</v>
      </c>
      <c r="O208" s="15">
        <f t="shared" si="23"/>
        <v>30</v>
      </c>
      <c r="P208" s="17">
        <f t="shared" si="24"/>
        <v>12</v>
      </c>
      <c r="S208" s="26" t="str">
        <f t="shared" ca="1" si="25"/>
        <v>FTTC</v>
      </c>
    </row>
    <row r="209" spans="1:19" x14ac:dyDescent="0.35">
      <c r="A209" s="7">
        <f>ROW()</f>
        <v>209</v>
      </c>
      <c r="B209" s="10"/>
      <c r="C209" s="14" t="s">
        <v>226</v>
      </c>
      <c r="D209" s="14" t="s">
        <v>134</v>
      </c>
      <c r="E209" s="15" t="str">
        <f t="shared" si="20"/>
        <v>N</v>
      </c>
      <c r="F209" s="16">
        <v>4</v>
      </c>
      <c r="G209" s="16">
        <v>3.7</v>
      </c>
      <c r="H209" s="16">
        <v>7.5</v>
      </c>
      <c r="I209" s="15" t="str">
        <f t="shared" si="21"/>
        <v>N</v>
      </c>
      <c r="J209" s="17">
        <v>12</v>
      </c>
      <c r="K209" s="17"/>
      <c r="L209" s="17" t="s">
        <v>15</v>
      </c>
      <c r="M209" s="17" t="s">
        <v>18</v>
      </c>
      <c r="N209" s="17" t="str">
        <f t="shared" si="22"/>
        <v>N</v>
      </c>
      <c r="O209" s="15">
        <f t="shared" si="23"/>
        <v>30</v>
      </c>
      <c r="P209" s="17">
        <f t="shared" si="24"/>
        <v>12</v>
      </c>
      <c r="S209" s="26" t="str">
        <f t="shared" ca="1" si="25"/>
        <v>FTTC</v>
      </c>
    </row>
    <row r="210" spans="1:19" x14ac:dyDescent="0.35">
      <c r="A210" s="7">
        <f>ROW()</f>
        <v>210</v>
      </c>
      <c r="B210" s="10"/>
      <c r="C210" s="14" t="s">
        <v>227</v>
      </c>
      <c r="D210" s="14" t="s">
        <v>134</v>
      </c>
      <c r="E210" s="15" t="str">
        <f t="shared" si="20"/>
        <v>N</v>
      </c>
      <c r="F210" s="16">
        <v>5.6</v>
      </c>
      <c r="G210" s="16">
        <v>6.1</v>
      </c>
      <c r="H210" s="16">
        <v>6.6</v>
      </c>
      <c r="I210" s="15" t="str">
        <f t="shared" si="21"/>
        <v>N</v>
      </c>
      <c r="J210" s="17">
        <v>12</v>
      </c>
      <c r="K210" s="17"/>
      <c r="L210" s="17" t="s">
        <v>15</v>
      </c>
      <c r="M210" s="17" t="s">
        <v>19</v>
      </c>
      <c r="N210" s="17" t="str">
        <f t="shared" si="22"/>
        <v>N</v>
      </c>
      <c r="O210" s="15">
        <f t="shared" si="23"/>
        <v>30</v>
      </c>
      <c r="P210" s="17">
        <f t="shared" si="24"/>
        <v>12</v>
      </c>
      <c r="S210" s="26" t="str">
        <f t="shared" ca="1" si="25"/>
        <v>FTTC</v>
      </c>
    </row>
    <row r="211" spans="1:19" x14ac:dyDescent="0.35">
      <c r="A211" s="7">
        <f>ROW()</f>
        <v>211</v>
      </c>
      <c r="B211" s="10"/>
      <c r="C211" s="14" t="s">
        <v>228</v>
      </c>
      <c r="D211" s="14" t="s">
        <v>134</v>
      </c>
      <c r="E211" s="15" t="str">
        <f t="shared" si="20"/>
        <v>N</v>
      </c>
      <c r="F211" s="16">
        <v>9.4</v>
      </c>
      <c r="G211" s="16">
        <v>10</v>
      </c>
      <c r="H211" s="16">
        <v>13.8</v>
      </c>
      <c r="I211" s="15" t="str">
        <f t="shared" si="21"/>
        <v>N</v>
      </c>
      <c r="J211" s="17">
        <v>1</v>
      </c>
      <c r="K211" s="17"/>
      <c r="L211" s="17" t="s">
        <v>15</v>
      </c>
      <c r="M211" s="17" t="s">
        <v>19</v>
      </c>
      <c r="N211" s="17" t="str">
        <f t="shared" si="22"/>
        <v>N</v>
      </c>
      <c r="O211" s="15">
        <f t="shared" si="23"/>
        <v>30</v>
      </c>
      <c r="P211" s="17">
        <f t="shared" si="24"/>
        <v>1</v>
      </c>
      <c r="S211" s="26" t="str">
        <f t="shared" ca="1" si="25"/>
        <v>FTTC</v>
      </c>
    </row>
    <row r="212" spans="1:19" x14ac:dyDescent="0.35">
      <c r="A212" s="7">
        <f>ROW()</f>
        <v>212</v>
      </c>
      <c r="B212" s="10"/>
      <c r="C212" s="14" t="s">
        <v>229</v>
      </c>
      <c r="D212" s="14" t="s">
        <v>134</v>
      </c>
      <c r="E212" s="15" t="str">
        <f t="shared" si="20"/>
        <v>N</v>
      </c>
      <c r="F212" s="16">
        <v>5.5</v>
      </c>
      <c r="G212" s="16">
        <v>5.5</v>
      </c>
      <c r="H212" s="16">
        <v>9.6999999999999993</v>
      </c>
      <c r="I212" s="15" t="str">
        <f t="shared" si="21"/>
        <v>N</v>
      </c>
      <c r="J212" s="17">
        <v>4</v>
      </c>
      <c r="K212" s="17"/>
      <c r="L212" s="17" t="s">
        <v>15</v>
      </c>
      <c r="M212" s="17" t="s">
        <v>18</v>
      </c>
      <c r="N212" s="17" t="str">
        <f t="shared" si="22"/>
        <v>N</v>
      </c>
      <c r="O212" s="15">
        <f t="shared" si="23"/>
        <v>30</v>
      </c>
      <c r="P212" s="17">
        <f t="shared" si="24"/>
        <v>4</v>
      </c>
      <c r="S212" s="26" t="str">
        <f t="shared" ca="1" si="25"/>
        <v>FWA</v>
      </c>
    </row>
    <row r="213" spans="1:19" x14ac:dyDescent="0.35">
      <c r="A213" s="7">
        <f>ROW()</f>
        <v>213</v>
      </c>
      <c r="B213" s="10"/>
      <c r="C213" s="14" t="s">
        <v>230</v>
      </c>
      <c r="D213" s="14" t="s">
        <v>134</v>
      </c>
      <c r="E213" s="15" t="str">
        <f t="shared" si="20"/>
        <v>N</v>
      </c>
      <c r="F213" s="16">
        <v>5.6</v>
      </c>
      <c r="G213" s="16">
        <v>5.9</v>
      </c>
      <c r="H213" s="16">
        <v>6.7</v>
      </c>
      <c r="I213" s="15" t="str">
        <f t="shared" si="21"/>
        <v>N</v>
      </c>
      <c r="J213" s="17">
        <v>9</v>
      </c>
      <c r="K213" s="17"/>
      <c r="L213" s="17" t="s">
        <v>15</v>
      </c>
      <c r="M213" s="17" t="s">
        <v>18</v>
      </c>
      <c r="N213" s="17" t="str">
        <f t="shared" si="22"/>
        <v>N</v>
      </c>
      <c r="O213" s="15">
        <f t="shared" si="23"/>
        <v>30</v>
      </c>
      <c r="P213" s="17">
        <f t="shared" si="24"/>
        <v>9</v>
      </c>
      <c r="S213" s="26" t="str">
        <f t="shared" ca="1" si="25"/>
        <v>FTTC</v>
      </c>
    </row>
    <row r="214" spans="1:19" x14ac:dyDescent="0.35">
      <c r="A214" s="7">
        <f>ROW()</f>
        <v>214</v>
      </c>
      <c r="B214" s="10"/>
      <c r="C214" s="14" t="s">
        <v>231</v>
      </c>
      <c r="D214" s="14" t="s">
        <v>134</v>
      </c>
      <c r="E214" s="15" t="str">
        <f t="shared" si="20"/>
        <v>N</v>
      </c>
      <c r="F214" s="16">
        <v>7.3</v>
      </c>
      <c r="G214" s="16">
        <v>7.8</v>
      </c>
      <c r="H214" s="16">
        <v>13</v>
      </c>
      <c r="I214" s="15" t="str">
        <f t="shared" si="21"/>
        <v>N</v>
      </c>
      <c r="J214" s="17">
        <v>1</v>
      </c>
      <c r="K214" s="17"/>
      <c r="L214" s="17" t="s">
        <v>15</v>
      </c>
      <c r="M214" s="17" t="s">
        <v>19</v>
      </c>
      <c r="N214" s="17" t="str">
        <f t="shared" si="22"/>
        <v>N</v>
      </c>
      <c r="O214" s="15">
        <f t="shared" si="23"/>
        <v>30</v>
      </c>
      <c r="P214" s="17">
        <f t="shared" si="24"/>
        <v>1</v>
      </c>
      <c r="S214" s="26" t="str">
        <f t="shared" ca="1" si="25"/>
        <v>FTTC</v>
      </c>
    </row>
    <row r="215" spans="1:19" x14ac:dyDescent="0.35">
      <c r="A215" s="7">
        <f>ROW()</f>
        <v>215</v>
      </c>
      <c r="B215" s="10"/>
      <c r="C215" s="14" t="s">
        <v>232</v>
      </c>
      <c r="D215" s="14" t="s">
        <v>134</v>
      </c>
      <c r="E215" s="15" t="str">
        <f t="shared" si="20"/>
        <v>N</v>
      </c>
      <c r="F215" s="16">
        <v>8.1</v>
      </c>
      <c r="G215" s="16">
        <v>8.8000000000000007</v>
      </c>
      <c r="H215" s="16">
        <v>14.6</v>
      </c>
      <c r="I215" s="15" t="str">
        <f t="shared" si="21"/>
        <v>N</v>
      </c>
      <c r="J215" s="17">
        <v>1</v>
      </c>
      <c r="K215" s="17"/>
      <c r="L215" s="17" t="s">
        <v>15</v>
      </c>
      <c r="M215" s="17" t="s">
        <v>19</v>
      </c>
      <c r="N215" s="17" t="str">
        <f t="shared" si="22"/>
        <v>N</v>
      </c>
      <c r="O215" s="15">
        <f t="shared" si="23"/>
        <v>30</v>
      </c>
      <c r="P215" s="17">
        <f t="shared" si="24"/>
        <v>1</v>
      </c>
      <c r="S215" s="26" t="str">
        <f t="shared" ca="1" si="25"/>
        <v>FWA</v>
      </c>
    </row>
    <row r="216" spans="1:19" x14ac:dyDescent="0.35">
      <c r="A216" s="7">
        <f>ROW()</f>
        <v>216</v>
      </c>
      <c r="B216" s="10"/>
      <c r="C216" s="14" t="s">
        <v>233</v>
      </c>
      <c r="D216" s="14" t="s">
        <v>134</v>
      </c>
      <c r="E216" s="15" t="str">
        <f t="shared" si="20"/>
        <v>N</v>
      </c>
      <c r="F216" s="16">
        <v>9.1</v>
      </c>
      <c r="G216" s="16">
        <v>8.6999999999999993</v>
      </c>
      <c r="H216" s="16">
        <v>10.8</v>
      </c>
      <c r="I216" s="15" t="str">
        <f t="shared" si="21"/>
        <v>N</v>
      </c>
      <c r="J216" s="17">
        <v>11</v>
      </c>
      <c r="K216" s="17"/>
      <c r="L216" s="17" t="s">
        <v>15</v>
      </c>
      <c r="M216" s="17" t="s">
        <v>18</v>
      </c>
      <c r="N216" s="17" t="str">
        <f t="shared" si="22"/>
        <v>N</v>
      </c>
      <c r="O216" s="15">
        <f t="shared" si="23"/>
        <v>30</v>
      </c>
      <c r="P216" s="17">
        <f t="shared" si="24"/>
        <v>11</v>
      </c>
      <c r="S216" s="26" t="str">
        <f t="shared" ca="1" si="25"/>
        <v>FTTP</v>
      </c>
    </row>
    <row r="217" spans="1:19" x14ac:dyDescent="0.35">
      <c r="A217" s="7">
        <f>ROW()</f>
        <v>217</v>
      </c>
      <c r="B217" s="10"/>
      <c r="C217" s="14" t="s">
        <v>234</v>
      </c>
      <c r="D217" s="14" t="s">
        <v>134</v>
      </c>
      <c r="E217" s="15" t="str">
        <f t="shared" si="20"/>
        <v>N</v>
      </c>
      <c r="F217" s="16">
        <v>3.8</v>
      </c>
      <c r="G217" s="16">
        <v>4</v>
      </c>
      <c r="H217" s="16">
        <v>6</v>
      </c>
      <c r="I217" s="15" t="str">
        <f t="shared" si="21"/>
        <v>N</v>
      </c>
      <c r="J217" s="17">
        <v>6</v>
      </c>
      <c r="K217" s="17"/>
      <c r="L217" s="17" t="s">
        <v>15</v>
      </c>
      <c r="M217" s="17" t="s">
        <v>18</v>
      </c>
      <c r="N217" s="17" t="str">
        <f t="shared" si="22"/>
        <v>N</v>
      </c>
      <c r="O217" s="15">
        <f t="shared" si="23"/>
        <v>30</v>
      </c>
      <c r="P217" s="17">
        <f t="shared" si="24"/>
        <v>6</v>
      </c>
      <c r="S217" s="26" t="str">
        <f t="shared" ca="1" si="25"/>
        <v>FTTC</v>
      </c>
    </row>
    <row r="218" spans="1:19" x14ac:dyDescent="0.35">
      <c r="A218" s="7">
        <f>ROW()</f>
        <v>218</v>
      </c>
      <c r="B218" s="10"/>
      <c r="C218" s="14" t="s">
        <v>235</v>
      </c>
      <c r="D218" s="14" t="s">
        <v>134</v>
      </c>
      <c r="E218" s="15" t="str">
        <f t="shared" si="20"/>
        <v>N</v>
      </c>
      <c r="F218" s="16">
        <v>11.7</v>
      </c>
      <c r="G218" s="16">
        <v>12.8</v>
      </c>
      <c r="H218" s="16">
        <v>16.8</v>
      </c>
      <c r="I218" s="15" t="str">
        <f t="shared" si="21"/>
        <v>N</v>
      </c>
      <c r="J218" s="17">
        <v>9</v>
      </c>
      <c r="K218" s="17"/>
      <c r="L218" s="17" t="s">
        <v>15</v>
      </c>
      <c r="M218" s="17" t="s">
        <v>20</v>
      </c>
      <c r="N218" s="17" t="str">
        <f t="shared" si="22"/>
        <v>N</v>
      </c>
      <c r="O218" s="15">
        <f t="shared" si="23"/>
        <v>30</v>
      </c>
      <c r="P218" s="17">
        <f t="shared" si="24"/>
        <v>9</v>
      </c>
      <c r="S218" s="26" t="str">
        <f t="shared" ca="1" si="25"/>
        <v>FTTC</v>
      </c>
    </row>
    <row r="219" spans="1:19" x14ac:dyDescent="0.35">
      <c r="A219" s="7">
        <f>ROW()</f>
        <v>219</v>
      </c>
      <c r="B219" s="10"/>
      <c r="C219" s="14" t="s">
        <v>236</v>
      </c>
      <c r="D219" s="14" t="s">
        <v>134</v>
      </c>
      <c r="E219" s="15" t="str">
        <f t="shared" si="20"/>
        <v>N</v>
      </c>
      <c r="F219" s="16">
        <v>2.5</v>
      </c>
      <c r="G219" s="16">
        <v>2.4</v>
      </c>
      <c r="H219" s="16">
        <v>2.7</v>
      </c>
      <c r="I219" s="15" t="str">
        <f t="shared" si="21"/>
        <v>N</v>
      </c>
      <c r="J219" s="17">
        <v>1</v>
      </c>
      <c r="K219" s="17"/>
      <c r="L219" s="17" t="s">
        <v>15</v>
      </c>
      <c r="M219" s="17" t="s">
        <v>18</v>
      </c>
      <c r="N219" s="17" t="str">
        <f t="shared" si="22"/>
        <v>N</v>
      </c>
      <c r="O219" s="15">
        <f t="shared" si="23"/>
        <v>30</v>
      </c>
      <c r="P219" s="17">
        <f t="shared" si="24"/>
        <v>1</v>
      </c>
      <c r="S219" s="26" t="str">
        <f t="shared" ca="1" si="25"/>
        <v>FWA</v>
      </c>
    </row>
    <row r="220" spans="1:19" x14ac:dyDescent="0.35">
      <c r="A220" s="7">
        <f>ROW()</f>
        <v>220</v>
      </c>
      <c r="B220" s="10"/>
      <c r="C220" s="14" t="s">
        <v>237</v>
      </c>
      <c r="D220" s="14" t="s">
        <v>134</v>
      </c>
      <c r="E220" s="15" t="str">
        <f t="shared" si="20"/>
        <v>N</v>
      </c>
      <c r="F220" s="16">
        <v>2.5</v>
      </c>
      <c r="G220" s="16">
        <v>2.7</v>
      </c>
      <c r="H220" s="16">
        <v>3</v>
      </c>
      <c r="I220" s="15" t="str">
        <f t="shared" si="21"/>
        <v>N</v>
      </c>
      <c r="J220" s="17">
        <v>9</v>
      </c>
      <c r="K220" s="17"/>
      <c r="L220" s="17" t="s">
        <v>15</v>
      </c>
      <c r="M220" s="17" t="s">
        <v>20</v>
      </c>
      <c r="N220" s="17" t="str">
        <f t="shared" si="22"/>
        <v>N</v>
      </c>
      <c r="O220" s="15">
        <f t="shared" si="23"/>
        <v>30</v>
      </c>
      <c r="P220" s="17">
        <f t="shared" si="24"/>
        <v>9</v>
      </c>
      <c r="S220" s="26" t="str">
        <f t="shared" ca="1" si="25"/>
        <v>FTTP</v>
      </c>
    </row>
    <row r="221" spans="1:19" x14ac:dyDescent="0.35">
      <c r="A221" s="7">
        <f>ROW()</f>
        <v>221</v>
      </c>
      <c r="B221" s="10"/>
      <c r="C221" s="14" t="s">
        <v>238</v>
      </c>
      <c r="D221" s="14" t="s">
        <v>239</v>
      </c>
      <c r="E221" s="15" t="str">
        <f t="shared" si="20"/>
        <v>N</v>
      </c>
      <c r="F221" s="16">
        <v>3.4</v>
      </c>
      <c r="G221" s="16">
        <v>3.2</v>
      </c>
      <c r="H221" s="16">
        <v>6.7</v>
      </c>
      <c r="I221" s="15" t="str">
        <f t="shared" si="21"/>
        <v>N</v>
      </c>
      <c r="J221" s="17">
        <v>18</v>
      </c>
      <c r="K221" s="17"/>
      <c r="L221" s="17" t="s">
        <v>15</v>
      </c>
      <c r="M221" s="17" t="s">
        <v>18</v>
      </c>
      <c r="N221" s="17" t="str">
        <f t="shared" si="22"/>
        <v>N</v>
      </c>
      <c r="O221" s="15">
        <f t="shared" si="23"/>
        <v>30</v>
      </c>
      <c r="P221" s="17">
        <f t="shared" si="24"/>
        <v>18</v>
      </c>
      <c r="S221" s="26" t="str">
        <f t="shared" ca="1" si="25"/>
        <v>FTTC</v>
      </c>
    </row>
    <row r="222" spans="1:19" x14ac:dyDescent="0.35">
      <c r="A222" s="7">
        <f>ROW()</f>
        <v>222</v>
      </c>
      <c r="B222" s="10"/>
      <c r="C222" s="14" t="s">
        <v>240</v>
      </c>
      <c r="D222" s="14" t="s">
        <v>239</v>
      </c>
      <c r="E222" s="15" t="str">
        <f t="shared" si="20"/>
        <v>N</v>
      </c>
      <c r="F222" s="16">
        <v>9.8000000000000007</v>
      </c>
      <c r="G222" s="16">
        <v>9.3000000000000007</v>
      </c>
      <c r="H222" s="16">
        <v>12.9</v>
      </c>
      <c r="I222" s="15" t="str">
        <f t="shared" si="21"/>
        <v>N</v>
      </c>
      <c r="J222" s="17">
        <v>6</v>
      </c>
      <c r="K222" s="17"/>
      <c r="L222" s="17" t="s">
        <v>15</v>
      </c>
      <c r="M222" s="17" t="s">
        <v>20</v>
      </c>
      <c r="N222" s="17" t="str">
        <f t="shared" si="22"/>
        <v>N</v>
      </c>
      <c r="O222" s="15">
        <f t="shared" si="23"/>
        <v>30</v>
      </c>
      <c r="P222" s="17">
        <f t="shared" si="24"/>
        <v>6</v>
      </c>
      <c r="S222" s="26" t="str">
        <f t="shared" ca="1" si="25"/>
        <v>FTTP</v>
      </c>
    </row>
    <row r="223" spans="1:19" x14ac:dyDescent="0.35">
      <c r="A223" s="7">
        <f>ROW()</f>
        <v>223</v>
      </c>
      <c r="B223" s="10"/>
      <c r="C223" s="14" t="s">
        <v>241</v>
      </c>
      <c r="D223" s="14" t="s">
        <v>239</v>
      </c>
      <c r="E223" s="15" t="str">
        <f t="shared" si="20"/>
        <v>N</v>
      </c>
      <c r="F223" s="16">
        <v>13.8</v>
      </c>
      <c r="G223" s="16">
        <v>12.6</v>
      </c>
      <c r="H223" s="16">
        <v>16.3</v>
      </c>
      <c r="I223" s="15" t="str">
        <f t="shared" si="21"/>
        <v>N</v>
      </c>
      <c r="J223" s="17">
        <v>13</v>
      </c>
      <c r="K223" s="17"/>
      <c r="L223" s="17" t="s">
        <v>15</v>
      </c>
      <c r="M223" s="17" t="s">
        <v>19</v>
      </c>
      <c r="N223" s="17" t="str">
        <f t="shared" si="22"/>
        <v>N</v>
      </c>
      <c r="O223" s="15">
        <f t="shared" si="23"/>
        <v>30</v>
      </c>
      <c r="P223" s="17">
        <f t="shared" si="24"/>
        <v>13</v>
      </c>
      <c r="S223" s="26" t="str">
        <f t="shared" ca="1" si="25"/>
        <v>FTTP</v>
      </c>
    </row>
    <row r="224" spans="1:19" x14ac:dyDescent="0.35">
      <c r="A224" s="7">
        <f>ROW()</f>
        <v>224</v>
      </c>
      <c r="B224" s="10"/>
      <c r="C224" s="14" t="s">
        <v>242</v>
      </c>
      <c r="D224" s="14" t="s">
        <v>239</v>
      </c>
      <c r="E224" s="15" t="str">
        <f t="shared" si="20"/>
        <v>N</v>
      </c>
      <c r="F224" s="16">
        <v>14.7</v>
      </c>
      <c r="G224" s="16">
        <v>15.7</v>
      </c>
      <c r="H224" s="16">
        <v>20.6</v>
      </c>
      <c r="I224" s="15" t="str">
        <f t="shared" si="21"/>
        <v>N</v>
      </c>
      <c r="J224" s="17">
        <v>3</v>
      </c>
      <c r="K224" s="17"/>
      <c r="L224" s="17" t="s">
        <v>15</v>
      </c>
      <c r="M224" s="17" t="s">
        <v>18</v>
      </c>
      <c r="N224" s="17" t="str">
        <f t="shared" si="22"/>
        <v>N</v>
      </c>
      <c r="O224" s="15">
        <f t="shared" si="23"/>
        <v>30</v>
      </c>
      <c r="P224" s="17">
        <f t="shared" si="24"/>
        <v>3</v>
      </c>
      <c r="S224" s="26" t="str">
        <f t="shared" ca="1" si="25"/>
        <v>FTTP</v>
      </c>
    </row>
    <row r="225" spans="1:19" x14ac:dyDescent="0.35">
      <c r="A225" s="7">
        <f>ROW()</f>
        <v>225</v>
      </c>
      <c r="B225" s="10"/>
      <c r="C225" s="14" t="s">
        <v>243</v>
      </c>
      <c r="D225" s="14" t="s">
        <v>239</v>
      </c>
      <c r="E225" s="15" t="str">
        <f t="shared" si="20"/>
        <v>N</v>
      </c>
      <c r="F225" s="16">
        <v>9.5</v>
      </c>
      <c r="G225" s="16">
        <v>8.9</v>
      </c>
      <c r="H225" s="16">
        <v>18.8</v>
      </c>
      <c r="I225" s="15" t="str">
        <f t="shared" si="21"/>
        <v>N</v>
      </c>
      <c r="J225" s="17">
        <v>10</v>
      </c>
      <c r="K225" s="17"/>
      <c r="L225" s="17" t="s">
        <v>15</v>
      </c>
      <c r="M225" s="17" t="s">
        <v>18</v>
      </c>
      <c r="N225" s="17" t="str">
        <f t="shared" si="22"/>
        <v>N</v>
      </c>
      <c r="O225" s="15">
        <f t="shared" si="23"/>
        <v>30</v>
      </c>
      <c r="P225" s="17">
        <f t="shared" si="24"/>
        <v>10</v>
      </c>
      <c r="S225" s="26" t="str">
        <f t="shared" ca="1" si="25"/>
        <v>FTTC</v>
      </c>
    </row>
    <row r="226" spans="1:19" x14ac:dyDescent="0.35">
      <c r="A226" s="7">
        <f>ROW()</f>
        <v>226</v>
      </c>
      <c r="B226" s="10"/>
      <c r="C226" s="14" t="s">
        <v>244</v>
      </c>
      <c r="D226" s="14" t="s">
        <v>239</v>
      </c>
      <c r="E226" s="15" t="str">
        <f t="shared" si="20"/>
        <v>N</v>
      </c>
      <c r="F226" s="16">
        <v>9.9</v>
      </c>
      <c r="G226" s="16">
        <v>9.9</v>
      </c>
      <c r="H226" s="16">
        <v>18.600000000000001</v>
      </c>
      <c r="I226" s="15" t="str">
        <f t="shared" si="21"/>
        <v>N</v>
      </c>
      <c r="J226" s="17">
        <v>14</v>
      </c>
      <c r="K226" s="17"/>
      <c r="L226" s="17" t="s">
        <v>15</v>
      </c>
      <c r="M226" s="17" t="s">
        <v>19</v>
      </c>
      <c r="N226" s="17" t="str">
        <f t="shared" si="22"/>
        <v>N</v>
      </c>
      <c r="O226" s="15">
        <f t="shared" si="23"/>
        <v>30</v>
      </c>
      <c r="P226" s="17">
        <f t="shared" si="24"/>
        <v>14</v>
      </c>
      <c r="S226" s="26" t="str">
        <f t="shared" ca="1" si="25"/>
        <v>FTTC</v>
      </c>
    </row>
    <row r="227" spans="1:19" x14ac:dyDescent="0.35">
      <c r="A227" s="7">
        <f>ROW()</f>
        <v>227</v>
      </c>
      <c r="B227" s="10"/>
      <c r="C227" s="14" t="s">
        <v>245</v>
      </c>
      <c r="D227" s="14" t="s">
        <v>239</v>
      </c>
      <c r="E227" s="15" t="str">
        <f t="shared" si="20"/>
        <v>N</v>
      </c>
      <c r="F227" s="16">
        <v>10.4</v>
      </c>
      <c r="G227" s="16">
        <v>10.8</v>
      </c>
      <c r="H227" s="16">
        <v>20.3</v>
      </c>
      <c r="I227" s="15" t="str">
        <f t="shared" si="21"/>
        <v>N</v>
      </c>
      <c r="J227" s="17">
        <v>17</v>
      </c>
      <c r="K227" s="17"/>
      <c r="L227" s="17" t="s">
        <v>15</v>
      </c>
      <c r="M227" s="17" t="s">
        <v>20</v>
      </c>
      <c r="N227" s="17" t="str">
        <f t="shared" si="22"/>
        <v>N</v>
      </c>
      <c r="O227" s="15">
        <f t="shared" si="23"/>
        <v>30</v>
      </c>
      <c r="P227" s="17">
        <f t="shared" si="24"/>
        <v>17</v>
      </c>
      <c r="S227" s="26" t="str">
        <f t="shared" ca="1" si="25"/>
        <v>FTTC</v>
      </c>
    </row>
    <row r="228" spans="1:19" x14ac:dyDescent="0.35">
      <c r="A228" s="7">
        <f>ROW()</f>
        <v>228</v>
      </c>
      <c r="B228" s="10"/>
      <c r="C228" s="14" t="s">
        <v>246</v>
      </c>
      <c r="D228" s="14" t="s">
        <v>239</v>
      </c>
      <c r="E228" s="15" t="str">
        <f t="shared" si="20"/>
        <v>N</v>
      </c>
      <c r="F228" s="16">
        <v>6.5</v>
      </c>
      <c r="G228" s="16">
        <v>6.9</v>
      </c>
      <c r="H228" s="16">
        <v>10</v>
      </c>
      <c r="I228" s="15" t="str">
        <f t="shared" si="21"/>
        <v>N</v>
      </c>
      <c r="J228" s="17">
        <v>6</v>
      </c>
      <c r="K228" s="17"/>
      <c r="L228" s="17" t="s">
        <v>15</v>
      </c>
      <c r="M228" s="17" t="s">
        <v>19</v>
      </c>
      <c r="N228" s="17" t="str">
        <f t="shared" si="22"/>
        <v>N</v>
      </c>
      <c r="O228" s="15">
        <f t="shared" si="23"/>
        <v>30</v>
      </c>
      <c r="P228" s="17">
        <f t="shared" si="24"/>
        <v>6</v>
      </c>
      <c r="S228" s="26" t="str">
        <f t="shared" ca="1" si="25"/>
        <v>FTTC</v>
      </c>
    </row>
    <row r="229" spans="1:19" x14ac:dyDescent="0.35">
      <c r="A229" s="7">
        <f>ROW()</f>
        <v>229</v>
      </c>
      <c r="B229" s="10"/>
      <c r="C229" s="14" t="s">
        <v>247</v>
      </c>
      <c r="D229" s="14" t="s">
        <v>239</v>
      </c>
      <c r="E229" s="15" t="str">
        <f t="shared" si="20"/>
        <v>N</v>
      </c>
      <c r="F229" s="16">
        <v>10.7</v>
      </c>
      <c r="G229" s="16">
        <v>11.4</v>
      </c>
      <c r="H229" s="16">
        <v>15.4</v>
      </c>
      <c r="I229" s="15" t="str">
        <f t="shared" si="21"/>
        <v>N</v>
      </c>
      <c r="J229" s="17">
        <v>10</v>
      </c>
      <c r="K229" s="17"/>
      <c r="L229" s="17" t="s">
        <v>15</v>
      </c>
      <c r="M229" s="17" t="s">
        <v>18</v>
      </c>
      <c r="N229" s="17" t="str">
        <f t="shared" si="22"/>
        <v>N</v>
      </c>
      <c r="O229" s="15">
        <f t="shared" si="23"/>
        <v>30</v>
      </c>
      <c r="P229" s="17">
        <f t="shared" si="24"/>
        <v>10</v>
      </c>
      <c r="S229" s="26" t="str">
        <f t="shared" ca="1" si="25"/>
        <v>FWA</v>
      </c>
    </row>
    <row r="230" spans="1:19" x14ac:dyDescent="0.35">
      <c r="A230" s="7">
        <f>ROW()</f>
        <v>230</v>
      </c>
      <c r="B230" s="10"/>
      <c r="C230" s="14" t="s">
        <v>248</v>
      </c>
      <c r="D230" s="14" t="s">
        <v>239</v>
      </c>
      <c r="E230" s="15" t="str">
        <f t="shared" si="20"/>
        <v>N</v>
      </c>
      <c r="F230" s="16">
        <v>9.1999999999999993</v>
      </c>
      <c r="G230" s="16">
        <v>8.3000000000000007</v>
      </c>
      <c r="H230" s="16">
        <v>10.6</v>
      </c>
      <c r="I230" s="15" t="str">
        <f t="shared" si="21"/>
        <v>N</v>
      </c>
      <c r="J230" s="17">
        <v>2</v>
      </c>
      <c r="K230" s="17"/>
      <c r="L230" s="17" t="s">
        <v>15</v>
      </c>
      <c r="M230" s="17" t="s">
        <v>19</v>
      </c>
      <c r="N230" s="17" t="str">
        <f t="shared" si="22"/>
        <v>N</v>
      </c>
      <c r="O230" s="15">
        <f t="shared" si="23"/>
        <v>30</v>
      </c>
      <c r="P230" s="17">
        <f t="shared" si="24"/>
        <v>2</v>
      </c>
      <c r="S230" s="26" t="str">
        <f t="shared" ca="1" si="25"/>
        <v>FTTP</v>
      </c>
    </row>
    <row r="231" spans="1:19" x14ac:dyDescent="0.35">
      <c r="A231" s="7">
        <f>ROW()</f>
        <v>231</v>
      </c>
      <c r="B231" s="10"/>
      <c r="C231" s="14" t="s">
        <v>249</v>
      </c>
      <c r="D231" s="14" t="s">
        <v>239</v>
      </c>
      <c r="E231" s="15" t="str">
        <f t="shared" si="20"/>
        <v>Y</v>
      </c>
      <c r="F231" s="16">
        <v>0.7</v>
      </c>
      <c r="G231" s="16">
        <v>0.6</v>
      </c>
      <c r="H231" s="16">
        <v>1.4</v>
      </c>
      <c r="I231" s="15" t="str">
        <f t="shared" si="21"/>
        <v>N</v>
      </c>
      <c r="J231" s="17">
        <v>14</v>
      </c>
      <c r="K231" s="17"/>
      <c r="L231" s="17" t="s">
        <v>15</v>
      </c>
      <c r="M231" s="17" t="s">
        <v>19</v>
      </c>
      <c r="N231" s="17" t="str">
        <f t="shared" si="22"/>
        <v>N</v>
      </c>
      <c r="O231" s="15">
        <f t="shared" si="23"/>
        <v>30</v>
      </c>
      <c r="P231" s="17">
        <f t="shared" si="24"/>
        <v>14</v>
      </c>
      <c r="S231" s="26" t="str">
        <f t="shared" ca="1" si="25"/>
        <v>FTTP</v>
      </c>
    </row>
    <row r="232" spans="1:19" x14ac:dyDescent="0.35">
      <c r="A232" s="7">
        <f>ROW()</f>
        <v>232</v>
      </c>
      <c r="B232" s="10"/>
      <c r="C232" s="14" t="s">
        <v>250</v>
      </c>
      <c r="D232" s="14" t="s">
        <v>239</v>
      </c>
      <c r="E232" s="15" t="str">
        <f t="shared" si="20"/>
        <v>Y</v>
      </c>
      <c r="F232" s="16">
        <v>0.8</v>
      </c>
      <c r="G232" s="16">
        <v>0.8</v>
      </c>
      <c r="H232" s="16">
        <v>0.9</v>
      </c>
      <c r="I232" s="15" t="str">
        <f t="shared" si="21"/>
        <v>N</v>
      </c>
      <c r="J232" s="17">
        <v>9</v>
      </c>
      <c r="K232" s="17"/>
      <c r="L232" s="17" t="s">
        <v>15</v>
      </c>
      <c r="M232" s="17" t="s">
        <v>19</v>
      </c>
      <c r="N232" s="17" t="str">
        <f t="shared" si="22"/>
        <v>N</v>
      </c>
      <c r="O232" s="15">
        <f t="shared" si="23"/>
        <v>30</v>
      </c>
      <c r="P232" s="17">
        <f t="shared" si="24"/>
        <v>9</v>
      </c>
      <c r="S232" s="26" t="str">
        <f t="shared" ca="1" si="25"/>
        <v>FWA</v>
      </c>
    </row>
    <row r="233" spans="1:19" x14ac:dyDescent="0.35">
      <c r="A233" s="7">
        <f>ROW()</f>
        <v>233</v>
      </c>
      <c r="B233" s="10"/>
      <c r="C233" s="14" t="s">
        <v>251</v>
      </c>
      <c r="D233" s="14" t="s">
        <v>239</v>
      </c>
      <c r="E233" s="15" t="str">
        <f t="shared" si="20"/>
        <v>N</v>
      </c>
      <c r="F233" s="16">
        <v>9.3000000000000007</v>
      </c>
      <c r="G233" s="16">
        <v>10</v>
      </c>
      <c r="H233" s="16">
        <v>12.5</v>
      </c>
      <c r="I233" s="15" t="str">
        <f t="shared" si="21"/>
        <v>N</v>
      </c>
      <c r="J233" s="17">
        <v>13</v>
      </c>
      <c r="K233" s="17"/>
      <c r="L233" s="17" t="s">
        <v>15</v>
      </c>
      <c r="M233" s="17" t="s">
        <v>18</v>
      </c>
      <c r="N233" s="17" t="str">
        <f t="shared" si="22"/>
        <v>N</v>
      </c>
      <c r="O233" s="15">
        <f t="shared" si="23"/>
        <v>30</v>
      </c>
      <c r="P233" s="17">
        <f t="shared" si="24"/>
        <v>13</v>
      </c>
      <c r="S233" s="26" t="str">
        <f t="shared" ca="1" si="25"/>
        <v>FWA</v>
      </c>
    </row>
    <row r="234" spans="1:19" x14ac:dyDescent="0.35">
      <c r="A234" s="7">
        <f>ROW()</f>
        <v>234</v>
      </c>
      <c r="B234" s="10"/>
      <c r="C234" s="14" t="s">
        <v>252</v>
      </c>
      <c r="D234" s="14" t="s">
        <v>239</v>
      </c>
      <c r="E234" s="15" t="str">
        <f t="shared" si="20"/>
        <v>N</v>
      </c>
      <c r="F234" s="16">
        <v>10.7</v>
      </c>
      <c r="G234" s="16">
        <v>11.2</v>
      </c>
      <c r="H234" s="16">
        <v>18.899999999999999</v>
      </c>
      <c r="I234" s="15" t="str">
        <f t="shared" si="21"/>
        <v>N</v>
      </c>
      <c r="J234" s="17">
        <v>12</v>
      </c>
      <c r="K234" s="17"/>
      <c r="L234" s="17" t="s">
        <v>15</v>
      </c>
      <c r="M234" s="17" t="s">
        <v>19</v>
      </c>
      <c r="N234" s="17" t="str">
        <f t="shared" si="22"/>
        <v>N</v>
      </c>
      <c r="O234" s="15">
        <f t="shared" si="23"/>
        <v>30</v>
      </c>
      <c r="P234" s="17">
        <f t="shared" si="24"/>
        <v>12</v>
      </c>
      <c r="S234" s="26" t="str">
        <f t="shared" ca="1" si="25"/>
        <v>FTTC</v>
      </c>
    </row>
    <row r="235" spans="1:19" x14ac:dyDescent="0.35">
      <c r="A235" s="7">
        <f>ROW()</f>
        <v>235</v>
      </c>
      <c r="B235" s="10"/>
      <c r="C235" s="14" t="s">
        <v>253</v>
      </c>
      <c r="D235" s="14" t="s">
        <v>239</v>
      </c>
      <c r="E235" s="15" t="str">
        <f t="shared" si="20"/>
        <v>N</v>
      </c>
      <c r="F235" s="16">
        <v>12.3</v>
      </c>
      <c r="G235" s="16">
        <v>11.7</v>
      </c>
      <c r="H235" s="16">
        <v>13.2</v>
      </c>
      <c r="I235" s="15" t="str">
        <f t="shared" si="21"/>
        <v>N</v>
      </c>
      <c r="J235" s="17">
        <v>7</v>
      </c>
      <c r="K235" s="17"/>
      <c r="L235" s="17" t="s">
        <v>15</v>
      </c>
      <c r="M235" s="17" t="s">
        <v>18</v>
      </c>
      <c r="N235" s="17" t="str">
        <f t="shared" si="22"/>
        <v>N</v>
      </c>
      <c r="O235" s="15">
        <f t="shared" si="23"/>
        <v>30</v>
      </c>
      <c r="P235" s="17">
        <f t="shared" si="24"/>
        <v>7</v>
      </c>
      <c r="S235" s="26" t="str">
        <f t="shared" ca="1" si="25"/>
        <v>FTTC</v>
      </c>
    </row>
    <row r="236" spans="1:19" x14ac:dyDescent="0.35">
      <c r="A236" s="7">
        <f>ROW()</f>
        <v>236</v>
      </c>
      <c r="B236" s="10"/>
      <c r="C236" s="14" t="s">
        <v>254</v>
      </c>
      <c r="D236" s="14" t="s">
        <v>239</v>
      </c>
      <c r="E236" s="15" t="str">
        <f t="shared" si="20"/>
        <v>N</v>
      </c>
      <c r="F236" s="16">
        <v>11.5</v>
      </c>
      <c r="G236" s="16">
        <v>12.2</v>
      </c>
      <c r="H236" s="16">
        <v>14.4</v>
      </c>
      <c r="I236" s="15" t="str">
        <f t="shared" si="21"/>
        <v>N</v>
      </c>
      <c r="J236" s="17">
        <v>5</v>
      </c>
      <c r="K236" s="17"/>
      <c r="L236" s="17" t="s">
        <v>15</v>
      </c>
      <c r="M236" s="17" t="s">
        <v>18</v>
      </c>
      <c r="N236" s="17" t="str">
        <f t="shared" si="22"/>
        <v>N</v>
      </c>
      <c r="O236" s="15">
        <f t="shared" si="23"/>
        <v>30</v>
      </c>
      <c r="P236" s="17">
        <f t="shared" si="24"/>
        <v>5</v>
      </c>
      <c r="S236" s="26" t="str">
        <f t="shared" ca="1" si="25"/>
        <v>FTTC</v>
      </c>
    </row>
    <row r="237" spans="1:19" x14ac:dyDescent="0.35">
      <c r="A237" s="7">
        <f>ROW()</f>
        <v>237</v>
      </c>
      <c r="B237" s="10"/>
      <c r="C237" s="14" t="s">
        <v>255</v>
      </c>
      <c r="D237" s="14" t="s">
        <v>239</v>
      </c>
      <c r="E237" s="15" t="str">
        <f t="shared" si="20"/>
        <v>N</v>
      </c>
      <c r="F237" s="16">
        <v>5.9</v>
      </c>
      <c r="G237" s="16">
        <v>6.3</v>
      </c>
      <c r="H237" s="16">
        <v>7.5</v>
      </c>
      <c r="I237" s="15" t="str">
        <f t="shared" si="21"/>
        <v>N</v>
      </c>
      <c r="J237" s="17">
        <v>13</v>
      </c>
      <c r="K237" s="17"/>
      <c r="L237" s="17" t="s">
        <v>15</v>
      </c>
      <c r="M237" s="17" t="s">
        <v>18</v>
      </c>
      <c r="N237" s="17" t="str">
        <f t="shared" si="22"/>
        <v>N</v>
      </c>
      <c r="O237" s="15">
        <f t="shared" si="23"/>
        <v>30</v>
      </c>
      <c r="P237" s="17">
        <f t="shared" si="24"/>
        <v>13</v>
      </c>
      <c r="S237" s="26" t="str">
        <f t="shared" ca="1" si="25"/>
        <v>FTTC</v>
      </c>
    </row>
    <row r="238" spans="1:19" x14ac:dyDescent="0.35">
      <c r="A238" s="7">
        <f>ROW()</f>
        <v>238</v>
      </c>
      <c r="B238" s="10"/>
      <c r="C238" s="14" t="s">
        <v>256</v>
      </c>
      <c r="D238" s="14" t="s">
        <v>239</v>
      </c>
      <c r="E238" s="15" t="str">
        <f t="shared" si="20"/>
        <v>Y</v>
      </c>
      <c r="F238" s="16">
        <v>1.3</v>
      </c>
      <c r="G238" s="16">
        <v>1.4</v>
      </c>
      <c r="H238" s="16">
        <v>2.6</v>
      </c>
      <c r="I238" s="15" t="str">
        <f t="shared" si="21"/>
        <v>N</v>
      </c>
      <c r="J238" s="17">
        <v>15</v>
      </c>
      <c r="K238" s="17"/>
      <c r="L238" s="17" t="s">
        <v>15</v>
      </c>
      <c r="M238" s="17" t="s">
        <v>18</v>
      </c>
      <c r="N238" s="17" t="str">
        <f t="shared" si="22"/>
        <v>N</v>
      </c>
      <c r="O238" s="15">
        <f t="shared" si="23"/>
        <v>30</v>
      </c>
      <c r="P238" s="17">
        <f t="shared" si="24"/>
        <v>15</v>
      </c>
      <c r="S238" s="26" t="str">
        <f t="shared" ca="1" si="25"/>
        <v>FTTC</v>
      </c>
    </row>
    <row r="239" spans="1:19" x14ac:dyDescent="0.35">
      <c r="A239" s="7">
        <f>ROW()</f>
        <v>239</v>
      </c>
      <c r="B239" s="10"/>
      <c r="C239" s="14" t="s">
        <v>257</v>
      </c>
      <c r="D239" s="14" t="s">
        <v>239</v>
      </c>
      <c r="E239" s="15" t="str">
        <f t="shared" si="20"/>
        <v>N</v>
      </c>
      <c r="F239" s="16">
        <v>13.8</v>
      </c>
      <c r="G239" s="16">
        <v>12.9</v>
      </c>
      <c r="H239" s="16">
        <v>21.8</v>
      </c>
      <c r="I239" s="15" t="str">
        <f t="shared" si="21"/>
        <v>N</v>
      </c>
      <c r="J239" s="17">
        <v>7</v>
      </c>
      <c r="K239" s="17"/>
      <c r="L239" s="17" t="s">
        <v>15</v>
      </c>
      <c r="M239" s="17" t="s">
        <v>20</v>
      </c>
      <c r="N239" s="17" t="str">
        <f t="shared" si="22"/>
        <v>N</v>
      </c>
      <c r="O239" s="15">
        <f t="shared" si="23"/>
        <v>30</v>
      </c>
      <c r="P239" s="17">
        <f t="shared" si="24"/>
        <v>7</v>
      </c>
      <c r="S239" s="26" t="str">
        <f t="shared" ca="1" si="25"/>
        <v>FTTC</v>
      </c>
    </row>
    <row r="240" spans="1:19" x14ac:dyDescent="0.35">
      <c r="A240" s="7">
        <f>ROW()</f>
        <v>240</v>
      </c>
      <c r="B240" s="10"/>
      <c r="C240" s="14" t="s">
        <v>258</v>
      </c>
      <c r="D240" s="14" t="s">
        <v>239</v>
      </c>
      <c r="E240" s="15" t="str">
        <f t="shared" si="20"/>
        <v>N</v>
      </c>
      <c r="F240" s="16">
        <v>7.7</v>
      </c>
      <c r="G240" s="16">
        <v>8.4</v>
      </c>
      <c r="H240" s="16">
        <v>14.6</v>
      </c>
      <c r="I240" s="15" t="str">
        <f t="shared" si="21"/>
        <v>N</v>
      </c>
      <c r="J240" s="17">
        <v>3</v>
      </c>
      <c r="K240" s="17"/>
      <c r="L240" s="17" t="s">
        <v>15</v>
      </c>
      <c r="M240" s="17" t="s">
        <v>20</v>
      </c>
      <c r="N240" s="17" t="str">
        <f t="shared" si="22"/>
        <v>N</v>
      </c>
      <c r="O240" s="15">
        <f t="shared" si="23"/>
        <v>30</v>
      </c>
      <c r="P240" s="17">
        <f t="shared" si="24"/>
        <v>3</v>
      </c>
      <c r="S240" s="26" t="str">
        <f t="shared" ca="1" si="25"/>
        <v>FWA</v>
      </c>
    </row>
    <row r="241" spans="1:19" x14ac:dyDescent="0.35">
      <c r="A241" s="7">
        <f>ROW()</f>
        <v>241</v>
      </c>
      <c r="B241" s="10"/>
      <c r="C241" s="14" t="s">
        <v>259</v>
      </c>
      <c r="D241" s="14" t="s">
        <v>239</v>
      </c>
      <c r="E241" s="15" t="str">
        <f t="shared" si="20"/>
        <v>Y</v>
      </c>
      <c r="F241" s="16">
        <v>0.8</v>
      </c>
      <c r="G241" s="16">
        <v>0.8</v>
      </c>
      <c r="H241" s="16">
        <v>1.5</v>
      </c>
      <c r="I241" s="15" t="str">
        <f t="shared" si="21"/>
        <v>N</v>
      </c>
      <c r="J241" s="17">
        <v>2</v>
      </c>
      <c r="K241" s="17"/>
      <c r="L241" s="17" t="s">
        <v>15</v>
      </c>
      <c r="M241" s="17" t="s">
        <v>18</v>
      </c>
      <c r="N241" s="17" t="str">
        <f t="shared" si="22"/>
        <v>N</v>
      </c>
      <c r="O241" s="15">
        <f t="shared" si="23"/>
        <v>30</v>
      </c>
      <c r="P241" s="17">
        <f t="shared" si="24"/>
        <v>2</v>
      </c>
      <c r="S241" s="26" t="str">
        <f t="shared" ca="1" si="25"/>
        <v>FTTC</v>
      </c>
    </row>
    <row r="242" spans="1:19" x14ac:dyDescent="0.35">
      <c r="A242" s="7">
        <f>ROW()</f>
        <v>242</v>
      </c>
      <c r="B242" s="10"/>
      <c r="C242" s="14" t="s">
        <v>260</v>
      </c>
      <c r="D242" s="14" t="s">
        <v>239</v>
      </c>
      <c r="E242" s="15" t="str">
        <f t="shared" si="20"/>
        <v>N</v>
      </c>
      <c r="F242" s="16">
        <v>5.3</v>
      </c>
      <c r="G242" s="16">
        <v>5.7</v>
      </c>
      <c r="H242" s="16">
        <v>5.8</v>
      </c>
      <c r="I242" s="15" t="str">
        <f t="shared" si="21"/>
        <v>N</v>
      </c>
      <c r="J242" s="17">
        <v>11</v>
      </c>
      <c r="K242" s="17"/>
      <c r="L242" s="17" t="s">
        <v>15</v>
      </c>
      <c r="M242" s="17" t="s">
        <v>19</v>
      </c>
      <c r="N242" s="17" t="str">
        <f t="shared" si="22"/>
        <v>N</v>
      </c>
      <c r="O242" s="15">
        <f t="shared" si="23"/>
        <v>30</v>
      </c>
      <c r="P242" s="17">
        <f t="shared" si="24"/>
        <v>11</v>
      </c>
      <c r="S242" s="26" t="str">
        <f t="shared" ca="1" si="25"/>
        <v>FWA</v>
      </c>
    </row>
    <row r="243" spans="1:19" x14ac:dyDescent="0.35">
      <c r="A243" s="7">
        <f>ROW()</f>
        <v>243</v>
      </c>
      <c r="B243" s="10"/>
      <c r="C243" s="14" t="s">
        <v>261</v>
      </c>
      <c r="D243" s="14" t="s">
        <v>239</v>
      </c>
      <c r="E243" s="15" t="str">
        <f t="shared" si="20"/>
        <v>N</v>
      </c>
      <c r="F243" s="16">
        <v>10.8</v>
      </c>
      <c r="G243" s="16">
        <v>10</v>
      </c>
      <c r="H243" s="16">
        <v>17.7</v>
      </c>
      <c r="I243" s="15" t="str">
        <f t="shared" si="21"/>
        <v>N</v>
      </c>
      <c r="J243" s="17">
        <v>18</v>
      </c>
      <c r="K243" s="17"/>
      <c r="L243" s="17" t="s">
        <v>15</v>
      </c>
      <c r="M243" s="17" t="s">
        <v>18</v>
      </c>
      <c r="N243" s="17" t="str">
        <f t="shared" si="22"/>
        <v>N</v>
      </c>
      <c r="O243" s="15">
        <f t="shared" si="23"/>
        <v>30</v>
      </c>
      <c r="P243" s="17">
        <f t="shared" si="24"/>
        <v>18</v>
      </c>
      <c r="S243" s="26" t="str">
        <f t="shared" ca="1" si="25"/>
        <v>FWA</v>
      </c>
    </row>
    <row r="244" spans="1:19" x14ac:dyDescent="0.35">
      <c r="A244" s="7">
        <f>ROW()</f>
        <v>244</v>
      </c>
      <c r="B244" s="10"/>
      <c r="C244" s="14" t="s">
        <v>262</v>
      </c>
      <c r="D244" s="14" t="s">
        <v>239</v>
      </c>
      <c r="E244" s="15" t="str">
        <f t="shared" si="20"/>
        <v>Y</v>
      </c>
      <c r="F244" s="16">
        <v>1.3</v>
      </c>
      <c r="G244" s="16">
        <v>1.2</v>
      </c>
      <c r="H244" s="16">
        <v>1.7</v>
      </c>
      <c r="I244" s="15" t="str">
        <f t="shared" si="21"/>
        <v>N</v>
      </c>
      <c r="J244" s="17">
        <v>1</v>
      </c>
      <c r="K244" s="17"/>
      <c r="L244" s="17" t="s">
        <v>15</v>
      </c>
      <c r="M244" s="17" t="s">
        <v>20</v>
      </c>
      <c r="N244" s="17" t="str">
        <f t="shared" si="22"/>
        <v>N</v>
      </c>
      <c r="O244" s="15">
        <f t="shared" si="23"/>
        <v>30</v>
      </c>
      <c r="P244" s="17">
        <f t="shared" si="24"/>
        <v>1</v>
      </c>
      <c r="S244" s="26" t="str">
        <f t="shared" ca="1" si="25"/>
        <v>FTTP</v>
      </c>
    </row>
    <row r="245" spans="1:19" x14ac:dyDescent="0.35">
      <c r="A245" s="7">
        <f>ROW()</f>
        <v>245</v>
      </c>
      <c r="B245" s="10"/>
      <c r="C245" s="14" t="s">
        <v>263</v>
      </c>
      <c r="D245" s="14" t="s">
        <v>239</v>
      </c>
      <c r="E245" s="15" t="str">
        <f t="shared" si="20"/>
        <v>N</v>
      </c>
      <c r="F245" s="16">
        <v>6.7</v>
      </c>
      <c r="G245" s="16">
        <v>6.6</v>
      </c>
      <c r="H245" s="16">
        <v>10.199999999999999</v>
      </c>
      <c r="I245" s="15" t="str">
        <f t="shared" si="21"/>
        <v>N</v>
      </c>
      <c r="J245" s="17">
        <v>12</v>
      </c>
      <c r="K245" s="17"/>
      <c r="L245" s="17" t="s">
        <v>15</v>
      </c>
      <c r="M245" s="17" t="s">
        <v>20</v>
      </c>
      <c r="N245" s="17" t="str">
        <f t="shared" si="22"/>
        <v>N</v>
      </c>
      <c r="O245" s="15">
        <f t="shared" si="23"/>
        <v>30</v>
      </c>
      <c r="P245" s="17">
        <f t="shared" si="24"/>
        <v>12</v>
      </c>
      <c r="S245" s="26" t="str">
        <f t="shared" ca="1" si="25"/>
        <v>FWA</v>
      </c>
    </row>
    <row r="246" spans="1:19" x14ac:dyDescent="0.35">
      <c r="A246" s="7">
        <f>ROW()</f>
        <v>246</v>
      </c>
      <c r="B246" s="10"/>
      <c r="C246" s="14" t="s">
        <v>264</v>
      </c>
      <c r="D246" s="14" t="s">
        <v>239</v>
      </c>
      <c r="E246" s="15" t="str">
        <f t="shared" si="20"/>
        <v>N</v>
      </c>
      <c r="F246" s="16">
        <v>10.5</v>
      </c>
      <c r="G246" s="16">
        <v>10.4</v>
      </c>
      <c r="H246" s="16">
        <v>19.5</v>
      </c>
      <c r="I246" s="15" t="str">
        <f t="shared" si="21"/>
        <v>N</v>
      </c>
      <c r="J246" s="17">
        <v>8</v>
      </c>
      <c r="K246" s="17"/>
      <c r="L246" s="17" t="s">
        <v>15</v>
      </c>
      <c r="M246" s="17" t="s">
        <v>18</v>
      </c>
      <c r="N246" s="17" t="str">
        <f t="shared" si="22"/>
        <v>N</v>
      </c>
      <c r="O246" s="15">
        <f t="shared" si="23"/>
        <v>30</v>
      </c>
      <c r="P246" s="17">
        <f t="shared" si="24"/>
        <v>8</v>
      </c>
      <c r="S246" s="26" t="str">
        <f t="shared" ca="1" si="25"/>
        <v>FTTC</v>
      </c>
    </row>
    <row r="247" spans="1:19" x14ac:dyDescent="0.35">
      <c r="A247" s="7">
        <f>ROW()</f>
        <v>247</v>
      </c>
      <c r="B247" s="10"/>
      <c r="C247" s="14" t="s">
        <v>265</v>
      </c>
      <c r="D247" s="14" t="s">
        <v>239</v>
      </c>
      <c r="E247" s="15" t="str">
        <f t="shared" si="20"/>
        <v>N</v>
      </c>
      <c r="F247" s="16">
        <v>3.6</v>
      </c>
      <c r="G247" s="16">
        <v>3.7</v>
      </c>
      <c r="H247" s="16">
        <v>7.2</v>
      </c>
      <c r="I247" s="15" t="str">
        <f t="shared" si="21"/>
        <v>N</v>
      </c>
      <c r="J247" s="17">
        <v>2</v>
      </c>
      <c r="K247" s="17"/>
      <c r="L247" s="17" t="s">
        <v>15</v>
      </c>
      <c r="M247" s="17" t="s">
        <v>20</v>
      </c>
      <c r="N247" s="17" t="str">
        <f t="shared" si="22"/>
        <v>N</v>
      </c>
      <c r="O247" s="15">
        <f t="shared" si="23"/>
        <v>30</v>
      </c>
      <c r="P247" s="17">
        <f t="shared" si="24"/>
        <v>2</v>
      </c>
      <c r="S247" s="26" t="str">
        <f t="shared" ca="1" si="25"/>
        <v>FWA</v>
      </c>
    </row>
    <row r="248" spans="1:19" x14ac:dyDescent="0.35">
      <c r="A248" s="7">
        <f>ROW()</f>
        <v>248</v>
      </c>
      <c r="B248" s="10"/>
      <c r="C248" s="14" t="s">
        <v>266</v>
      </c>
      <c r="D248" s="14" t="s">
        <v>239</v>
      </c>
      <c r="E248" s="15" t="str">
        <f t="shared" si="20"/>
        <v>N</v>
      </c>
      <c r="F248" s="16">
        <v>14.3</v>
      </c>
      <c r="G248" s="16">
        <v>13.6</v>
      </c>
      <c r="H248" s="16">
        <v>20.8</v>
      </c>
      <c r="I248" s="15" t="str">
        <f t="shared" si="21"/>
        <v>N</v>
      </c>
      <c r="J248" s="17">
        <v>8</v>
      </c>
      <c r="K248" s="17"/>
      <c r="L248" s="17" t="s">
        <v>15</v>
      </c>
      <c r="M248" s="17" t="s">
        <v>19</v>
      </c>
      <c r="N248" s="17" t="str">
        <f t="shared" si="22"/>
        <v>N</v>
      </c>
      <c r="O248" s="15">
        <f t="shared" si="23"/>
        <v>30</v>
      </c>
      <c r="P248" s="17">
        <f t="shared" si="24"/>
        <v>8</v>
      </c>
      <c r="S248" s="26" t="str">
        <f t="shared" ca="1" si="25"/>
        <v>FTTC</v>
      </c>
    </row>
    <row r="249" spans="1:19" x14ac:dyDescent="0.35">
      <c r="A249" s="7">
        <f>ROW()</f>
        <v>249</v>
      </c>
      <c r="B249" s="10"/>
      <c r="C249" s="14" t="s">
        <v>267</v>
      </c>
      <c r="D249" s="14" t="s">
        <v>239</v>
      </c>
      <c r="E249" s="15" t="str">
        <f t="shared" si="20"/>
        <v>N</v>
      </c>
      <c r="F249" s="16">
        <v>10.5</v>
      </c>
      <c r="G249" s="16">
        <v>9.9</v>
      </c>
      <c r="H249" s="16">
        <v>14.4</v>
      </c>
      <c r="I249" s="15" t="str">
        <f t="shared" si="21"/>
        <v>N</v>
      </c>
      <c r="J249" s="17">
        <v>14</v>
      </c>
      <c r="K249" s="17"/>
      <c r="L249" s="17" t="s">
        <v>15</v>
      </c>
      <c r="M249" s="17" t="s">
        <v>20</v>
      </c>
      <c r="N249" s="17" t="str">
        <f t="shared" si="22"/>
        <v>N</v>
      </c>
      <c r="O249" s="15">
        <f t="shared" si="23"/>
        <v>30</v>
      </c>
      <c r="P249" s="17">
        <f t="shared" si="24"/>
        <v>14</v>
      </c>
      <c r="S249" s="26" t="str">
        <f t="shared" ca="1" si="25"/>
        <v>FTTP</v>
      </c>
    </row>
    <row r="250" spans="1:19" x14ac:dyDescent="0.35">
      <c r="A250" s="7">
        <f>ROW()</f>
        <v>250</v>
      </c>
      <c r="B250" s="10"/>
      <c r="C250" s="14" t="s">
        <v>268</v>
      </c>
      <c r="D250" s="14" t="s">
        <v>239</v>
      </c>
      <c r="E250" s="15" t="str">
        <f t="shared" si="20"/>
        <v>N</v>
      </c>
      <c r="F250" s="16">
        <v>2.4</v>
      </c>
      <c r="G250" s="16">
        <v>2.6</v>
      </c>
      <c r="H250" s="16">
        <v>4.3</v>
      </c>
      <c r="I250" s="15" t="str">
        <f t="shared" si="21"/>
        <v>N</v>
      </c>
      <c r="J250" s="17">
        <v>16</v>
      </c>
      <c r="K250" s="17"/>
      <c r="L250" s="17" t="s">
        <v>15</v>
      </c>
      <c r="M250" s="17" t="s">
        <v>20</v>
      </c>
      <c r="N250" s="17" t="str">
        <f t="shared" si="22"/>
        <v>N</v>
      </c>
      <c r="O250" s="15">
        <f t="shared" si="23"/>
        <v>30</v>
      </c>
      <c r="P250" s="17">
        <f t="shared" si="24"/>
        <v>16</v>
      </c>
      <c r="S250" s="26" t="str">
        <f t="shared" ca="1" si="25"/>
        <v>FWA</v>
      </c>
    </row>
    <row r="251" spans="1:19" x14ac:dyDescent="0.35">
      <c r="A251" s="7">
        <f>ROW()</f>
        <v>251</v>
      </c>
      <c r="B251" s="10"/>
      <c r="C251" s="14" t="s">
        <v>269</v>
      </c>
      <c r="D251" s="14" t="s">
        <v>239</v>
      </c>
      <c r="E251" s="15" t="str">
        <f t="shared" si="20"/>
        <v>N</v>
      </c>
      <c r="F251" s="16">
        <v>8.1999999999999993</v>
      </c>
      <c r="G251" s="16">
        <v>7.4</v>
      </c>
      <c r="H251" s="16">
        <v>11.2</v>
      </c>
      <c r="I251" s="15" t="str">
        <f t="shared" si="21"/>
        <v>N</v>
      </c>
      <c r="J251" s="17">
        <v>2</v>
      </c>
      <c r="K251" s="17"/>
      <c r="L251" s="17" t="s">
        <v>15</v>
      </c>
      <c r="M251" s="17" t="s">
        <v>18</v>
      </c>
      <c r="N251" s="17" t="str">
        <f t="shared" si="22"/>
        <v>N</v>
      </c>
      <c r="O251" s="15">
        <f t="shared" si="23"/>
        <v>30</v>
      </c>
      <c r="P251" s="17">
        <f t="shared" si="24"/>
        <v>2</v>
      </c>
      <c r="S251" s="26" t="str">
        <f t="shared" ca="1" si="25"/>
        <v>FTTP</v>
      </c>
    </row>
    <row r="252" spans="1:19" x14ac:dyDescent="0.35">
      <c r="A252" s="7">
        <f>ROW()</f>
        <v>252</v>
      </c>
      <c r="B252" s="10"/>
      <c r="C252" s="14" t="s">
        <v>270</v>
      </c>
      <c r="D252" s="14" t="s">
        <v>239</v>
      </c>
      <c r="E252" s="15" t="str">
        <f t="shared" si="20"/>
        <v>N</v>
      </c>
      <c r="F252" s="16">
        <v>10.8</v>
      </c>
      <c r="G252" s="16">
        <v>10</v>
      </c>
      <c r="H252" s="16">
        <v>13.6</v>
      </c>
      <c r="I252" s="15" t="str">
        <f t="shared" si="21"/>
        <v>N</v>
      </c>
      <c r="J252" s="17">
        <v>13</v>
      </c>
      <c r="K252" s="17"/>
      <c r="L252" s="17" t="s">
        <v>15</v>
      </c>
      <c r="M252" s="17" t="s">
        <v>18</v>
      </c>
      <c r="N252" s="17" t="str">
        <f t="shared" si="22"/>
        <v>N</v>
      </c>
      <c r="O252" s="15">
        <f t="shared" si="23"/>
        <v>30</v>
      </c>
      <c r="P252" s="17">
        <f t="shared" si="24"/>
        <v>13</v>
      </c>
      <c r="S252" s="26" t="str">
        <f t="shared" ca="1" si="25"/>
        <v>FTTC</v>
      </c>
    </row>
    <row r="253" spans="1:19" x14ac:dyDescent="0.35">
      <c r="A253" s="7">
        <f>ROW()</f>
        <v>253</v>
      </c>
      <c r="B253" s="10"/>
      <c r="C253" s="14" t="s">
        <v>271</v>
      </c>
      <c r="D253" s="14" t="s">
        <v>239</v>
      </c>
      <c r="E253" s="15" t="str">
        <f t="shared" si="20"/>
        <v>N</v>
      </c>
      <c r="F253" s="16">
        <v>9.4</v>
      </c>
      <c r="G253" s="16">
        <v>8.9</v>
      </c>
      <c r="H253" s="16">
        <v>16.7</v>
      </c>
      <c r="I253" s="15" t="str">
        <f t="shared" si="21"/>
        <v>N</v>
      </c>
      <c r="J253" s="17">
        <v>7</v>
      </c>
      <c r="K253" s="17"/>
      <c r="L253" s="17" t="s">
        <v>15</v>
      </c>
      <c r="M253" s="17" t="s">
        <v>20</v>
      </c>
      <c r="N253" s="17" t="str">
        <f t="shared" si="22"/>
        <v>N</v>
      </c>
      <c r="O253" s="15">
        <f t="shared" si="23"/>
        <v>30</v>
      </c>
      <c r="P253" s="17">
        <f t="shared" si="24"/>
        <v>7</v>
      </c>
      <c r="S253" s="26" t="str">
        <f t="shared" ca="1" si="25"/>
        <v>FTTC</v>
      </c>
    </row>
    <row r="254" spans="1:19" x14ac:dyDescent="0.35">
      <c r="A254" s="7">
        <f>ROW()</f>
        <v>254</v>
      </c>
      <c r="B254" s="10"/>
      <c r="C254" s="14" t="s">
        <v>272</v>
      </c>
      <c r="D254" s="14" t="s">
        <v>239</v>
      </c>
      <c r="E254" s="15" t="str">
        <f t="shared" si="20"/>
        <v>N</v>
      </c>
      <c r="F254" s="16">
        <v>13.1</v>
      </c>
      <c r="G254" s="16">
        <v>13.9</v>
      </c>
      <c r="H254" s="16">
        <v>20.7</v>
      </c>
      <c r="I254" s="15" t="str">
        <f t="shared" si="21"/>
        <v>N</v>
      </c>
      <c r="J254" s="17">
        <v>18</v>
      </c>
      <c r="K254" s="17"/>
      <c r="L254" s="17" t="s">
        <v>15</v>
      </c>
      <c r="M254" s="17" t="s">
        <v>18</v>
      </c>
      <c r="N254" s="17" t="str">
        <f t="shared" si="22"/>
        <v>N</v>
      </c>
      <c r="O254" s="15">
        <f t="shared" si="23"/>
        <v>30</v>
      </c>
      <c r="P254" s="17">
        <f t="shared" si="24"/>
        <v>18</v>
      </c>
      <c r="S254" s="26" t="str">
        <f t="shared" ca="1" si="25"/>
        <v>FTTC</v>
      </c>
    </row>
    <row r="255" spans="1:19" x14ac:dyDescent="0.35">
      <c r="A255" s="7">
        <f>ROW()</f>
        <v>255</v>
      </c>
      <c r="B255" s="10"/>
      <c r="C255" s="14" t="s">
        <v>273</v>
      </c>
      <c r="D255" s="14" t="s">
        <v>239</v>
      </c>
      <c r="E255" s="15" t="str">
        <f t="shared" si="20"/>
        <v>N</v>
      </c>
      <c r="F255" s="16">
        <v>6.8</v>
      </c>
      <c r="G255" s="16">
        <v>7.1</v>
      </c>
      <c r="H255" s="16">
        <v>8.8000000000000007</v>
      </c>
      <c r="I255" s="15" t="str">
        <f t="shared" si="21"/>
        <v>N</v>
      </c>
      <c r="J255" s="17">
        <v>3</v>
      </c>
      <c r="K255" s="17"/>
      <c r="L255" s="17" t="s">
        <v>15</v>
      </c>
      <c r="M255" s="17" t="s">
        <v>19</v>
      </c>
      <c r="N255" s="17" t="str">
        <f t="shared" si="22"/>
        <v>N</v>
      </c>
      <c r="O255" s="15">
        <f t="shared" si="23"/>
        <v>30</v>
      </c>
      <c r="P255" s="17">
        <f t="shared" si="24"/>
        <v>3</v>
      </c>
      <c r="S255" s="26" t="str">
        <f t="shared" ca="1" si="25"/>
        <v>FWA</v>
      </c>
    </row>
    <row r="256" spans="1:19" x14ac:dyDescent="0.35">
      <c r="A256" s="7">
        <f>ROW()</f>
        <v>256</v>
      </c>
      <c r="B256" s="10"/>
      <c r="C256" s="14" t="s">
        <v>274</v>
      </c>
      <c r="D256" s="14" t="s">
        <v>239</v>
      </c>
      <c r="E256" s="15" t="str">
        <f t="shared" si="20"/>
        <v>Y</v>
      </c>
      <c r="F256" s="16">
        <v>0.9</v>
      </c>
      <c r="G256" s="16">
        <v>0.9</v>
      </c>
      <c r="H256" s="16">
        <v>0.9</v>
      </c>
      <c r="I256" s="15" t="str">
        <f t="shared" si="21"/>
        <v>N</v>
      </c>
      <c r="J256" s="17">
        <v>14</v>
      </c>
      <c r="K256" s="17"/>
      <c r="L256" s="17" t="s">
        <v>15</v>
      </c>
      <c r="M256" s="17" t="s">
        <v>20</v>
      </c>
      <c r="N256" s="17" t="str">
        <f t="shared" si="22"/>
        <v>N</v>
      </c>
      <c r="O256" s="15">
        <f t="shared" si="23"/>
        <v>30</v>
      </c>
      <c r="P256" s="17">
        <f t="shared" si="24"/>
        <v>14</v>
      </c>
      <c r="S256" s="26" t="str">
        <f t="shared" ca="1" si="25"/>
        <v>FWA</v>
      </c>
    </row>
    <row r="257" spans="1:19" x14ac:dyDescent="0.35">
      <c r="A257" s="7">
        <f>ROW()</f>
        <v>257</v>
      </c>
      <c r="B257" s="10"/>
      <c r="C257" s="14" t="s">
        <v>275</v>
      </c>
      <c r="D257" s="14" t="s">
        <v>239</v>
      </c>
      <c r="E257" s="15" t="str">
        <f t="shared" si="20"/>
        <v>N</v>
      </c>
      <c r="F257" s="16">
        <v>10.199999999999999</v>
      </c>
      <c r="G257" s="16">
        <v>10.9</v>
      </c>
      <c r="H257" s="16">
        <v>11.7</v>
      </c>
      <c r="I257" s="15" t="str">
        <f t="shared" si="21"/>
        <v>N</v>
      </c>
      <c r="J257" s="17">
        <v>11</v>
      </c>
      <c r="K257" s="17"/>
      <c r="L257" s="17" t="s">
        <v>15</v>
      </c>
      <c r="M257" s="17" t="s">
        <v>18</v>
      </c>
      <c r="N257" s="17" t="str">
        <f t="shared" si="22"/>
        <v>N</v>
      </c>
      <c r="O257" s="15">
        <f t="shared" si="23"/>
        <v>30</v>
      </c>
      <c r="P257" s="17">
        <f t="shared" si="24"/>
        <v>11</v>
      </c>
      <c r="S257" s="26" t="str">
        <f t="shared" ca="1" si="25"/>
        <v>FTTP</v>
      </c>
    </row>
    <row r="258" spans="1:19" x14ac:dyDescent="0.35">
      <c r="A258" s="7">
        <f>ROW()</f>
        <v>258</v>
      </c>
      <c r="B258" s="10"/>
      <c r="C258" s="14" t="s">
        <v>276</v>
      </c>
      <c r="D258" s="14" t="s">
        <v>239</v>
      </c>
      <c r="E258" s="15" t="str">
        <f t="shared" si="20"/>
        <v>N</v>
      </c>
      <c r="F258" s="16">
        <v>5.5</v>
      </c>
      <c r="G258" s="16">
        <v>5.6</v>
      </c>
      <c r="H258" s="16">
        <v>8.4</v>
      </c>
      <c r="I258" s="15" t="str">
        <f t="shared" si="21"/>
        <v>N</v>
      </c>
      <c r="J258" s="17">
        <v>12</v>
      </c>
      <c r="K258" s="17"/>
      <c r="L258" s="17" t="s">
        <v>15</v>
      </c>
      <c r="M258" s="17" t="s">
        <v>18</v>
      </c>
      <c r="N258" s="17" t="str">
        <f t="shared" si="22"/>
        <v>N</v>
      </c>
      <c r="O258" s="15">
        <f t="shared" si="23"/>
        <v>30</v>
      </c>
      <c r="P258" s="17">
        <f t="shared" si="24"/>
        <v>12</v>
      </c>
      <c r="S258" s="26" t="str">
        <f t="shared" ca="1" si="25"/>
        <v>FTTP</v>
      </c>
    </row>
    <row r="259" spans="1:19" x14ac:dyDescent="0.35">
      <c r="A259" s="7">
        <f>ROW()</f>
        <v>259</v>
      </c>
      <c r="B259" s="10"/>
      <c r="C259" s="14" t="s">
        <v>277</v>
      </c>
      <c r="D259" s="14" t="s">
        <v>239</v>
      </c>
      <c r="E259" s="15" t="str">
        <f t="shared" si="20"/>
        <v>N</v>
      </c>
      <c r="F259" s="16">
        <v>4.3</v>
      </c>
      <c r="G259" s="16">
        <v>4.0999999999999996</v>
      </c>
      <c r="H259" s="16">
        <v>4.9000000000000004</v>
      </c>
      <c r="I259" s="15" t="str">
        <f t="shared" si="21"/>
        <v>N</v>
      </c>
      <c r="J259" s="17">
        <v>14</v>
      </c>
      <c r="K259" s="17"/>
      <c r="L259" s="17" t="s">
        <v>15</v>
      </c>
      <c r="M259" s="17" t="s">
        <v>19</v>
      </c>
      <c r="N259" s="17" t="str">
        <f t="shared" si="22"/>
        <v>N</v>
      </c>
      <c r="O259" s="15">
        <f t="shared" si="23"/>
        <v>30</v>
      </c>
      <c r="P259" s="17">
        <f t="shared" si="24"/>
        <v>14</v>
      </c>
      <c r="S259" s="26" t="str">
        <f t="shared" ca="1" si="25"/>
        <v>FTTC</v>
      </c>
    </row>
    <row r="260" spans="1:19" x14ac:dyDescent="0.35">
      <c r="A260" s="7">
        <f>ROW()</f>
        <v>260</v>
      </c>
      <c r="B260" s="10"/>
      <c r="C260" s="14" t="s">
        <v>278</v>
      </c>
      <c r="D260" s="14" t="s">
        <v>239</v>
      </c>
      <c r="E260" s="15" t="str">
        <f t="shared" si="20"/>
        <v>Y</v>
      </c>
      <c r="F260" s="16">
        <v>0.6</v>
      </c>
      <c r="G260" s="16">
        <v>0.6</v>
      </c>
      <c r="H260" s="16">
        <v>0.8</v>
      </c>
      <c r="I260" s="15" t="str">
        <f t="shared" si="21"/>
        <v>N</v>
      </c>
      <c r="J260" s="17">
        <v>15</v>
      </c>
      <c r="K260" s="17"/>
      <c r="L260" s="17" t="s">
        <v>15</v>
      </c>
      <c r="M260" s="17" t="s">
        <v>18</v>
      </c>
      <c r="N260" s="17" t="str">
        <f t="shared" si="22"/>
        <v>N</v>
      </c>
      <c r="O260" s="15">
        <f t="shared" si="23"/>
        <v>30</v>
      </c>
      <c r="P260" s="17">
        <f t="shared" si="24"/>
        <v>15</v>
      </c>
      <c r="S260" s="26" t="str">
        <f t="shared" ca="1" si="25"/>
        <v>FWA</v>
      </c>
    </row>
    <row r="261" spans="1:19" x14ac:dyDescent="0.35">
      <c r="A261" s="7">
        <f>ROW()</f>
        <v>261</v>
      </c>
      <c r="B261" s="10"/>
      <c r="C261" s="14" t="s">
        <v>279</v>
      </c>
      <c r="D261" s="14" t="s">
        <v>239</v>
      </c>
      <c r="E261" s="15" t="str">
        <f t="shared" si="20"/>
        <v>N</v>
      </c>
      <c r="F261" s="16">
        <v>8.5</v>
      </c>
      <c r="G261" s="16">
        <v>9.1</v>
      </c>
      <c r="H261" s="16">
        <v>9</v>
      </c>
      <c r="I261" s="15" t="str">
        <f t="shared" si="21"/>
        <v>N</v>
      </c>
      <c r="J261" s="17">
        <v>10</v>
      </c>
      <c r="K261" s="17"/>
      <c r="L261" s="17" t="s">
        <v>15</v>
      </c>
      <c r="M261" s="17" t="s">
        <v>18</v>
      </c>
      <c r="N261" s="17" t="str">
        <f t="shared" si="22"/>
        <v>N</v>
      </c>
      <c r="O261" s="15">
        <f t="shared" si="23"/>
        <v>30</v>
      </c>
      <c r="P261" s="17">
        <f t="shared" si="24"/>
        <v>10</v>
      </c>
      <c r="S261" s="26" t="str">
        <f t="shared" ca="1" si="25"/>
        <v>FTTP</v>
      </c>
    </row>
    <row r="262" spans="1:19" x14ac:dyDescent="0.35">
      <c r="A262" s="7">
        <f>ROW()</f>
        <v>262</v>
      </c>
      <c r="B262" s="10"/>
      <c r="C262" s="14" t="s">
        <v>280</v>
      </c>
      <c r="D262" s="14" t="s">
        <v>239</v>
      </c>
      <c r="E262" s="15" t="str">
        <f t="shared" si="20"/>
        <v>Y</v>
      </c>
      <c r="F262" s="16">
        <v>1</v>
      </c>
      <c r="G262" s="16">
        <v>0.9</v>
      </c>
      <c r="H262" s="16">
        <v>1</v>
      </c>
      <c r="I262" s="15" t="str">
        <f t="shared" si="21"/>
        <v>N</v>
      </c>
      <c r="J262" s="17">
        <v>6</v>
      </c>
      <c r="K262" s="17"/>
      <c r="L262" s="17" t="s">
        <v>15</v>
      </c>
      <c r="M262" s="17" t="s">
        <v>19</v>
      </c>
      <c r="N262" s="17" t="str">
        <f t="shared" si="22"/>
        <v>N</v>
      </c>
      <c r="O262" s="15">
        <f t="shared" si="23"/>
        <v>30</v>
      </c>
      <c r="P262" s="17">
        <f t="shared" si="24"/>
        <v>6</v>
      </c>
      <c r="S262" s="26" t="str">
        <f t="shared" ca="1" si="25"/>
        <v>FTTC</v>
      </c>
    </row>
    <row r="263" spans="1:19" x14ac:dyDescent="0.35">
      <c r="A263" s="7">
        <f>ROW()</f>
        <v>263</v>
      </c>
      <c r="B263" s="10"/>
      <c r="C263" s="14" t="s">
        <v>281</v>
      </c>
      <c r="D263" s="14" t="s">
        <v>239</v>
      </c>
      <c r="E263" s="15" t="str">
        <f t="shared" si="20"/>
        <v>N</v>
      </c>
      <c r="F263" s="16">
        <v>2.2000000000000002</v>
      </c>
      <c r="G263" s="16">
        <v>2.2000000000000002</v>
      </c>
      <c r="H263" s="16">
        <v>2.8</v>
      </c>
      <c r="I263" s="15" t="str">
        <f t="shared" si="21"/>
        <v>N</v>
      </c>
      <c r="J263" s="17">
        <v>2</v>
      </c>
      <c r="K263" s="17"/>
      <c r="L263" s="17" t="s">
        <v>15</v>
      </c>
      <c r="M263" s="17" t="s">
        <v>18</v>
      </c>
      <c r="N263" s="17" t="str">
        <f t="shared" si="22"/>
        <v>N</v>
      </c>
      <c r="O263" s="15">
        <f t="shared" si="23"/>
        <v>30</v>
      </c>
      <c r="P263" s="17">
        <f t="shared" si="24"/>
        <v>2</v>
      </c>
      <c r="S263" s="26" t="str">
        <f t="shared" ca="1" si="25"/>
        <v>FWA</v>
      </c>
    </row>
    <row r="264" spans="1:19" x14ac:dyDescent="0.35">
      <c r="A264" s="7">
        <f>ROW()</f>
        <v>264</v>
      </c>
      <c r="B264" s="10"/>
      <c r="C264" s="14" t="s">
        <v>282</v>
      </c>
      <c r="D264" s="14" t="s">
        <v>239</v>
      </c>
      <c r="E264" s="15" t="str">
        <f t="shared" si="20"/>
        <v>N</v>
      </c>
      <c r="F264" s="16">
        <v>7.9</v>
      </c>
      <c r="G264" s="16">
        <v>8</v>
      </c>
      <c r="H264" s="16">
        <v>7.9</v>
      </c>
      <c r="I264" s="15" t="str">
        <f t="shared" si="21"/>
        <v>N</v>
      </c>
      <c r="J264" s="17">
        <v>17</v>
      </c>
      <c r="K264" s="17"/>
      <c r="L264" s="17" t="s">
        <v>15</v>
      </c>
      <c r="M264" s="17" t="s">
        <v>18</v>
      </c>
      <c r="N264" s="17" t="str">
        <f t="shared" si="22"/>
        <v>N</v>
      </c>
      <c r="O264" s="15">
        <f t="shared" si="23"/>
        <v>30</v>
      </c>
      <c r="P264" s="17">
        <f t="shared" si="24"/>
        <v>17</v>
      </c>
      <c r="S264" s="26" t="str">
        <f t="shared" ca="1" si="25"/>
        <v>FTTC</v>
      </c>
    </row>
    <row r="265" spans="1:19" x14ac:dyDescent="0.35">
      <c r="A265" s="7">
        <f>ROW()</f>
        <v>265</v>
      </c>
      <c r="B265" s="10"/>
      <c r="C265" s="14" t="s">
        <v>283</v>
      </c>
      <c r="D265" s="14" t="s">
        <v>239</v>
      </c>
      <c r="E265" s="15" t="str">
        <f t="shared" ref="E265:E328" si="26">IF(G265&lt;2,"Y","N")</f>
        <v>N</v>
      </c>
      <c r="F265" s="16">
        <v>13.7</v>
      </c>
      <c r="G265" s="16">
        <v>13.5</v>
      </c>
      <c r="H265" s="16">
        <v>17.600000000000001</v>
      </c>
      <c r="I265" s="15" t="str">
        <f t="shared" ref="I265:I328" si="27">IF(H265&gt;30,"Y","N")</f>
        <v>N</v>
      </c>
      <c r="J265" s="17">
        <v>17</v>
      </c>
      <c r="K265" s="17"/>
      <c r="L265" s="17" t="s">
        <v>15</v>
      </c>
      <c r="M265" s="17" t="s">
        <v>18</v>
      </c>
      <c r="N265" s="17" t="str">
        <f t="shared" ref="N265:N328" si="28">IF(AND(I265="Y",L265="Y"),"Y","N")</f>
        <v>N</v>
      </c>
      <c r="O265" s="15">
        <f t="shared" ref="O265:O328" si="29">IF(L265="Y",30,F265)</f>
        <v>30</v>
      </c>
      <c r="P265" s="17">
        <f t="shared" ref="P265:P328" si="30">IF(AND(I265="N",L265="Y"),J265,0)</f>
        <v>17</v>
      </c>
      <c r="S265" s="26" t="str">
        <f t="shared" ref="S265:S328" ca="1" si="31">IF(L265="Y",CHOOSE(RANDBETWEEN(1,10),"FTTC","FTTC","FTTC","FTTC","FTTC","FTTP","FTTP","FWA","FWA","FWA"),"")</f>
        <v>FTTC</v>
      </c>
    </row>
    <row r="266" spans="1:19" x14ac:dyDescent="0.35">
      <c r="A266" s="7">
        <f>ROW()</f>
        <v>266</v>
      </c>
      <c r="B266" s="10"/>
      <c r="C266" s="14" t="s">
        <v>284</v>
      </c>
      <c r="D266" s="14" t="s">
        <v>239</v>
      </c>
      <c r="E266" s="15" t="str">
        <f t="shared" si="26"/>
        <v>N</v>
      </c>
      <c r="F266" s="16">
        <v>3.9</v>
      </c>
      <c r="G266" s="16">
        <v>3.7</v>
      </c>
      <c r="H266" s="16">
        <v>6</v>
      </c>
      <c r="I266" s="15" t="str">
        <f t="shared" si="27"/>
        <v>N</v>
      </c>
      <c r="J266" s="17">
        <v>5</v>
      </c>
      <c r="K266" s="17"/>
      <c r="L266" s="17" t="s">
        <v>15</v>
      </c>
      <c r="M266" s="17" t="s">
        <v>20</v>
      </c>
      <c r="N266" s="17" t="str">
        <f t="shared" si="28"/>
        <v>N</v>
      </c>
      <c r="O266" s="15">
        <f t="shared" si="29"/>
        <v>30</v>
      </c>
      <c r="P266" s="17">
        <f t="shared" si="30"/>
        <v>5</v>
      </c>
      <c r="S266" s="26" t="str">
        <f t="shared" ca="1" si="31"/>
        <v>FTTC</v>
      </c>
    </row>
    <row r="267" spans="1:19" x14ac:dyDescent="0.35">
      <c r="A267" s="7">
        <f>ROW()</f>
        <v>267</v>
      </c>
      <c r="B267" s="10"/>
      <c r="C267" s="14" t="s">
        <v>285</v>
      </c>
      <c r="D267" s="14" t="s">
        <v>239</v>
      </c>
      <c r="E267" s="15" t="str">
        <f t="shared" si="26"/>
        <v>N</v>
      </c>
      <c r="F267" s="16">
        <v>10.4</v>
      </c>
      <c r="G267" s="16">
        <v>10.7</v>
      </c>
      <c r="H267" s="16">
        <v>14.2</v>
      </c>
      <c r="I267" s="15" t="str">
        <f t="shared" si="27"/>
        <v>N</v>
      </c>
      <c r="J267" s="17">
        <v>12</v>
      </c>
      <c r="K267" s="17"/>
      <c r="L267" s="17" t="s">
        <v>15</v>
      </c>
      <c r="M267" s="17" t="s">
        <v>18</v>
      </c>
      <c r="N267" s="17" t="str">
        <f t="shared" si="28"/>
        <v>N</v>
      </c>
      <c r="O267" s="15">
        <f t="shared" si="29"/>
        <v>30</v>
      </c>
      <c r="P267" s="17">
        <f t="shared" si="30"/>
        <v>12</v>
      </c>
      <c r="S267" s="26" t="str">
        <f t="shared" ca="1" si="31"/>
        <v>FTTC</v>
      </c>
    </row>
    <row r="268" spans="1:19" x14ac:dyDescent="0.35">
      <c r="A268" s="7">
        <f>ROW()</f>
        <v>268</v>
      </c>
      <c r="B268" s="10"/>
      <c r="C268" s="14" t="s">
        <v>286</v>
      </c>
      <c r="D268" s="14" t="s">
        <v>239</v>
      </c>
      <c r="E268" s="15" t="str">
        <f t="shared" si="26"/>
        <v>N</v>
      </c>
      <c r="F268" s="16">
        <v>3.4</v>
      </c>
      <c r="G268" s="16">
        <v>3.3</v>
      </c>
      <c r="H268" s="16">
        <v>6.8</v>
      </c>
      <c r="I268" s="15" t="str">
        <f t="shared" si="27"/>
        <v>N</v>
      </c>
      <c r="J268" s="17">
        <v>18</v>
      </c>
      <c r="K268" s="17"/>
      <c r="L268" s="17" t="s">
        <v>15</v>
      </c>
      <c r="M268" s="17" t="s">
        <v>20</v>
      </c>
      <c r="N268" s="17" t="str">
        <f t="shared" si="28"/>
        <v>N</v>
      </c>
      <c r="O268" s="15">
        <f t="shared" si="29"/>
        <v>30</v>
      </c>
      <c r="P268" s="17">
        <f t="shared" si="30"/>
        <v>18</v>
      </c>
      <c r="S268" s="26" t="str">
        <f t="shared" ca="1" si="31"/>
        <v>FTTC</v>
      </c>
    </row>
    <row r="269" spans="1:19" x14ac:dyDescent="0.35">
      <c r="A269" s="7">
        <f>ROW()</f>
        <v>269</v>
      </c>
      <c r="B269" s="10"/>
      <c r="C269" s="14" t="s">
        <v>287</v>
      </c>
      <c r="D269" s="14" t="s">
        <v>239</v>
      </c>
      <c r="E269" s="15" t="str">
        <f t="shared" si="26"/>
        <v>N</v>
      </c>
      <c r="F269" s="16">
        <v>3.6</v>
      </c>
      <c r="G269" s="16">
        <v>3.7</v>
      </c>
      <c r="H269" s="16">
        <v>6.2</v>
      </c>
      <c r="I269" s="15" t="str">
        <f t="shared" si="27"/>
        <v>N</v>
      </c>
      <c r="J269" s="17">
        <v>2</v>
      </c>
      <c r="K269" s="17"/>
      <c r="L269" s="17" t="s">
        <v>15</v>
      </c>
      <c r="M269" s="17" t="s">
        <v>19</v>
      </c>
      <c r="N269" s="17" t="str">
        <f t="shared" si="28"/>
        <v>N</v>
      </c>
      <c r="O269" s="15">
        <f t="shared" si="29"/>
        <v>30</v>
      </c>
      <c r="P269" s="17">
        <f t="shared" si="30"/>
        <v>2</v>
      </c>
      <c r="S269" s="26" t="str">
        <f t="shared" ca="1" si="31"/>
        <v>FWA</v>
      </c>
    </row>
    <row r="270" spans="1:19" x14ac:dyDescent="0.35">
      <c r="A270" s="7">
        <f>ROW()</f>
        <v>270</v>
      </c>
      <c r="B270" s="10"/>
      <c r="C270" s="14" t="s">
        <v>288</v>
      </c>
      <c r="D270" s="14" t="s">
        <v>239</v>
      </c>
      <c r="E270" s="15" t="str">
        <f t="shared" si="26"/>
        <v>Y</v>
      </c>
      <c r="F270" s="16">
        <v>0.6</v>
      </c>
      <c r="G270" s="16">
        <v>0.6</v>
      </c>
      <c r="H270" s="16">
        <v>1.2</v>
      </c>
      <c r="I270" s="15" t="str">
        <f t="shared" si="27"/>
        <v>N</v>
      </c>
      <c r="J270" s="17">
        <v>16</v>
      </c>
      <c r="K270" s="17"/>
      <c r="L270" s="17" t="s">
        <v>15</v>
      </c>
      <c r="M270" s="17" t="s">
        <v>18</v>
      </c>
      <c r="N270" s="17" t="str">
        <f t="shared" si="28"/>
        <v>N</v>
      </c>
      <c r="O270" s="15">
        <f t="shared" si="29"/>
        <v>30</v>
      </c>
      <c r="P270" s="17">
        <f t="shared" si="30"/>
        <v>16</v>
      </c>
      <c r="S270" s="26" t="str">
        <f t="shared" ca="1" si="31"/>
        <v>FTTP</v>
      </c>
    </row>
    <row r="271" spans="1:19" x14ac:dyDescent="0.35">
      <c r="A271" s="7">
        <f>ROW()</f>
        <v>271</v>
      </c>
      <c r="B271" s="10"/>
      <c r="C271" s="14" t="s">
        <v>289</v>
      </c>
      <c r="D271" s="14" t="s">
        <v>239</v>
      </c>
      <c r="E271" s="15" t="str">
        <f t="shared" si="26"/>
        <v>N</v>
      </c>
      <c r="F271" s="16">
        <v>13.8</v>
      </c>
      <c r="G271" s="16">
        <v>14.9</v>
      </c>
      <c r="H271" s="16">
        <v>16.899999999999999</v>
      </c>
      <c r="I271" s="15" t="str">
        <f t="shared" si="27"/>
        <v>N</v>
      </c>
      <c r="J271" s="17">
        <v>17</v>
      </c>
      <c r="K271" s="17"/>
      <c r="L271" s="17" t="s">
        <v>15</v>
      </c>
      <c r="M271" s="17" t="s">
        <v>18</v>
      </c>
      <c r="N271" s="17" t="str">
        <f t="shared" si="28"/>
        <v>N</v>
      </c>
      <c r="O271" s="15">
        <f t="shared" si="29"/>
        <v>30</v>
      </c>
      <c r="P271" s="17">
        <f t="shared" si="30"/>
        <v>17</v>
      </c>
      <c r="S271" s="26" t="str">
        <f t="shared" ca="1" si="31"/>
        <v>FTTC</v>
      </c>
    </row>
    <row r="272" spans="1:19" x14ac:dyDescent="0.35">
      <c r="A272" s="7">
        <f>ROW()</f>
        <v>272</v>
      </c>
      <c r="B272" s="10"/>
      <c r="C272" s="14" t="s">
        <v>290</v>
      </c>
      <c r="D272" s="14" t="s">
        <v>239</v>
      </c>
      <c r="E272" s="15" t="str">
        <f t="shared" si="26"/>
        <v>Y</v>
      </c>
      <c r="F272" s="16">
        <v>0.5</v>
      </c>
      <c r="G272" s="16">
        <v>0.5</v>
      </c>
      <c r="H272" s="16">
        <v>0.7</v>
      </c>
      <c r="I272" s="15" t="str">
        <f t="shared" si="27"/>
        <v>N</v>
      </c>
      <c r="J272" s="17">
        <v>2</v>
      </c>
      <c r="K272" s="17"/>
      <c r="L272" s="17" t="s">
        <v>15</v>
      </c>
      <c r="M272" s="17" t="s">
        <v>19</v>
      </c>
      <c r="N272" s="17" t="str">
        <f t="shared" si="28"/>
        <v>N</v>
      </c>
      <c r="O272" s="15">
        <f t="shared" si="29"/>
        <v>30</v>
      </c>
      <c r="P272" s="17">
        <f t="shared" si="30"/>
        <v>2</v>
      </c>
      <c r="S272" s="26" t="str">
        <f t="shared" ca="1" si="31"/>
        <v>FWA</v>
      </c>
    </row>
    <row r="273" spans="1:19" x14ac:dyDescent="0.35">
      <c r="A273" s="7">
        <f>ROW()</f>
        <v>273</v>
      </c>
      <c r="B273" s="10"/>
      <c r="C273" s="14" t="s">
        <v>291</v>
      </c>
      <c r="D273" s="14" t="s">
        <v>239</v>
      </c>
      <c r="E273" s="15" t="str">
        <f t="shared" si="26"/>
        <v>N</v>
      </c>
      <c r="F273" s="16">
        <v>10.199999999999999</v>
      </c>
      <c r="G273" s="16">
        <v>10.6</v>
      </c>
      <c r="H273" s="16">
        <v>11.6</v>
      </c>
      <c r="I273" s="15" t="str">
        <f t="shared" si="27"/>
        <v>N</v>
      </c>
      <c r="J273" s="17">
        <v>10</v>
      </c>
      <c r="K273" s="17"/>
      <c r="L273" s="17" t="s">
        <v>15</v>
      </c>
      <c r="M273" s="17" t="s">
        <v>18</v>
      </c>
      <c r="N273" s="17" t="str">
        <f t="shared" si="28"/>
        <v>N</v>
      </c>
      <c r="O273" s="15">
        <f t="shared" si="29"/>
        <v>30</v>
      </c>
      <c r="P273" s="17">
        <f t="shared" si="30"/>
        <v>10</v>
      </c>
      <c r="S273" s="26" t="str">
        <f t="shared" ca="1" si="31"/>
        <v>FTTC</v>
      </c>
    </row>
    <row r="274" spans="1:19" x14ac:dyDescent="0.35">
      <c r="A274" s="7">
        <f>ROW()</f>
        <v>274</v>
      </c>
      <c r="B274" s="10"/>
      <c r="C274" s="14" t="s">
        <v>292</v>
      </c>
      <c r="D274" s="14" t="s">
        <v>239</v>
      </c>
      <c r="E274" s="15" t="str">
        <f t="shared" si="26"/>
        <v>N</v>
      </c>
      <c r="F274" s="16">
        <v>2.9</v>
      </c>
      <c r="G274" s="16">
        <v>2.6</v>
      </c>
      <c r="H274" s="16">
        <v>4.0999999999999996</v>
      </c>
      <c r="I274" s="15" t="str">
        <f t="shared" si="27"/>
        <v>N</v>
      </c>
      <c r="J274" s="17">
        <v>13</v>
      </c>
      <c r="K274" s="17"/>
      <c r="L274" s="17" t="s">
        <v>15</v>
      </c>
      <c r="M274" s="17" t="s">
        <v>20</v>
      </c>
      <c r="N274" s="17" t="str">
        <f t="shared" si="28"/>
        <v>N</v>
      </c>
      <c r="O274" s="15">
        <f t="shared" si="29"/>
        <v>30</v>
      </c>
      <c r="P274" s="17">
        <f t="shared" si="30"/>
        <v>13</v>
      </c>
      <c r="S274" s="26" t="str">
        <f t="shared" ca="1" si="31"/>
        <v>FTTC</v>
      </c>
    </row>
    <row r="275" spans="1:19" x14ac:dyDescent="0.35">
      <c r="A275" s="7">
        <f>ROW()</f>
        <v>275</v>
      </c>
      <c r="B275" s="10"/>
      <c r="C275" s="14" t="s">
        <v>293</v>
      </c>
      <c r="D275" s="14" t="s">
        <v>239</v>
      </c>
      <c r="E275" s="15" t="str">
        <f t="shared" si="26"/>
        <v>N</v>
      </c>
      <c r="F275" s="16">
        <v>11.8</v>
      </c>
      <c r="G275" s="16">
        <v>11.5</v>
      </c>
      <c r="H275" s="16">
        <v>12.6</v>
      </c>
      <c r="I275" s="15" t="str">
        <f t="shared" si="27"/>
        <v>N</v>
      </c>
      <c r="J275" s="17">
        <v>8</v>
      </c>
      <c r="K275" s="17"/>
      <c r="L275" s="17" t="s">
        <v>15</v>
      </c>
      <c r="M275" s="17" t="s">
        <v>19</v>
      </c>
      <c r="N275" s="17" t="str">
        <f t="shared" si="28"/>
        <v>N</v>
      </c>
      <c r="O275" s="15">
        <f t="shared" si="29"/>
        <v>30</v>
      </c>
      <c r="P275" s="17">
        <f t="shared" si="30"/>
        <v>8</v>
      </c>
      <c r="S275" s="26" t="str">
        <f t="shared" ca="1" si="31"/>
        <v>FWA</v>
      </c>
    </row>
    <row r="276" spans="1:19" x14ac:dyDescent="0.35">
      <c r="A276" s="7">
        <f>ROW()</f>
        <v>276</v>
      </c>
      <c r="B276" s="10"/>
      <c r="C276" s="14" t="s">
        <v>294</v>
      </c>
      <c r="D276" s="14" t="s">
        <v>239</v>
      </c>
      <c r="E276" s="15" t="str">
        <f t="shared" si="26"/>
        <v>N</v>
      </c>
      <c r="F276" s="16">
        <v>4.2</v>
      </c>
      <c r="G276" s="16">
        <v>4.5999999999999996</v>
      </c>
      <c r="H276" s="16">
        <v>8.1</v>
      </c>
      <c r="I276" s="15" t="str">
        <f t="shared" si="27"/>
        <v>N</v>
      </c>
      <c r="J276" s="17">
        <v>18</v>
      </c>
      <c r="K276" s="17"/>
      <c r="L276" s="17" t="s">
        <v>15</v>
      </c>
      <c r="M276" s="17" t="s">
        <v>18</v>
      </c>
      <c r="N276" s="17" t="str">
        <f t="shared" si="28"/>
        <v>N</v>
      </c>
      <c r="O276" s="15">
        <f t="shared" si="29"/>
        <v>30</v>
      </c>
      <c r="P276" s="17">
        <f t="shared" si="30"/>
        <v>18</v>
      </c>
      <c r="S276" s="26" t="str">
        <f t="shared" ca="1" si="31"/>
        <v>FWA</v>
      </c>
    </row>
    <row r="277" spans="1:19" x14ac:dyDescent="0.35">
      <c r="A277" s="7">
        <f>ROW()</f>
        <v>277</v>
      </c>
      <c r="B277" s="10"/>
      <c r="C277" s="14" t="s">
        <v>295</v>
      </c>
      <c r="D277" s="14" t="s">
        <v>239</v>
      </c>
      <c r="E277" s="15" t="str">
        <f t="shared" si="26"/>
        <v>N</v>
      </c>
      <c r="F277" s="16">
        <v>3.7</v>
      </c>
      <c r="G277" s="16">
        <v>3.5</v>
      </c>
      <c r="H277" s="16">
        <v>4.7</v>
      </c>
      <c r="I277" s="15" t="str">
        <f t="shared" si="27"/>
        <v>N</v>
      </c>
      <c r="J277" s="17">
        <v>15</v>
      </c>
      <c r="K277" s="17"/>
      <c r="L277" s="17" t="s">
        <v>15</v>
      </c>
      <c r="M277" s="17" t="s">
        <v>20</v>
      </c>
      <c r="N277" s="17" t="str">
        <f t="shared" si="28"/>
        <v>N</v>
      </c>
      <c r="O277" s="15">
        <f t="shared" si="29"/>
        <v>30</v>
      </c>
      <c r="P277" s="17">
        <f t="shared" si="30"/>
        <v>15</v>
      </c>
      <c r="S277" s="26" t="str">
        <f t="shared" ca="1" si="31"/>
        <v>FTTC</v>
      </c>
    </row>
    <row r="278" spans="1:19" x14ac:dyDescent="0.35">
      <c r="A278" s="7">
        <f>ROW()</f>
        <v>278</v>
      </c>
      <c r="B278" s="10"/>
      <c r="C278" s="14" t="s">
        <v>296</v>
      </c>
      <c r="D278" s="14" t="s">
        <v>239</v>
      </c>
      <c r="E278" s="15" t="str">
        <f t="shared" si="26"/>
        <v>N</v>
      </c>
      <c r="F278" s="16">
        <v>4.5999999999999996</v>
      </c>
      <c r="G278" s="16">
        <v>4.5</v>
      </c>
      <c r="H278" s="16">
        <v>9</v>
      </c>
      <c r="I278" s="15" t="str">
        <f t="shared" si="27"/>
        <v>N</v>
      </c>
      <c r="J278" s="17">
        <v>3</v>
      </c>
      <c r="K278" s="17"/>
      <c r="L278" s="17" t="s">
        <v>15</v>
      </c>
      <c r="M278" s="17" t="s">
        <v>19</v>
      </c>
      <c r="N278" s="17" t="str">
        <f t="shared" si="28"/>
        <v>N</v>
      </c>
      <c r="O278" s="15">
        <f t="shared" si="29"/>
        <v>30</v>
      </c>
      <c r="P278" s="17">
        <f t="shared" si="30"/>
        <v>3</v>
      </c>
      <c r="S278" s="26" t="str">
        <f t="shared" ca="1" si="31"/>
        <v>FTTC</v>
      </c>
    </row>
    <row r="279" spans="1:19" x14ac:dyDescent="0.35">
      <c r="A279" s="7">
        <f>ROW()</f>
        <v>279</v>
      </c>
      <c r="B279" s="10"/>
      <c r="C279" s="14" t="s">
        <v>297</v>
      </c>
      <c r="D279" s="14" t="s">
        <v>239</v>
      </c>
      <c r="E279" s="15" t="str">
        <f t="shared" si="26"/>
        <v>N</v>
      </c>
      <c r="F279" s="16">
        <v>9.3000000000000007</v>
      </c>
      <c r="G279" s="16">
        <v>9.6</v>
      </c>
      <c r="H279" s="16">
        <v>14.5</v>
      </c>
      <c r="I279" s="15" t="str">
        <f t="shared" si="27"/>
        <v>N</v>
      </c>
      <c r="J279" s="17">
        <v>16</v>
      </c>
      <c r="K279" s="17"/>
      <c r="L279" s="17" t="s">
        <v>15</v>
      </c>
      <c r="M279" s="17" t="s">
        <v>20</v>
      </c>
      <c r="N279" s="17" t="str">
        <f t="shared" si="28"/>
        <v>N</v>
      </c>
      <c r="O279" s="15">
        <f t="shared" si="29"/>
        <v>30</v>
      </c>
      <c r="P279" s="17">
        <f t="shared" si="30"/>
        <v>16</v>
      </c>
      <c r="S279" s="26" t="str">
        <f t="shared" ca="1" si="31"/>
        <v>FTTC</v>
      </c>
    </row>
    <row r="280" spans="1:19" x14ac:dyDescent="0.35">
      <c r="A280" s="7">
        <f>ROW()</f>
        <v>280</v>
      </c>
      <c r="B280" s="10"/>
      <c r="C280" s="14" t="s">
        <v>298</v>
      </c>
      <c r="D280" s="14" t="s">
        <v>239</v>
      </c>
      <c r="E280" s="15" t="str">
        <f t="shared" si="26"/>
        <v>N</v>
      </c>
      <c r="F280" s="16">
        <v>2.4</v>
      </c>
      <c r="G280" s="16">
        <v>2.4</v>
      </c>
      <c r="H280" s="16">
        <v>4.7</v>
      </c>
      <c r="I280" s="15" t="str">
        <f t="shared" si="27"/>
        <v>N</v>
      </c>
      <c r="J280" s="17">
        <v>2</v>
      </c>
      <c r="K280" s="17"/>
      <c r="L280" s="17" t="s">
        <v>15</v>
      </c>
      <c r="M280" s="17" t="s">
        <v>18</v>
      </c>
      <c r="N280" s="17" t="str">
        <f t="shared" si="28"/>
        <v>N</v>
      </c>
      <c r="O280" s="15">
        <f t="shared" si="29"/>
        <v>30</v>
      </c>
      <c r="P280" s="17">
        <f t="shared" si="30"/>
        <v>2</v>
      </c>
      <c r="S280" s="26" t="str">
        <f t="shared" ca="1" si="31"/>
        <v>FWA</v>
      </c>
    </row>
    <row r="281" spans="1:19" x14ac:dyDescent="0.35">
      <c r="A281" s="7">
        <f>ROW()</f>
        <v>281</v>
      </c>
      <c r="B281" s="10"/>
      <c r="C281" s="14" t="s">
        <v>299</v>
      </c>
      <c r="D281" s="14" t="s">
        <v>239</v>
      </c>
      <c r="E281" s="15" t="str">
        <f t="shared" si="26"/>
        <v>N</v>
      </c>
      <c r="F281" s="16">
        <v>11.7</v>
      </c>
      <c r="G281" s="16">
        <v>12.3</v>
      </c>
      <c r="H281" s="16">
        <v>20.2</v>
      </c>
      <c r="I281" s="15" t="str">
        <f t="shared" si="27"/>
        <v>N</v>
      </c>
      <c r="J281" s="17">
        <v>7</v>
      </c>
      <c r="K281" s="17"/>
      <c r="L281" s="17" t="s">
        <v>15</v>
      </c>
      <c r="M281" s="17" t="s">
        <v>19</v>
      </c>
      <c r="N281" s="17" t="str">
        <f t="shared" si="28"/>
        <v>N</v>
      </c>
      <c r="O281" s="15">
        <f t="shared" si="29"/>
        <v>30</v>
      </c>
      <c r="P281" s="17">
        <f t="shared" si="30"/>
        <v>7</v>
      </c>
      <c r="S281" s="26" t="str">
        <f t="shared" ca="1" si="31"/>
        <v>FTTC</v>
      </c>
    </row>
    <row r="282" spans="1:19" x14ac:dyDescent="0.35">
      <c r="A282" s="7">
        <f>ROW()</f>
        <v>282</v>
      </c>
      <c r="B282" s="10"/>
      <c r="C282" s="14" t="s">
        <v>300</v>
      </c>
      <c r="D282" s="14" t="s">
        <v>239</v>
      </c>
      <c r="E282" s="15" t="str">
        <f t="shared" si="26"/>
        <v>N</v>
      </c>
      <c r="F282" s="16">
        <v>6</v>
      </c>
      <c r="G282" s="16">
        <v>6.5</v>
      </c>
      <c r="H282" s="16">
        <v>9</v>
      </c>
      <c r="I282" s="15" t="str">
        <f t="shared" si="27"/>
        <v>N</v>
      </c>
      <c r="J282" s="17">
        <v>18</v>
      </c>
      <c r="K282" s="17"/>
      <c r="L282" s="17" t="s">
        <v>15</v>
      </c>
      <c r="M282" s="17" t="s">
        <v>20</v>
      </c>
      <c r="N282" s="17" t="str">
        <f t="shared" si="28"/>
        <v>N</v>
      </c>
      <c r="O282" s="15">
        <f t="shared" si="29"/>
        <v>30</v>
      </c>
      <c r="P282" s="17">
        <f t="shared" si="30"/>
        <v>18</v>
      </c>
      <c r="S282" s="26" t="str">
        <f t="shared" ca="1" si="31"/>
        <v>FTTP</v>
      </c>
    </row>
    <row r="283" spans="1:19" x14ac:dyDescent="0.35">
      <c r="A283" s="7">
        <f>ROW()</f>
        <v>283</v>
      </c>
      <c r="B283" s="10"/>
      <c r="C283" s="14" t="s">
        <v>301</v>
      </c>
      <c r="D283" s="14" t="s">
        <v>239</v>
      </c>
      <c r="E283" s="15" t="str">
        <f t="shared" si="26"/>
        <v>N</v>
      </c>
      <c r="F283" s="16">
        <v>7.3</v>
      </c>
      <c r="G283" s="16">
        <v>7.8</v>
      </c>
      <c r="H283" s="16">
        <v>11.6</v>
      </c>
      <c r="I283" s="15" t="str">
        <f t="shared" si="27"/>
        <v>N</v>
      </c>
      <c r="J283" s="17">
        <v>19</v>
      </c>
      <c r="K283" s="17"/>
      <c r="L283" s="17" t="s">
        <v>15</v>
      </c>
      <c r="M283" s="17" t="s">
        <v>19</v>
      </c>
      <c r="N283" s="17" t="str">
        <f t="shared" si="28"/>
        <v>N</v>
      </c>
      <c r="O283" s="15">
        <f t="shared" si="29"/>
        <v>30</v>
      </c>
      <c r="P283" s="17">
        <f t="shared" si="30"/>
        <v>19</v>
      </c>
      <c r="S283" s="26" t="str">
        <f t="shared" ca="1" si="31"/>
        <v>FTTP</v>
      </c>
    </row>
    <row r="284" spans="1:19" x14ac:dyDescent="0.35">
      <c r="A284" s="7">
        <f>ROW()</f>
        <v>284</v>
      </c>
      <c r="B284" s="10"/>
      <c r="C284" s="14" t="s">
        <v>302</v>
      </c>
      <c r="D284" s="14" t="s">
        <v>239</v>
      </c>
      <c r="E284" s="15" t="str">
        <f t="shared" si="26"/>
        <v>N</v>
      </c>
      <c r="F284" s="16">
        <v>9.1</v>
      </c>
      <c r="G284" s="16">
        <v>9.6</v>
      </c>
      <c r="H284" s="16">
        <v>9.5</v>
      </c>
      <c r="I284" s="15" t="str">
        <f t="shared" si="27"/>
        <v>N</v>
      </c>
      <c r="J284" s="17">
        <v>12</v>
      </c>
      <c r="K284" s="17"/>
      <c r="L284" s="17" t="s">
        <v>15</v>
      </c>
      <c r="M284" s="17" t="s">
        <v>18</v>
      </c>
      <c r="N284" s="17" t="str">
        <f t="shared" si="28"/>
        <v>N</v>
      </c>
      <c r="O284" s="15">
        <f t="shared" si="29"/>
        <v>30</v>
      </c>
      <c r="P284" s="17">
        <f t="shared" si="30"/>
        <v>12</v>
      </c>
      <c r="S284" s="26" t="str">
        <f t="shared" ca="1" si="31"/>
        <v>FTTC</v>
      </c>
    </row>
    <row r="285" spans="1:19" x14ac:dyDescent="0.35">
      <c r="A285" s="7">
        <f>ROW()</f>
        <v>285</v>
      </c>
      <c r="B285" s="10"/>
      <c r="C285" s="14" t="s">
        <v>303</v>
      </c>
      <c r="D285" s="14" t="s">
        <v>239</v>
      </c>
      <c r="E285" s="15" t="str">
        <f t="shared" si="26"/>
        <v>Y</v>
      </c>
      <c r="F285" s="16">
        <v>1.2</v>
      </c>
      <c r="G285" s="16">
        <v>1.2</v>
      </c>
      <c r="H285" s="16">
        <v>1.4</v>
      </c>
      <c r="I285" s="15" t="str">
        <f t="shared" si="27"/>
        <v>N</v>
      </c>
      <c r="J285" s="17">
        <v>8</v>
      </c>
      <c r="K285" s="17"/>
      <c r="L285" s="17" t="s">
        <v>15</v>
      </c>
      <c r="M285" s="17" t="s">
        <v>18</v>
      </c>
      <c r="N285" s="17" t="str">
        <f t="shared" si="28"/>
        <v>N</v>
      </c>
      <c r="O285" s="15">
        <f t="shared" si="29"/>
        <v>30</v>
      </c>
      <c r="P285" s="17">
        <f t="shared" si="30"/>
        <v>8</v>
      </c>
      <c r="S285" s="26" t="str">
        <f t="shared" ca="1" si="31"/>
        <v>FWA</v>
      </c>
    </row>
    <row r="286" spans="1:19" x14ac:dyDescent="0.35">
      <c r="A286" s="7">
        <f>ROW()</f>
        <v>286</v>
      </c>
      <c r="B286" s="10"/>
      <c r="C286" s="14" t="s">
        <v>304</v>
      </c>
      <c r="D286" s="14" t="s">
        <v>239</v>
      </c>
      <c r="E286" s="15" t="str">
        <f t="shared" si="26"/>
        <v>N</v>
      </c>
      <c r="F286" s="16">
        <v>14.5</v>
      </c>
      <c r="G286" s="16">
        <v>15.7</v>
      </c>
      <c r="H286" s="16">
        <v>15.7</v>
      </c>
      <c r="I286" s="15" t="str">
        <f t="shared" si="27"/>
        <v>N</v>
      </c>
      <c r="J286" s="17">
        <v>13</v>
      </c>
      <c r="K286" s="17"/>
      <c r="L286" s="17" t="s">
        <v>15</v>
      </c>
      <c r="M286" s="17" t="s">
        <v>18</v>
      </c>
      <c r="N286" s="17" t="str">
        <f t="shared" si="28"/>
        <v>N</v>
      </c>
      <c r="O286" s="15">
        <f t="shared" si="29"/>
        <v>30</v>
      </c>
      <c r="P286" s="17">
        <f t="shared" si="30"/>
        <v>13</v>
      </c>
      <c r="S286" s="26" t="str">
        <f t="shared" ca="1" si="31"/>
        <v>FWA</v>
      </c>
    </row>
    <row r="287" spans="1:19" x14ac:dyDescent="0.35">
      <c r="A287" s="7">
        <f>ROW()</f>
        <v>287</v>
      </c>
      <c r="B287" s="10"/>
      <c r="C287" s="14" t="s">
        <v>305</v>
      </c>
      <c r="D287" s="14" t="s">
        <v>239</v>
      </c>
      <c r="E287" s="15" t="str">
        <f t="shared" si="26"/>
        <v>N</v>
      </c>
      <c r="F287" s="16">
        <v>10.4</v>
      </c>
      <c r="G287" s="16">
        <v>9.5</v>
      </c>
      <c r="H287" s="16">
        <v>20</v>
      </c>
      <c r="I287" s="15" t="str">
        <f t="shared" si="27"/>
        <v>N</v>
      </c>
      <c r="J287" s="17">
        <v>4</v>
      </c>
      <c r="K287" s="17"/>
      <c r="L287" s="17" t="s">
        <v>15</v>
      </c>
      <c r="M287" s="17" t="s">
        <v>19</v>
      </c>
      <c r="N287" s="17" t="str">
        <f t="shared" si="28"/>
        <v>N</v>
      </c>
      <c r="O287" s="15">
        <f t="shared" si="29"/>
        <v>30</v>
      </c>
      <c r="P287" s="17">
        <f t="shared" si="30"/>
        <v>4</v>
      </c>
      <c r="S287" s="26" t="str">
        <f t="shared" ca="1" si="31"/>
        <v>FTTC</v>
      </c>
    </row>
    <row r="288" spans="1:19" x14ac:dyDescent="0.35">
      <c r="A288" s="7">
        <f>ROW()</f>
        <v>288</v>
      </c>
      <c r="B288" s="10"/>
      <c r="C288" s="14" t="s">
        <v>306</v>
      </c>
      <c r="D288" s="14" t="s">
        <v>239</v>
      </c>
      <c r="E288" s="15" t="str">
        <f t="shared" si="26"/>
        <v>N</v>
      </c>
      <c r="F288" s="16">
        <v>2.7</v>
      </c>
      <c r="G288" s="16">
        <v>2.5</v>
      </c>
      <c r="H288" s="16">
        <v>3.6</v>
      </c>
      <c r="I288" s="15" t="str">
        <f t="shared" si="27"/>
        <v>N</v>
      </c>
      <c r="J288" s="17">
        <v>15</v>
      </c>
      <c r="K288" s="17"/>
      <c r="L288" s="17" t="s">
        <v>15</v>
      </c>
      <c r="M288" s="17" t="s">
        <v>20</v>
      </c>
      <c r="N288" s="17" t="str">
        <f t="shared" si="28"/>
        <v>N</v>
      </c>
      <c r="O288" s="15">
        <f t="shared" si="29"/>
        <v>30</v>
      </c>
      <c r="P288" s="17">
        <f t="shared" si="30"/>
        <v>15</v>
      </c>
      <c r="S288" s="26" t="str">
        <f t="shared" ca="1" si="31"/>
        <v>FTTC</v>
      </c>
    </row>
    <row r="289" spans="1:19" x14ac:dyDescent="0.35">
      <c r="A289" s="7">
        <f>ROW()</f>
        <v>289</v>
      </c>
      <c r="B289" s="10"/>
      <c r="C289" s="14" t="s">
        <v>307</v>
      </c>
      <c r="D289" s="14" t="s">
        <v>239</v>
      </c>
      <c r="E289" s="15" t="str">
        <f t="shared" si="26"/>
        <v>N</v>
      </c>
      <c r="F289" s="16">
        <v>10.9</v>
      </c>
      <c r="G289" s="16">
        <v>10</v>
      </c>
      <c r="H289" s="16">
        <v>13.2</v>
      </c>
      <c r="I289" s="15" t="str">
        <f t="shared" si="27"/>
        <v>N</v>
      </c>
      <c r="J289" s="17">
        <v>15</v>
      </c>
      <c r="K289" s="17"/>
      <c r="L289" s="17" t="s">
        <v>15</v>
      </c>
      <c r="M289" s="17" t="s">
        <v>18</v>
      </c>
      <c r="N289" s="17" t="str">
        <f t="shared" si="28"/>
        <v>N</v>
      </c>
      <c r="O289" s="15">
        <f t="shared" si="29"/>
        <v>30</v>
      </c>
      <c r="P289" s="17">
        <f t="shared" si="30"/>
        <v>15</v>
      </c>
      <c r="S289" s="26" t="str">
        <f t="shared" ca="1" si="31"/>
        <v>FTTC</v>
      </c>
    </row>
    <row r="290" spans="1:19" x14ac:dyDescent="0.35">
      <c r="A290" s="7">
        <f>ROW()</f>
        <v>290</v>
      </c>
      <c r="B290" s="10"/>
      <c r="C290" s="14" t="s">
        <v>308</v>
      </c>
      <c r="D290" s="14" t="s">
        <v>239</v>
      </c>
      <c r="E290" s="15" t="str">
        <f t="shared" si="26"/>
        <v>N</v>
      </c>
      <c r="F290" s="16">
        <v>9</v>
      </c>
      <c r="G290" s="16">
        <v>8.3000000000000007</v>
      </c>
      <c r="H290" s="16">
        <v>11.8</v>
      </c>
      <c r="I290" s="15" t="str">
        <f t="shared" si="27"/>
        <v>N</v>
      </c>
      <c r="J290" s="17">
        <v>17</v>
      </c>
      <c r="K290" s="17"/>
      <c r="L290" s="17" t="s">
        <v>15</v>
      </c>
      <c r="M290" s="17" t="s">
        <v>18</v>
      </c>
      <c r="N290" s="17" t="str">
        <f t="shared" si="28"/>
        <v>N</v>
      </c>
      <c r="O290" s="15">
        <f t="shared" si="29"/>
        <v>30</v>
      </c>
      <c r="P290" s="17">
        <f t="shared" si="30"/>
        <v>17</v>
      </c>
      <c r="S290" s="26" t="str">
        <f t="shared" ca="1" si="31"/>
        <v>FTTC</v>
      </c>
    </row>
    <row r="291" spans="1:19" x14ac:dyDescent="0.35">
      <c r="A291" s="7">
        <f>ROW()</f>
        <v>291</v>
      </c>
      <c r="B291" s="10"/>
      <c r="C291" s="14" t="s">
        <v>309</v>
      </c>
      <c r="D291" s="14" t="s">
        <v>239</v>
      </c>
      <c r="E291" s="15" t="str">
        <f t="shared" si="26"/>
        <v>N</v>
      </c>
      <c r="F291" s="16">
        <v>14.9</v>
      </c>
      <c r="G291" s="16">
        <v>15.1</v>
      </c>
      <c r="H291" s="16">
        <v>24.6</v>
      </c>
      <c r="I291" s="15" t="str">
        <f t="shared" si="27"/>
        <v>N</v>
      </c>
      <c r="J291" s="17">
        <v>7</v>
      </c>
      <c r="K291" s="17"/>
      <c r="L291" s="17" t="s">
        <v>15</v>
      </c>
      <c r="M291" s="17" t="s">
        <v>18</v>
      </c>
      <c r="N291" s="17" t="str">
        <f t="shared" si="28"/>
        <v>N</v>
      </c>
      <c r="O291" s="15">
        <f t="shared" si="29"/>
        <v>30</v>
      </c>
      <c r="P291" s="17">
        <f t="shared" si="30"/>
        <v>7</v>
      </c>
      <c r="S291" s="26" t="str">
        <f t="shared" ca="1" si="31"/>
        <v>FTTP</v>
      </c>
    </row>
    <row r="292" spans="1:19" x14ac:dyDescent="0.35">
      <c r="A292" s="7">
        <f>ROW()</f>
        <v>292</v>
      </c>
      <c r="B292" s="10"/>
      <c r="C292" s="14" t="s">
        <v>310</v>
      </c>
      <c r="D292" s="14" t="s">
        <v>239</v>
      </c>
      <c r="E292" s="15" t="str">
        <f t="shared" si="26"/>
        <v>N</v>
      </c>
      <c r="F292" s="16">
        <v>9.1</v>
      </c>
      <c r="G292" s="16">
        <v>10</v>
      </c>
      <c r="H292" s="16">
        <v>13.8</v>
      </c>
      <c r="I292" s="15" t="str">
        <f t="shared" si="27"/>
        <v>N</v>
      </c>
      <c r="J292" s="17">
        <v>13</v>
      </c>
      <c r="K292" s="17"/>
      <c r="L292" s="17" t="s">
        <v>15</v>
      </c>
      <c r="M292" s="17" t="s">
        <v>19</v>
      </c>
      <c r="N292" s="17" t="str">
        <f t="shared" si="28"/>
        <v>N</v>
      </c>
      <c r="O292" s="15">
        <f t="shared" si="29"/>
        <v>30</v>
      </c>
      <c r="P292" s="17">
        <f t="shared" si="30"/>
        <v>13</v>
      </c>
      <c r="S292" s="26" t="str">
        <f t="shared" ca="1" si="31"/>
        <v>FWA</v>
      </c>
    </row>
    <row r="293" spans="1:19" x14ac:dyDescent="0.35">
      <c r="A293" s="7">
        <f>ROW()</f>
        <v>293</v>
      </c>
      <c r="B293" s="10"/>
      <c r="C293" s="14" t="s">
        <v>311</v>
      </c>
      <c r="D293" s="14" t="s">
        <v>239</v>
      </c>
      <c r="E293" s="15" t="str">
        <f t="shared" si="26"/>
        <v>N</v>
      </c>
      <c r="F293" s="16">
        <v>3.5</v>
      </c>
      <c r="G293" s="16">
        <v>3.6</v>
      </c>
      <c r="H293" s="16">
        <v>5.0999999999999996</v>
      </c>
      <c r="I293" s="15" t="str">
        <f t="shared" si="27"/>
        <v>N</v>
      </c>
      <c r="J293" s="17">
        <v>17</v>
      </c>
      <c r="K293" s="17"/>
      <c r="L293" s="17" t="s">
        <v>15</v>
      </c>
      <c r="M293" s="17" t="s">
        <v>19</v>
      </c>
      <c r="N293" s="17" t="str">
        <f t="shared" si="28"/>
        <v>N</v>
      </c>
      <c r="O293" s="15">
        <f t="shared" si="29"/>
        <v>30</v>
      </c>
      <c r="P293" s="17">
        <f t="shared" si="30"/>
        <v>17</v>
      </c>
      <c r="S293" s="26" t="str">
        <f t="shared" ca="1" si="31"/>
        <v>FWA</v>
      </c>
    </row>
    <row r="294" spans="1:19" x14ac:dyDescent="0.35">
      <c r="A294" s="7">
        <f>ROW()</f>
        <v>294</v>
      </c>
      <c r="B294" s="10"/>
      <c r="C294" s="14" t="s">
        <v>312</v>
      </c>
      <c r="D294" s="14" t="s">
        <v>239</v>
      </c>
      <c r="E294" s="15" t="str">
        <f t="shared" si="26"/>
        <v>N</v>
      </c>
      <c r="F294" s="16">
        <v>10.8</v>
      </c>
      <c r="G294" s="16">
        <v>11</v>
      </c>
      <c r="H294" s="16">
        <v>18.600000000000001</v>
      </c>
      <c r="I294" s="15" t="str">
        <f t="shared" si="27"/>
        <v>N</v>
      </c>
      <c r="J294" s="17">
        <v>7</v>
      </c>
      <c r="K294" s="17"/>
      <c r="L294" s="17" t="s">
        <v>15</v>
      </c>
      <c r="M294" s="17" t="s">
        <v>18</v>
      </c>
      <c r="N294" s="17" t="str">
        <f t="shared" si="28"/>
        <v>N</v>
      </c>
      <c r="O294" s="15">
        <f t="shared" si="29"/>
        <v>30</v>
      </c>
      <c r="P294" s="17">
        <f t="shared" si="30"/>
        <v>7</v>
      </c>
      <c r="S294" s="26" t="str">
        <f t="shared" ca="1" si="31"/>
        <v>FTTC</v>
      </c>
    </row>
    <row r="295" spans="1:19" x14ac:dyDescent="0.35">
      <c r="A295" s="7">
        <f>ROW()</f>
        <v>295</v>
      </c>
      <c r="B295" s="10"/>
      <c r="C295" s="14" t="s">
        <v>313</v>
      </c>
      <c r="D295" s="14" t="s">
        <v>239</v>
      </c>
      <c r="E295" s="15" t="str">
        <f t="shared" si="26"/>
        <v>N</v>
      </c>
      <c r="F295" s="16">
        <v>15</v>
      </c>
      <c r="G295" s="16">
        <v>14.5</v>
      </c>
      <c r="H295" s="16">
        <v>27.8</v>
      </c>
      <c r="I295" s="15" t="str">
        <f t="shared" si="27"/>
        <v>N</v>
      </c>
      <c r="J295" s="17">
        <v>8</v>
      </c>
      <c r="K295" s="17"/>
      <c r="L295" s="17" t="s">
        <v>15</v>
      </c>
      <c r="M295" s="17" t="s">
        <v>18</v>
      </c>
      <c r="N295" s="17" t="str">
        <f t="shared" si="28"/>
        <v>N</v>
      </c>
      <c r="O295" s="15">
        <f t="shared" si="29"/>
        <v>30</v>
      </c>
      <c r="P295" s="17">
        <f t="shared" si="30"/>
        <v>8</v>
      </c>
      <c r="S295" s="26" t="str">
        <f t="shared" ca="1" si="31"/>
        <v>FTTP</v>
      </c>
    </row>
    <row r="296" spans="1:19" x14ac:dyDescent="0.35">
      <c r="A296" s="7">
        <f>ROW()</f>
        <v>296</v>
      </c>
      <c r="B296" s="10"/>
      <c r="C296" s="14" t="s">
        <v>314</v>
      </c>
      <c r="D296" s="14" t="s">
        <v>239</v>
      </c>
      <c r="E296" s="15" t="str">
        <f t="shared" si="26"/>
        <v>N</v>
      </c>
      <c r="F296" s="16">
        <v>9.1</v>
      </c>
      <c r="G296" s="16">
        <v>9</v>
      </c>
      <c r="H296" s="16">
        <v>14.4</v>
      </c>
      <c r="I296" s="15" t="str">
        <f t="shared" si="27"/>
        <v>N</v>
      </c>
      <c r="J296" s="17">
        <v>18</v>
      </c>
      <c r="K296" s="17"/>
      <c r="L296" s="17" t="s">
        <v>15</v>
      </c>
      <c r="M296" s="17" t="s">
        <v>18</v>
      </c>
      <c r="N296" s="17" t="str">
        <f t="shared" si="28"/>
        <v>N</v>
      </c>
      <c r="O296" s="15">
        <f t="shared" si="29"/>
        <v>30</v>
      </c>
      <c r="P296" s="17">
        <f t="shared" si="30"/>
        <v>18</v>
      </c>
      <c r="S296" s="26" t="str">
        <f t="shared" ca="1" si="31"/>
        <v>FTTC</v>
      </c>
    </row>
    <row r="297" spans="1:19" x14ac:dyDescent="0.35">
      <c r="A297" s="7">
        <f>ROW()</f>
        <v>297</v>
      </c>
      <c r="B297" s="10"/>
      <c r="C297" s="14" t="s">
        <v>315</v>
      </c>
      <c r="D297" s="14" t="s">
        <v>239</v>
      </c>
      <c r="E297" s="15" t="str">
        <f t="shared" si="26"/>
        <v>N</v>
      </c>
      <c r="F297" s="16">
        <v>9.1999999999999993</v>
      </c>
      <c r="G297" s="16">
        <v>8.8000000000000007</v>
      </c>
      <c r="H297" s="16">
        <v>18</v>
      </c>
      <c r="I297" s="15" t="str">
        <f t="shared" si="27"/>
        <v>N</v>
      </c>
      <c r="J297" s="17">
        <v>6</v>
      </c>
      <c r="K297" s="17"/>
      <c r="L297" s="17" t="s">
        <v>15</v>
      </c>
      <c r="M297" s="17" t="s">
        <v>20</v>
      </c>
      <c r="N297" s="17" t="str">
        <f t="shared" si="28"/>
        <v>N</v>
      </c>
      <c r="O297" s="15">
        <f t="shared" si="29"/>
        <v>30</v>
      </c>
      <c r="P297" s="17">
        <f t="shared" si="30"/>
        <v>6</v>
      </c>
      <c r="S297" s="26" t="str">
        <f t="shared" ca="1" si="31"/>
        <v>FTTP</v>
      </c>
    </row>
    <row r="298" spans="1:19" x14ac:dyDescent="0.35">
      <c r="A298" s="7">
        <f>ROW()</f>
        <v>298</v>
      </c>
      <c r="B298" s="10"/>
      <c r="C298" s="14" t="s">
        <v>316</v>
      </c>
      <c r="D298" s="14" t="s">
        <v>239</v>
      </c>
      <c r="E298" s="15" t="str">
        <f t="shared" si="26"/>
        <v>N</v>
      </c>
      <c r="F298" s="16">
        <v>9.9</v>
      </c>
      <c r="G298" s="16">
        <v>9.1999999999999993</v>
      </c>
      <c r="H298" s="16">
        <v>10.5</v>
      </c>
      <c r="I298" s="15" t="str">
        <f t="shared" si="27"/>
        <v>N</v>
      </c>
      <c r="J298" s="17">
        <v>15</v>
      </c>
      <c r="K298" s="17"/>
      <c r="L298" s="17" t="s">
        <v>15</v>
      </c>
      <c r="M298" s="17" t="s">
        <v>18</v>
      </c>
      <c r="N298" s="17" t="str">
        <f t="shared" si="28"/>
        <v>N</v>
      </c>
      <c r="O298" s="15">
        <f t="shared" si="29"/>
        <v>30</v>
      </c>
      <c r="P298" s="17">
        <f t="shared" si="30"/>
        <v>15</v>
      </c>
      <c r="S298" s="26" t="str">
        <f t="shared" ca="1" si="31"/>
        <v>FTTP</v>
      </c>
    </row>
    <row r="299" spans="1:19" x14ac:dyDescent="0.35">
      <c r="A299" s="7">
        <f>ROW()</f>
        <v>299</v>
      </c>
      <c r="B299" s="10"/>
      <c r="C299" s="14" t="s">
        <v>317</v>
      </c>
      <c r="D299" s="14" t="s">
        <v>239</v>
      </c>
      <c r="E299" s="15" t="str">
        <f t="shared" si="26"/>
        <v>N</v>
      </c>
      <c r="F299" s="16">
        <v>7.5</v>
      </c>
      <c r="G299" s="16">
        <v>6.8</v>
      </c>
      <c r="H299" s="16">
        <v>10.5</v>
      </c>
      <c r="I299" s="15" t="str">
        <f t="shared" si="27"/>
        <v>N</v>
      </c>
      <c r="J299" s="17">
        <v>19</v>
      </c>
      <c r="K299" s="17"/>
      <c r="L299" s="17" t="s">
        <v>15</v>
      </c>
      <c r="M299" s="17" t="s">
        <v>19</v>
      </c>
      <c r="N299" s="17" t="str">
        <f t="shared" si="28"/>
        <v>N</v>
      </c>
      <c r="O299" s="15">
        <f t="shared" si="29"/>
        <v>30</v>
      </c>
      <c r="P299" s="17">
        <f t="shared" si="30"/>
        <v>19</v>
      </c>
      <c r="S299" s="26" t="str">
        <f t="shared" ca="1" si="31"/>
        <v>FTTC</v>
      </c>
    </row>
    <row r="300" spans="1:19" x14ac:dyDescent="0.35">
      <c r="A300" s="7">
        <f>ROW()</f>
        <v>300</v>
      </c>
      <c r="B300" s="10"/>
      <c r="C300" s="14" t="s">
        <v>318</v>
      </c>
      <c r="D300" s="14" t="s">
        <v>239</v>
      </c>
      <c r="E300" s="15" t="str">
        <f t="shared" si="26"/>
        <v>N</v>
      </c>
      <c r="F300" s="16">
        <v>12.6</v>
      </c>
      <c r="G300" s="16">
        <v>12</v>
      </c>
      <c r="H300" s="16">
        <v>22</v>
      </c>
      <c r="I300" s="15" t="str">
        <f t="shared" si="27"/>
        <v>N</v>
      </c>
      <c r="J300" s="17">
        <v>9</v>
      </c>
      <c r="K300" s="17"/>
      <c r="L300" s="17" t="s">
        <v>15</v>
      </c>
      <c r="M300" s="17" t="s">
        <v>19</v>
      </c>
      <c r="N300" s="17" t="str">
        <f t="shared" si="28"/>
        <v>N</v>
      </c>
      <c r="O300" s="15">
        <f t="shared" si="29"/>
        <v>30</v>
      </c>
      <c r="P300" s="17">
        <f t="shared" si="30"/>
        <v>9</v>
      </c>
      <c r="S300" s="26" t="str">
        <f t="shared" ca="1" si="31"/>
        <v>FWA</v>
      </c>
    </row>
    <row r="301" spans="1:19" x14ac:dyDescent="0.35">
      <c r="A301" s="7">
        <f>ROW()</f>
        <v>301</v>
      </c>
      <c r="B301" s="10"/>
      <c r="C301" s="14" t="s">
        <v>319</v>
      </c>
      <c r="D301" s="14" t="s">
        <v>239</v>
      </c>
      <c r="E301" s="15" t="str">
        <f t="shared" si="26"/>
        <v>Y</v>
      </c>
      <c r="F301" s="16">
        <v>1.2</v>
      </c>
      <c r="G301" s="16">
        <v>1.3</v>
      </c>
      <c r="H301" s="16">
        <v>2.1</v>
      </c>
      <c r="I301" s="15" t="str">
        <f t="shared" si="27"/>
        <v>N</v>
      </c>
      <c r="J301" s="17">
        <v>6</v>
      </c>
      <c r="K301" s="17"/>
      <c r="L301" s="17" t="s">
        <v>15</v>
      </c>
      <c r="M301" s="17" t="s">
        <v>18</v>
      </c>
      <c r="N301" s="17" t="str">
        <f t="shared" si="28"/>
        <v>N</v>
      </c>
      <c r="O301" s="15">
        <f t="shared" si="29"/>
        <v>30</v>
      </c>
      <c r="P301" s="17">
        <f t="shared" si="30"/>
        <v>6</v>
      </c>
      <c r="S301" s="26" t="str">
        <f t="shared" ca="1" si="31"/>
        <v>FTTC</v>
      </c>
    </row>
    <row r="302" spans="1:19" x14ac:dyDescent="0.35">
      <c r="A302" s="7">
        <f>ROW()</f>
        <v>302</v>
      </c>
      <c r="B302" s="10"/>
      <c r="C302" s="14" t="s">
        <v>320</v>
      </c>
      <c r="D302" s="14" t="s">
        <v>239</v>
      </c>
      <c r="E302" s="15" t="str">
        <f t="shared" si="26"/>
        <v>N</v>
      </c>
      <c r="F302" s="16">
        <v>12.2</v>
      </c>
      <c r="G302" s="16">
        <v>13.1</v>
      </c>
      <c r="H302" s="16">
        <v>16.8</v>
      </c>
      <c r="I302" s="15" t="str">
        <f t="shared" si="27"/>
        <v>N</v>
      </c>
      <c r="J302" s="17">
        <v>13</v>
      </c>
      <c r="K302" s="17"/>
      <c r="L302" s="17" t="s">
        <v>15</v>
      </c>
      <c r="M302" s="17" t="s">
        <v>19</v>
      </c>
      <c r="N302" s="17" t="str">
        <f t="shared" si="28"/>
        <v>N</v>
      </c>
      <c r="O302" s="15">
        <f t="shared" si="29"/>
        <v>30</v>
      </c>
      <c r="P302" s="17">
        <f t="shared" si="30"/>
        <v>13</v>
      </c>
      <c r="S302" s="26" t="str">
        <f t="shared" ca="1" si="31"/>
        <v>FTTC</v>
      </c>
    </row>
    <row r="303" spans="1:19" x14ac:dyDescent="0.35">
      <c r="A303" s="7">
        <f>ROW()</f>
        <v>303</v>
      </c>
      <c r="B303" s="10"/>
      <c r="C303" s="14" t="s">
        <v>321</v>
      </c>
      <c r="D303" s="14" t="s">
        <v>239</v>
      </c>
      <c r="E303" s="15" t="str">
        <f t="shared" si="26"/>
        <v>N</v>
      </c>
      <c r="F303" s="16">
        <v>13.8</v>
      </c>
      <c r="G303" s="16">
        <v>13.6</v>
      </c>
      <c r="H303" s="16">
        <v>18</v>
      </c>
      <c r="I303" s="15" t="str">
        <f t="shared" si="27"/>
        <v>N</v>
      </c>
      <c r="J303" s="17">
        <v>10</v>
      </c>
      <c r="K303" s="17"/>
      <c r="L303" s="17" t="s">
        <v>15</v>
      </c>
      <c r="M303" s="17" t="s">
        <v>18</v>
      </c>
      <c r="N303" s="17" t="str">
        <f t="shared" si="28"/>
        <v>N</v>
      </c>
      <c r="O303" s="15">
        <f t="shared" si="29"/>
        <v>30</v>
      </c>
      <c r="P303" s="17">
        <f t="shared" si="30"/>
        <v>10</v>
      </c>
      <c r="S303" s="26" t="str">
        <f t="shared" ca="1" si="31"/>
        <v>FWA</v>
      </c>
    </row>
    <row r="304" spans="1:19" x14ac:dyDescent="0.35">
      <c r="A304" s="7">
        <f>ROW()</f>
        <v>304</v>
      </c>
      <c r="B304" s="10"/>
      <c r="C304" s="14" t="s">
        <v>322</v>
      </c>
      <c r="D304" s="14" t="s">
        <v>239</v>
      </c>
      <c r="E304" s="15" t="str">
        <f t="shared" si="26"/>
        <v>N</v>
      </c>
      <c r="F304" s="16">
        <v>11.9</v>
      </c>
      <c r="G304" s="16">
        <v>12.8</v>
      </c>
      <c r="H304" s="16">
        <v>12.7</v>
      </c>
      <c r="I304" s="15" t="str">
        <f t="shared" si="27"/>
        <v>N</v>
      </c>
      <c r="J304" s="17">
        <v>18</v>
      </c>
      <c r="K304" s="17"/>
      <c r="L304" s="17" t="s">
        <v>15</v>
      </c>
      <c r="M304" s="17" t="s">
        <v>19</v>
      </c>
      <c r="N304" s="17" t="str">
        <f t="shared" si="28"/>
        <v>N</v>
      </c>
      <c r="O304" s="15">
        <f t="shared" si="29"/>
        <v>30</v>
      </c>
      <c r="P304" s="17">
        <f t="shared" si="30"/>
        <v>18</v>
      </c>
      <c r="S304" s="26" t="str">
        <f t="shared" ca="1" si="31"/>
        <v>FTTC</v>
      </c>
    </row>
    <row r="305" spans="1:19" x14ac:dyDescent="0.35">
      <c r="A305" s="7">
        <f>ROW()</f>
        <v>305</v>
      </c>
      <c r="B305" s="10"/>
      <c r="C305" s="14" t="s">
        <v>323</v>
      </c>
      <c r="D305" s="14" t="s">
        <v>239</v>
      </c>
      <c r="E305" s="15" t="str">
        <f t="shared" si="26"/>
        <v>N</v>
      </c>
      <c r="F305" s="16">
        <v>8.4</v>
      </c>
      <c r="G305" s="16">
        <v>9.1999999999999993</v>
      </c>
      <c r="H305" s="16">
        <v>9.6</v>
      </c>
      <c r="I305" s="15" t="str">
        <f t="shared" si="27"/>
        <v>N</v>
      </c>
      <c r="J305" s="17">
        <v>17</v>
      </c>
      <c r="K305" s="17"/>
      <c r="L305" s="17" t="s">
        <v>15</v>
      </c>
      <c r="M305" s="17" t="s">
        <v>19</v>
      </c>
      <c r="N305" s="17" t="str">
        <f t="shared" si="28"/>
        <v>N</v>
      </c>
      <c r="O305" s="15">
        <f t="shared" si="29"/>
        <v>30</v>
      </c>
      <c r="P305" s="17">
        <f t="shared" si="30"/>
        <v>17</v>
      </c>
      <c r="S305" s="26" t="str">
        <f t="shared" ca="1" si="31"/>
        <v>FTTC</v>
      </c>
    </row>
    <row r="306" spans="1:19" x14ac:dyDescent="0.35">
      <c r="A306" s="7">
        <f>ROW()</f>
        <v>306</v>
      </c>
      <c r="B306" s="10"/>
      <c r="C306" s="14" t="s">
        <v>324</v>
      </c>
      <c r="D306" s="14" t="s">
        <v>239</v>
      </c>
      <c r="E306" s="15" t="str">
        <f t="shared" si="26"/>
        <v>N</v>
      </c>
      <c r="F306" s="16">
        <v>7.4</v>
      </c>
      <c r="G306" s="16">
        <v>6.8</v>
      </c>
      <c r="H306" s="16">
        <v>12.8</v>
      </c>
      <c r="I306" s="15" t="str">
        <f t="shared" si="27"/>
        <v>N</v>
      </c>
      <c r="J306" s="17">
        <v>3</v>
      </c>
      <c r="K306" s="17"/>
      <c r="L306" s="17" t="s">
        <v>15</v>
      </c>
      <c r="M306" s="17" t="s">
        <v>18</v>
      </c>
      <c r="N306" s="17" t="str">
        <f t="shared" si="28"/>
        <v>N</v>
      </c>
      <c r="O306" s="15">
        <f t="shared" si="29"/>
        <v>30</v>
      </c>
      <c r="P306" s="17">
        <f t="shared" si="30"/>
        <v>3</v>
      </c>
      <c r="S306" s="26" t="str">
        <f t="shared" ca="1" si="31"/>
        <v>FTTP</v>
      </c>
    </row>
    <row r="307" spans="1:19" x14ac:dyDescent="0.35">
      <c r="A307" s="7">
        <f>ROW()</f>
        <v>307</v>
      </c>
      <c r="B307" s="10"/>
      <c r="C307" s="14" t="s">
        <v>325</v>
      </c>
      <c r="D307" s="14" t="s">
        <v>239</v>
      </c>
      <c r="E307" s="15" t="str">
        <f t="shared" si="26"/>
        <v>N</v>
      </c>
      <c r="F307" s="16">
        <v>13.1</v>
      </c>
      <c r="G307" s="16">
        <v>13.6</v>
      </c>
      <c r="H307" s="16">
        <v>24.7</v>
      </c>
      <c r="I307" s="15" t="str">
        <f t="shared" si="27"/>
        <v>N</v>
      </c>
      <c r="J307" s="17">
        <v>18</v>
      </c>
      <c r="K307" s="17"/>
      <c r="L307" s="17" t="s">
        <v>15</v>
      </c>
      <c r="M307" s="17" t="s">
        <v>19</v>
      </c>
      <c r="N307" s="17" t="str">
        <f t="shared" si="28"/>
        <v>N</v>
      </c>
      <c r="O307" s="15">
        <f t="shared" si="29"/>
        <v>30</v>
      </c>
      <c r="P307" s="17">
        <f t="shared" si="30"/>
        <v>18</v>
      </c>
      <c r="S307" s="26" t="str">
        <f t="shared" ca="1" si="31"/>
        <v>FTTC</v>
      </c>
    </row>
    <row r="308" spans="1:19" x14ac:dyDescent="0.35">
      <c r="A308" s="7">
        <f>ROW()</f>
        <v>308</v>
      </c>
      <c r="B308" s="10"/>
      <c r="C308" s="14" t="s">
        <v>326</v>
      </c>
      <c r="D308" s="14" t="s">
        <v>239</v>
      </c>
      <c r="E308" s="15" t="str">
        <f t="shared" si="26"/>
        <v>N</v>
      </c>
      <c r="F308" s="16">
        <v>15</v>
      </c>
      <c r="G308" s="16">
        <v>15.1</v>
      </c>
      <c r="H308" s="16">
        <v>29.3</v>
      </c>
      <c r="I308" s="15" t="str">
        <f t="shared" si="27"/>
        <v>N</v>
      </c>
      <c r="J308" s="17">
        <v>3</v>
      </c>
      <c r="K308" s="17"/>
      <c r="L308" s="17" t="s">
        <v>15</v>
      </c>
      <c r="M308" s="17" t="s">
        <v>19</v>
      </c>
      <c r="N308" s="17" t="str">
        <f t="shared" si="28"/>
        <v>N</v>
      </c>
      <c r="O308" s="15">
        <f t="shared" si="29"/>
        <v>30</v>
      </c>
      <c r="P308" s="17">
        <f t="shared" si="30"/>
        <v>3</v>
      </c>
      <c r="S308" s="26" t="str">
        <f t="shared" ca="1" si="31"/>
        <v>FWA</v>
      </c>
    </row>
    <row r="309" spans="1:19" x14ac:dyDescent="0.35">
      <c r="A309" s="7">
        <f>ROW()</f>
        <v>309</v>
      </c>
      <c r="B309" s="10"/>
      <c r="C309" s="14" t="s">
        <v>327</v>
      </c>
      <c r="D309" s="14" t="s">
        <v>239</v>
      </c>
      <c r="E309" s="15" t="str">
        <f t="shared" si="26"/>
        <v>N</v>
      </c>
      <c r="F309" s="16">
        <v>8.5</v>
      </c>
      <c r="G309" s="16">
        <v>8.4</v>
      </c>
      <c r="H309" s="16">
        <v>17</v>
      </c>
      <c r="I309" s="15" t="str">
        <f t="shared" si="27"/>
        <v>N</v>
      </c>
      <c r="J309" s="17">
        <v>19</v>
      </c>
      <c r="K309" s="17"/>
      <c r="L309" s="17" t="s">
        <v>15</v>
      </c>
      <c r="M309" s="17" t="s">
        <v>19</v>
      </c>
      <c r="N309" s="17" t="str">
        <f t="shared" si="28"/>
        <v>N</v>
      </c>
      <c r="O309" s="15">
        <f t="shared" si="29"/>
        <v>30</v>
      </c>
      <c r="P309" s="17">
        <f t="shared" si="30"/>
        <v>19</v>
      </c>
      <c r="S309" s="26" t="str">
        <f t="shared" ca="1" si="31"/>
        <v>FWA</v>
      </c>
    </row>
    <row r="310" spans="1:19" x14ac:dyDescent="0.35">
      <c r="A310" s="7">
        <f>ROW()</f>
        <v>310</v>
      </c>
      <c r="B310" s="10"/>
      <c r="C310" s="14" t="s">
        <v>328</v>
      </c>
      <c r="D310" s="14" t="s">
        <v>239</v>
      </c>
      <c r="E310" s="15" t="str">
        <f t="shared" si="26"/>
        <v>N</v>
      </c>
      <c r="F310" s="16">
        <v>2.8</v>
      </c>
      <c r="G310" s="16">
        <v>2.9</v>
      </c>
      <c r="H310" s="16">
        <v>5.0999999999999996</v>
      </c>
      <c r="I310" s="15" t="str">
        <f t="shared" si="27"/>
        <v>N</v>
      </c>
      <c r="J310" s="17">
        <v>17</v>
      </c>
      <c r="K310" s="17"/>
      <c r="L310" s="17" t="s">
        <v>15</v>
      </c>
      <c r="M310" s="17" t="s">
        <v>20</v>
      </c>
      <c r="N310" s="17" t="str">
        <f t="shared" si="28"/>
        <v>N</v>
      </c>
      <c r="O310" s="15">
        <f t="shared" si="29"/>
        <v>30</v>
      </c>
      <c r="P310" s="17">
        <f t="shared" si="30"/>
        <v>17</v>
      </c>
      <c r="S310" s="26" t="str">
        <f t="shared" ca="1" si="31"/>
        <v>FTTP</v>
      </c>
    </row>
    <row r="311" spans="1:19" x14ac:dyDescent="0.35">
      <c r="A311" s="7">
        <f>ROW()</f>
        <v>311</v>
      </c>
      <c r="B311" s="10"/>
      <c r="C311" s="14" t="s">
        <v>329</v>
      </c>
      <c r="D311" s="14" t="s">
        <v>239</v>
      </c>
      <c r="E311" s="15" t="str">
        <f t="shared" si="26"/>
        <v>Y</v>
      </c>
      <c r="F311" s="16">
        <v>0.7</v>
      </c>
      <c r="G311" s="16">
        <v>0.7</v>
      </c>
      <c r="H311" s="16">
        <v>1.4</v>
      </c>
      <c r="I311" s="15" t="str">
        <f t="shared" si="27"/>
        <v>N</v>
      </c>
      <c r="J311" s="17">
        <v>2</v>
      </c>
      <c r="K311" s="17"/>
      <c r="L311" s="17" t="s">
        <v>15</v>
      </c>
      <c r="M311" s="17" t="s">
        <v>18</v>
      </c>
      <c r="N311" s="17" t="str">
        <f t="shared" si="28"/>
        <v>N</v>
      </c>
      <c r="O311" s="15">
        <f t="shared" si="29"/>
        <v>30</v>
      </c>
      <c r="P311" s="17">
        <f t="shared" si="30"/>
        <v>2</v>
      </c>
      <c r="S311" s="26" t="str">
        <f t="shared" ca="1" si="31"/>
        <v>FTTC</v>
      </c>
    </row>
    <row r="312" spans="1:19" x14ac:dyDescent="0.35">
      <c r="A312" s="7">
        <f>ROW()</f>
        <v>312</v>
      </c>
      <c r="B312" s="10"/>
      <c r="C312" s="14" t="s">
        <v>330</v>
      </c>
      <c r="D312" s="14" t="s">
        <v>239</v>
      </c>
      <c r="E312" s="15" t="str">
        <f t="shared" si="26"/>
        <v>N</v>
      </c>
      <c r="F312" s="16">
        <v>3.3</v>
      </c>
      <c r="G312" s="16">
        <v>3.2</v>
      </c>
      <c r="H312" s="16">
        <v>3.4</v>
      </c>
      <c r="I312" s="15" t="str">
        <f t="shared" si="27"/>
        <v>N</v>
      </c>
      <c r="J312" s="17">
        <v>16</v>
      </c>
      <c r="K312" s="17"/>
      <c r="L312" s="17" t="s">
        <v>15</v>
      </c>
      <c r="M312" s="17" t="s">
        <v>18</v>
      </c>
      <c r="N312" s="17" t="str">
        <f t="shared" si="28"/>
        <v>N</v>
      </c>
      <c r="O312" s="15">
        <f t="shared" si="29"/>
        <v>30</v>
      </c>
      <c r="P312" s="17">
        <f t="shared" si="30"/>
        <v>16</v>
      </c>
      <c r="S312" s="26" t="str">
        <f t="shared" ca="1" si="31"/>
        <v>FTTC</v>
      </c>
    </row>
    <row r="313" spans="1:19" x14ac:dyDescent="0.35">
      <c r="A313" s="7">
        <f>ROW()</f>
        <v>313</v>
      </c>
      <c r="B313" s="10"/>
      <c r="C313" s="14" t="s">
        <v>331</v>
      </c>
      <c r="D313" s="14" t="s">
        <v>239</v>
      </c>
      <c r="E313" s="15" t="str">
        <f t="shared" si="26"/>
        <v>N</v>
      </c>
      <c r="F313" s="16">
        <v>9.6999999999999993</v>
      </c>
      <c r="G313" s="16">
        <v>9</v>
      </c>
      <c r="H313" s="16">
        <v>18.7</v>
      </c>
      <c r="I313" s="15" t="str">
        <f t="shared" si="27"/>
        <v>N</v>
      </c>
      <c r="J313" s="17">
        <v>8</v>
      </c>
      <c r="K313" s="17"/>
      <c r="L313" s="17" t="s">
        <v>15</v>
      </c>
      <c r="M313" s="17" t="s">
        <v>18</v>
      </c>
      <c r="N313" s="17" t="str">
        <f t="shared" si="28"/>
        <v>N</v>
      </c>
      <c r="O313" s="15">
        <f t="shared" si="29"/>
        <v>30</v>
      </c>
      <c r="P313" s="17">
        <f t="shared" si="30"/>
        <v>8</v>
      </c>
      <c r="S313" s="26" t="str">
        <f t="shared" ca="1" si="31"/>
        <v>FTTP</v>
      </c>
    </row>
    <row r="314" spans="1:19" x14ac:dyDescent="0.35">
      <c r="A314" s="7">
        <f>ROW()</f>
        <v>314</v>
      </c>
      <c r="B314" s="10"/>
      <c r="C314" s="14" t="s">
        <v>332</v>
      </c>
      <c r="D314" s="14" t="s">
        <v>239</v>
      </c>
      <c r="E314" s="15" t="str">
        <f t="shared" si="26"/>
        <v>N</v>
      </c>
      <c r="F314" s="16">
        <v>6.2</v>
      </c>
      <c r="G314" s="16">
        <v>5.7</v>
      </c>
      <c r="H314" s="16">
        <v>8.1999999999999993</v>
      </c>
      <c r="I314" s="15" t="str">
        <f t="shared" si="27"/>
        <v>N</v>
      </c>
      <c r="J314" s="17">
        <v>14</v>
      </c>
      <c r="K314" s="17"/>
      <c r="L314" s="17" t="s">
        <v>15</v>
      </c>
      <c r="M314" s="17" t="s">
        <v>19</v>
      </c>
      <c r="N314" s="17" t="str">
        <f t="shared" si="28"/>
        <v>N</v>
      </c>
      <c r="O314" s="15">
        <f t="shared" si="29"/>
        <v>30</v>
      </c>
      <c r="P314" s="17">
        <f t="shared" si="30"/>
        <v>14</v>
      </c>
      <c r="S314" s="26" t="str">
        <f t="shared" ca="1" si="31"/>
        <v>FWA</v>
      </c>
    </row>
    <row r="315" spans="1:19" x14ac:dyDescent="0.35">
      <c r="A315" s="7">
        <f>ROW()</f>
        <v>315</v>
      </c>
      <c r="B315" s="10"/>
      <c r="C315" s="14" t="s">
        <v>333</v>
      </c>
      <c r="D315" s="14" t="s">
        <v>239</v>
      </c>
      <c r="E315" s="15" t="str">
        <f t="shared" si="26"/>
        <v>N</v>
      </c>
      <c r="F315" s="16">
        <v>14.6</v>
      </c>
      <c r="G315" s="16">
        <v>16</v>
      </c>
      <c r="H315" s="16">
        <v>28.1</v>
      </c>
      <c r="I315" s="15" t="str">
        <f t="shared" si="27"/>
        <v>N</v>
      </c>
      <c r="J315" s="17">
        <v>14</v>
      </c>
      <c r="K315" s="17"/>
      <c r="L315" s="17" t="s">
        <v>15</v>
      </c>
      <c r="M315" s="17" t="s">
        <v>18</v>
      </c>
      <c r="N315" s="17" t="str">
        <f t="shared" si="28"/>
        <v>N</v>
      </c>
      <c r="O315" s="15">
        <f t="shared" si="29"/>
        <v>30</v>
      </c>
      <c r="P315" s="17">
        <f t="shared" si="30"/>
        <v>14</v>
      </c>
      <c r="S315" s="26" t="str">
        <f t="shared" ca="1" si="31"/>
        <v>FTTC</v>
      </c>
    </row>
    <row r="316" spans="1:19" x14ac:dyDescent="0.35">
      <c r="A316" s="7">
        <f>ROW()</f>
        <v>316</v>
      </c>
      <c r="B316" s="10"/>
      <c r="C316" s="14" t="s">
        <v>334</v>
      </c>
      <c r="D316" s="14" t="s">
        <v>239</v>
      </c>
      <c r="E316" s="15" t="str">
        <f t="shared" si="26"/>
        <v>N</v>
      </c>
      <c r="F316" s="16">
        <v>6.1</v>
      </c>
      <c r="G316" s="16">
        <v>6.3</v>
      </c>
      <c r="H316" s="16">
        <v>7.3</v>
      </c>
      <c r="I316" s="15" t="str">
        <f t="shared" si="27"/>
        <v>N</v>
      </c>
      <c r="J316" s="17">
        <v>4</v>
      </c>
      <c r="K316" s="17"/>
      <c r="L316" s="17" t="s">
        <v>15</v>
      </c>
      <c r="M316" s="17" t="s">
        <v>18</v>
      </c>
      <c r="N316" s="17" t="str">
        <f t="shared" si="28"/>
        <v>N</v>
      </c>
      <c r="O316" s="15">
        <f t="shared" si="29"/>
        <v>30</v>
      </c>
      <c r="P316" s="17">
        <f t="shared" si="30"/>
        <v>4</v>
      </c>
      <c r="S316" s="26" t="str">
        <f t="shared" ca="1" si="31"/>
        <v>FWA</v>
      </c>
    </row>
    <row r="317" spans="1:19" x14ac:dyDescent="0.35">
      <c r="A317" s="7">
        <f>ROW()</f>
        <v>317</v>
      </c>
      <c r="B317" s="10"/>
      <c r="C317" s="14" t="s">
        <v>335</v>
      </c>
      <c r="D317" s="14" t="s">
        <v>239</v>
      </c>
      <c r="E317" s="15" t="str">
        <f t="shared" si="26"/>
        <v>N</v>
      </c>
      <c r="F317" s="16">
        <v>10.7</v>
      </c>
      <c r="G317" s="16">
        <v>11.2</v>
      </c>
      <c r="H317" s="16">
        <v>18.399999999999999</v>
      </c>
      <c r="I317" s="15" t="str">
        <f t="shared" si="27"/>
        <v>N</v>
      </c>
      <c r="J317" s="17">
        <v>2</v>
      </c>
      <c r="K317" s="17"/>
      <c r="L317" s="17" t="s">
        <v>15</v>
      </c>
      <c r="M317" s="17" t="s">
        <v>18</v>
      </c>
      <c r="N317" s="17" t="str">
        <f t="shared" si="28"/>
        <v>N</v>
      </c>
      <c r="O317" s="15">
        <f t="shared" si="29"/>
        <v>30</v>
      </c>
      <c r="P317" s="17">
        <f t="shared" si="30"/>
        <v>2</v>
      </c>
      <c r="S317" s="26" t="str">
        <f t="shared" ca="1" si="31"/>
        <v>FTTC</v>
      </c>
    </row>
    <row r="318" spans="1:19" x14ac:dyDescent="0.35">
      <c r="A318" s="7">
        <f>ROW()</f>
        <v>318</v>
      </c>
      <c r="B318" s="10"/>
      <c r="C318" s="14" t="s">
        <v>336</v>
      </c>
      <c r="D318" s="14" t="s">
        <v>239</v>
      </c>
      <c r="E318" s="15" t="str">
        <f t="shared" si="26"/>
        <v>N</v>
      </c>
      <c r="F318" s="16">
        <v>3.2</v>
      </c>
      <c r="G318" s="16">
        <v>3.4</v>
      </c>
      <c r="H318" s="16">
        <v>5.5</v>
      </c>
      <c r="I318" s="15" t="str">
        <f t="shared" si="27"/>
        <v>N</v>
      </c>
      <c r="J318" s="17">
        <v>15</v>
      </c>
      <c r="K318" s="17"/>
      <c r="L318" s="17" t="s">
        <v>15</v>
      </c>
      <c r="M318" s="17" t="s">
        <v>20</v>
      </c>
      <c r="N318" s="17" t="str">
        <f t="shared" si="28"/>
        <v>N</v>
      </c>
      <c r="O318" s="15">
        <f t="shared" si="29"/>
        <v>30</v>
      </c>
      <c r="P318" s="17">
        <f t="shared" si="30"/>
        <v>15</v>
      </c>
      <c r="S318" s="26" t="str">
        <f t="shared" ca="1" si="31"/>
        <v>FTTC</v>
      </c>
    </row>
    <row r="319" spans="1:19" x14ac:dyDescent="0.35">
      <c r="A319" s="7">
        <f>ROW()</f>
        <v>319</v>
      </c>
      <c r="B319" s="10"/>
      <c r="C319" s="14" t="s">
        <v>337</v>
      </c>
      <c r="D319" s="14" t="s">
        <v>239</v>
      </c>
      <c r="E319" s="15" t="str">
        <f t="shared" si="26"/>
        <v>N</v>
      </c>
      <c r="F319" s="16">
        <v>2.9</v>
      </c>
      <c r="G319" s="16">
        <v>2.7</v>
      </c>
      <c r="H319" s="16">
        <v>5.0999999999999996</v>
      </c>
      <c r="I319" s="15" t="str">
        <f t="shared" si="27"/>
        <v>N</v>
      </c>
      <c r="J319" s="17">
        <v>6</v>
      </c>
      <c r="K319" s="17"/>
      <c r="L319" s="17" t="s">
        <v>15</v>
      </c>
      <c r="M319" s="17" t="s">
        <v>18</v>
      </c>
      <c r="N319" s="17" t="str">
        <f t="shared" si="28"/>
        <v>N</v>
      </c>
      <c r="O319" s="15">
        <f t="shared" si="29"/>
        <v>30</v>
      </c>
      <c r="P319" s="17">
        <f t="shared" si="30"/>
        <v>6</v>
      </c>
      <c r="S319" s="26" t="str">
        <f t="shared" ca="1" si="31"/>
        <v>FTTC</v>
      </c>
    </row>
    <row r="320" spans="1:19" x14ac:dyDescent="0.35">
      <c r="A320" s="7">
        <f>ROW()</f>
        <v>320</v>
      </c>
      <c r="B320" s="10"/>
      <c r="C320" s="14" t="s">
        <v>338</v>
      </c>
      <c r="D320" s="14" t="s">
        <v>239</v>
      </c>
      <c r="E320" s="15" t="str">
        <f t="shared" si="26"/>
        <v>N</v>
      </c>
      <c r="F320" s="16">
        <v>14</v>
      </c>
      <c r="G320" s="16">
        <v>14.2</v>
      </c>
      <c r="H320" s="16">
        <v>15.5</v>
      </c>
      <c r="I320" s="15" t="str">
        <f t="shared" si="27"/>
        <v>N</v>
      </c>
      <c r="J320" s="17">
        <v>8</v>
      </c>
      <c r="K320" s="17"/>
      <c r="L320" s="17" t="s">
        <v>15</v>
      </c>
      <c r="M320" s="17" t="s">
        <v>18</v>
      </c>
      <c r="N320" s="17" t="str">
        <f t="shared" si="28"/>
        <v>N</v>
      </c>
      <c r="O320" s="15">
        <f t="shared" si="29"/>
        <v>30</v>
      </c>
      <c r="P320" s="17">
        <f t="shared" si="30"/>
        <v>8</v>
      </c>
      <c r="S320" s="26" t="str">
        <f t="shared" ca="1" si="31"/>
        <v>FTTC</v>
      </c>
    </row>
    <row r="321" spans="1:19" x14ac:dyDescent="0.35">
      <c r="A321" s="7">
        <f>ROW()</f>
        <v>321</v>
      </c>
      <c r="B321" s="10"/>
      <c r="C321" s="14" t="s">
        <v>339</v>
      </c>
      <c r="D321" s="14" t="s">
        <v>340</v>
      </c>
      <c r="E321" s="15" t="str">
        <f t="shared" si="26"/>
        <v>Y</v>
      </c>
      <c r="F321" s="16">
        <v>1.8</v>
      </c>
      <c r="G321" s="16">
        <v>1.8</v>
      </c>
      <c r="H321" s="16">
        <v>2.6</v>
      </c>
      <c r="I321" s="15" t="str">
        <f t="shared" si="27"/>
        <v>N</v>
      </c>
      <c r="J321" s="17">
        <v>13</v>
      </c>
      <c r="K321" s="17"/>
      <c r="L321" s="17" t="s">
        <v>15</v>
      </c>
      <c r="M321" s="17" t="s">
        <v>20</v>
      </c>
      <c r="N321" s="17" t="str">
        <f t="shared" si="28"/>
        <v>N</v>
      </c>
      <c r="O321" s="15">
        <f t="shared" si="29"/>
        <v>30</v>
      </c>
      <c r="P321" s="17">
        <f t="shared" si="30"/>
        <v>13</v>
      </c>
      <c r="S321" s="26" t="str">
        <f t="shared" ca="1" si="31"/>
        <v>FTTP</v>
      </c>
    </row>
    <row r="322" spans="1:19" x14ac:dyDescent="0.35">
      <c r="A322" s="7">
        <f>ROW()</f>
        <v>322</v>
      </c>
      <c r="B322" s="10"/>
      <c r="C322" s="14" t="s">
        <v>341</v>
      </c>
      <c r="D322" s="14" t="s">
        <v>340</v>
      </c>
      <c r="E322" s="15" t="str">
        <f t="shared" si="26"/>
        <v>N</v>
      </c>
      <c r="F322" s="16">
        <v>14.6</v>
      </c>
      <c r="G322" s="16">
        <v>13.7</v>
      </c>
      <c r="H322" s="16">
        <v>26.8</v>
      </c>
      <c r="I322" s="15" t="str">
        <f t="shared" si="27"/>
        <v>N</v>
      </c>
      <c r="J322" s="17">
        <v>19</v>
      </c>
      <c r="K322" s="17"/>
      <c r="L322" s="17" t="s">
        <v>15</v>
      </c>
      <c r="M322" s="17" t="s">
        <v>20</v>
      </c>
      <c r="N322" s="17" t="str">
        <f t="shared" si="28"/>
        <v>N</v>
      </c>
      <c r="O322" s="15">
        <f t="shared" si="29"/>
        <v>30</v>
      </c>
      <c r="P322" s="17">
        <f t="shared" si="30"/>
        <v>19</v>
      </c>
      <c r="S322" s="26" t="str">
        <f t="shared" ca="1" si="31"/>
        <v>FTTC</v>
      </c>
    </row>
    <row r="323" spans="1:19" x14ac:dyDescent="0.35">
      <c r="A323" s="7">
        <f>ROW()</f>
        <v>323</v>
      </c>
      <c r="B323" s="10"/>
      <c r="C323" s="14" t="s">
        <v>342</v>
      </c>
      <c r="D323" s="14" t="s">
        <v>340</v>
      </c>
      <c r="E323" s="15" t="str">
        <f t="shared" si="26"/>
        <v>N</v>
      </c>
      <c r="F323" s="16">
        <v>6.1</v>
      </c>
      <c r="G323" s="16">
        <v>6.4</v>
      </c>
      <c r="H323" s="16">
        <v>10.5</v>
      </c>
      <c r="I323" s="15" t="str">
        <f t="shared" si="27"/>
        <v>N</v>
      </c>
      <c r="J323" s="17">
        <v>17</v>
      </c>
      <c r="K323" s="17"/>
      <c r="L323" s="17" t="s">
        <v>15</v>
      </c>
      <c r="M323" s="17" t="s">
        <v>19</v>
      </c>
      <c r="N323" s="17" t="str">
        <f t="shared" si="28"/>
        <v>N</v>
      </c>
      <c r="O323" s="15">
        <f t="shared" si="29"/>
        <v>30</v>
      </c>
      <c r="P323" s="17">
        <f t="shared" si="30"/>
        <v>17</v>
      </c>
      <c r="S323" s="26" t="str">
        <f t="shared" ca="1" si="31"/>
        <v>FTTC</v>
      </c>
    </row>
    <row r="324" spans="1:19" x14ac:dyDescent="0.35">
      <c r="A324" s="7">
        <f>ROW()</f>
        <v>324</v>
      </c>
      <c r="B324" s="10"/>
      <c r="C324" s="14" t="s">
        <v>343</v>
      </c>
      <c r="D324" s="14" t="s">
        <v>340</v>
      </c>
      <c r="E324" s="15" t="str">
        <f t="shared" si="26"/>
        <v>N</v>
      </c>
      <c r="F324" s="16">
        <v>3.9</v>
      </c>
      <c r="G324" s="16">
        <v>3.7</v>
      </c>
      <c r="H324" s="16">
        <v>6.9</v>
      </c>
      <c r="I324" s="15" t="str">
        <f t="shared" si="27"/>
        <v>N</v>
      </c>
      <c r="J324" s="17">
        <v>11</v>
      </c>
      <c r="K324" s="17"/>
      <c r="L324" s="17" t="s">
        <v>15</v>
      </c>
      <c r="M324" s="17" t="s">
        <v>18</v>
      </c>
      <c r="N324" s="17" t="str">
        <f t="shared" si="28"/>
        <v>N</v>
      </c>
      <c r="O324" s="15">
        <f t="shared" si="29"/>
        <v>30</v>
      </c>
      <c r="P324" s="17">
        <f t="shared" si="30"/>
        <v>11</v>
      </c>
      <c r="S324" s="26" t="str">
        <f t="shared" ca="1" si="31"/>
        <v>FTTP</v>
      </c>
    </row>
    <row r="325" spans="1:19" x14ac:dyDescent="0.35">
      <c r="A325" s="7">
        <f>ROW()</f>
        <v>325</v>
      </c>
      <c r="B325" s="10"/>
      <c r="C325" s="14" t="s">
        <v>344</v>
      </c>
      <c r="D325" s="14" t="s">
        <v>340</v>
      </c>
      <c r="E325" s="15" t="str">
        <f t="shared" si="26"/>
        <v>N</v>
      </c>
      <c r="F325" s="16">
        <v>14.8</v>
      </c>
      <c r="G325" s="16">
        <v>13.8</v>
      </c>
      <c r="H325" s="16">
        <v>16.2</v>
      </c>
      <c r="I325" s="15" t="str">
        <f t="shared" si="27"/>
        <v>N</v>
      </c>
      <c r="J325" s="17">
        <v>2</v>
      </c>
      <c r="K325" s="17"/>
      <c r="L325" s="17" t="s">
        <v>15</v>
      </c>
      <c r="M325" s="17" t="s">
        <v>18</v>
      </c>
      <c r="N325" s="17" t="str">
        <f t="shared" si="28"/>
        <v>N</v>
      </c>
      <c r="O325" s="15">
        <f t="shared" si="29"/>
        <v>30</v>
      </c>
      <c r="P325" s="17">
        <f t="shared" si="30"/>
        <v>2</v>
      </c>
      <c r="S325" s="26" t="str">
        <f t="shared" ca="1" si="31"/>
        <v>FTTP</v>
      </c>
    </row>
    <row r="326" spans="1:19" x14ac:dyDescent="0.35">
      <c r="A326" s="7">
        <f>ROW()</f>
        <v>326</v>
      </c>
      <c r="B326" s="10"/>
      <c r="C326" s="14" t="s">
        <v>345</v>
      </c>
      <c r="D326" s="14" t="s">
        <v>340</v>
      </c>
      <c r="E326" s="15" t="str">
        <f t="shared" si="26"/>
        <v>N</v>
      </c>
      <c r="F326" s="16">
        <v>6.7</v>
      </c>
      <c r="G326" s="16">
        <v>6.6</v>
      </c>
      <c r="H326" s="16">
        <v>12.4</v>
      </c>
      <c r="I326" s="15" t="str">
        <f t="shared" si="27"/>
        <v>N</v>
      </c>
      <c r="J326" s="17">
        <v>18</v>
      </c>
      <c r="K326" s="17"/>
      <c r="L326" s="17" t="s">
        <v>15</v>
      </c>
      <c r="M326" s="17" t="s">
        <v>20</v>
      </c>
      <c r="N326" s="17" t="str">
        <f t="shared" si="28"/>
        <v>N</v>
      </c>
      <c r="O326" s="15">
        <f t="shared" si="29"/>
        <v>30</v>
      </c>
      <c r="P326" s="17">
        <f t="shared" si="30"/>
        <v>18</v>
      </c>
      <c r="S326" s="26" t="str">
        <f t="shared" ca="1" si="31"/>
        <v>FWA</v>
      </c>
    </row>
    <row r="327" spans="1:19" x14ac:dyDescent="0.35">
      <c r="A327" s="7">
        <f>ROW()</f>
        <v>327</v>
      </c>
      <c r="B327" s="10"/>
      <c r="C327" s="14" t="s">
        <v>346</v>
      </c>
      <c r="D327" s="14" t="s">
        <v>340</v>
      </c>
      <c r="E327" s="15" t="str">
        <f t="shared" si="26"/>
        <v>N</v>
      </c>
      <c r="F327" s="16">
        <v>6.6</v>
      </c>
      <c r="G327" s="16">
        <v>6</v>
      </c>
      <c r="H327" s="16">
        <v>6.8</v>
      </c>
      <c r="I327" s="15" t="str">
        <f t="shared" si="27"/>
        <v>N</v>
      </c>
      <c r="J327" s="17">
        <v>2</v>
      </c>
      <c r="K327" s="17"/>
      <c r="L327" s="17" t="s">
        <v>15</v>
      </c>
      <c r="M327" s="17" t="s">
        <v>18</v>
      </c>
      <c r="N327" s="17" t="str">
        <f t="shared" si="28"/>
        <v>N</v>
      </c>
      <c r="O327" s="15">
        <f t="shared" si="29"/>
        <v>30</v>
      </c>
      <c r="P327" s="17">
        <f t="shared" si="30"/>
        <v>2</v>
      </c>
      <c r="S327" s="26" t="str">
        <f t="shared" ca="1" si="31"/>
        <v>FTTP</v>
      </c>
    </row>
    <row r="328" spans="1:19" x14ac:dyDescent="0.35">
      <c r="A328" s="7">
        <f>ROW()</f>
        <v>328</v>
      </c>
      <c r="B328" s="10"/>
      <c r="C328" s="14" t="s">
        <v>347</v>
      </c>
      <c r="D328" s="14" t="s">
        <v>340</v>
      </c>
      <c r="E328" s="15" t="str">
        <f t="shared" si="26"/>
        <v>N</v>
      </c>
      <c r="F328" s="16">
        <v>5.6</v>
      </c>
      <c r="G328" s="16">
        <v>5.4</v>
      </c>
      <c r="H328" s="16">
        <v>9.3000000000000007</v>
      </c>
      <c r="I328" s="15" t="str">
        <f t="shared" si="27"/>
        <v>N</v>
      </c>
      <c r="J328" s="17">
        <v>13</v>
      </c>
      <c r="K328" s="17"/>
      <c r="L328" s="17" t="s">
        <v>15</v>
      </c>
      <c r="M328" s="17" t="s">
        <v>19</v>
      </c>
      <c r="N328" s="17" t="str">
        <f t="shared" si="28"/>
        <v>N</v>
      </c>
      <c r="O328" s="15">
        <f t="shared" si="29"/>
        <v>30</v>
      </c>
      <c r="P328" s="17">
        <f t="shared" si="30"/>
        <v>13</v>
      </c>
      <c r="S328" s="26" t="str">
        <f t="shared" ca="1" si="31"/>
        <v>FWA</v>
      </c>
    </row>
    <row r="329" spans="1:19" x14ac:dyDescent="0.35">
      <c r="A329" s="7">
        <f>ROW()</f>
        <v>329</v>
      </c>
      <c r="B329" s="10"/>
      <c r="C329" s="14" t="s">
        <v>348</v>
      </c>
      <c r="D329" s="14" t="s">
        <v>340</v>
      </c>
      <c r="E329" s="15" t="str">
        <f t="shared" ref="E329:E392" si="32">IF(G329&lt;2,"Y","N")</f>
        <v>N</v>
      </c>
      <c r="F329" s="16">
        <v>9.8000000000000007</v>
      </c>
      <c r="G329" s="16">
        <v>9.1</v>
      </c>
      <c r="H329" s="16">
        <v>12.2</v>
      </c>
      <c r="I329" s="15" t="str">
        <f t="shared" ref="I329:I392" si="33">IF(H329&gt;30,"Y","N")</f>
        <v>N</v>
      </c>
      <c r="J329" s="17">
        <v>11</v>
      </c>
      <c r="K329" s="17"/>
      <c r="L329" s="17" t="s">
        <v>16</v>
      </c>
      <c r="M329" s="17" t="s">
        <v>623</v>
      </c>
      <c r="N329" s="17" t="str">
        <f t="shared" ref="N329:N392" si="34">IF(AND(I329="Y",L329="Y"),"Y","N")</f>
        <v>N</v>
      </c>
      <c r="O329" s="15">
        <f t="shared" ref="O329:O392" si="35">IF(L329="Y",30,F329)</f>
        <v>9.8000000000000007</v>
      </c>
      <c r="P329" s="17">
        <f t="shared" ref="P329:P392" si="36">IF(AND(I329="N",L329="Y"),J329,0)</f>
        <v>0</v>
      </c>
      <c r="S329" s="26" t="str">
        <f t="shared" ref="S329:S392" ca="1" si="37">IF(L329="Y",CHOOSE(RANDBETWEEN(1,10),"FTTC","FTTC","FTTC","FTTC","FTTC","FTTP","FTTP","FWA","FWA","FWA"),"")</f>
        <v/>
      </c>
    </row>
    <row r="330" spans="1:19" x14ac:dyDescent="0.35">
      <c r="A330" s="7">
        <f>ROW()</f>
        <v>330</v>
      </c>
      <c r="B330" s="10"/>
      <c r="C330" s="14" t="s">
        <v>349</v>
      </c>
      <c r="D330" s="14" t="s">
        <v>340</v>
      </c>
      <c r="E330" s="15" t="str">
        <f t="shared" si="32"/>
        <v>N</v>
      </c>
      <c r="F330" s="16">
        <v>14.9</v>
      </c>
      <c r="G330" s="16">
        <v>14.1</v>
      </c>
      <c r="H330" s="16">
        <v>25.1</v>
      </c>
      <c r="I330" s="15" t="str">
        <f t="shared" si="33"/>
        <v>N</v>
      </c>
      <c r="J330" s="17">
        <v>7</v>
      </c>
      <c r="K330" s="17"/>
      <c r="L330" s="17" t="s">
        <v>15</v>
      </c>
      <c r="M330" s="17" t="s">
        <v>20</v>
      </c>
      <c r="N330" s="17" t="str">
        <f t="shared" si="34"/>
        <v>N</v>
      </c>
      <c r="O330" s="15">
        <f t="shared" si="35"/>
        <v>30</v>
      </c>
      <c r="P330" s="17">
        <f t="shared" si="36"/>
        <v>7</v>
      </c>
      <c r="S330" s="26" t="str">
        <f t="shared" ca="1" si="37"/>
        <v>FWA</v>
      </c>
    </row>
    <row r="331" spans="1:19" x14ac:dyDescent="0.35">
      <c r="A331" s="7">
        <f>ROW()</f>
        <v>331</v>
      </c>
      <c r="B331" s="10"/>
      <c r="C331" s="14" t="s">
        <v>350</v>
      </c>
      <c r="D331" s="14" t="s">
        <v>340</v>
      </c>
      <c r="E331" s="15" t="str">
        <f t="shared" si="32"/>
        <v>N</v>
      </c>
      <c r="F331" s="16">
        <v>6.2</v>
      </c>
      <c r="G331" s="16">
        <v>6</v>
      </c>
      <c r="H331" s="16">
        <v>9.3000000000000007</v>
      </c>
      <c r="I331" s="15" t="str">
        <f t="shared" si="33"/>
        <v>N</v>
      </c>
      <c r="J331" s="17">
        <v>11</v>
      </c>
      <c r="K331" s="17"/>
      <c r="L331" s="17" t="s">
        <v>15</v>
      </c>
      <c r="M331" s="17" t="s">
        <v>18</v>
      </c>
      <c r="N331" s="17" t="str">
        <f t="shared" si="34"/>
        <v>N</v>
      </c>
      <c r="O331" s="15">
        <f t="shared" si="35"/>
        <v>30</v>
      </c>
      <c r="P331" s="17">
        <f t="shared" si="36"/>
        <v>11</v>
      </c>
      <c r="S331" s="26" t="str">
        <f t="shared" ca="1" si="37"/>
        <v>FTTP</v>
      </c>
    </row>
    <row r="332" spans="1:19" x14ac:dyDescent="0.35">
      <c r="A332" s="7">
        <f>ROW()</f>
        <v>332</v>
      </c>
      <c r="B332" s="10"/>
      <c r="C332" s="14" t="s">
        <v>351</v>
      </c>
      <c r="D332" s="14" t="s">
        <v>340</v>
      </c>
      <c r="E332" s="15" t="str">
        <f t="shared" si="32"/>
        <v>N</v>
      </c>
      <c r="F332" s="16">
        <v>14.8</v>
      </c>
      <c r="G332" s="16">
        <v>14.6</v>
      </c>
      <c r="H332" s="16">
        <v>20.9</v>
      </c>
      <c r="I332" s="15" t="str">
        <f t="shared" si="33"/>
        <v>N</v>
      </c>
      <c r="J332" s="17">
        <v>9</v>
      </c>
      <c r="K332" s="17"/>
      <c r="L332" s="17" t="s">
        <v>15</v>
      </c>
      <c r="M332" s="17" t="s">
        <v>20</v>
      </c>
      <c r="N332" s="17" t="str">
        <f t="shared" si="34"/>
        <v>N</v>
      </c>
      <c r="O332" s="15">
        <f t="shared" si="35"/>
        <v>30</v>
      </c>
      <c r="P332" s="17">
        <f t="shared" si="36"/>
        <v>9</v>
      </c>
      <c r="S332" s="26" t="str">
        <f t="shared" ca="1" si="37"/>
        <v>FTTC</v>
      </c>
    </row>
    <row r="333" spans="1:19" x14ac:dyDescent="0.35">
      <c r="A333" s="7">
        <f>ROW()</f>
        <v>333</v>
      </c>
      <c r="B333" s="10"/>
      <c r="C333" s="14" t="s">
        <v>352</v>
      </c>
      <c r="D333" s="14" t="s">
        <v>340</v>
      </c>
      <c r="E333" s="15" t="str">
        <f t="shared" si="32"/>
        <v>N</v>
      </c>
      <c r="F333" s="16">
        <v>7.6</v>
      </c>
      <c r="G333" s="16">
        <v>7.5</v>
      </c>
      <c r="H333" s="16">
        <v>7.8</v>
      </c>
      <c r="I333" s="15" t="str">
        <f t="shared" si="33"/>
        <v>N</v>
      </c>
      <c r="J333" s="17">
        <v>19</v>
      </c>
      <c r="K333" s="17"/>
      <c r="L333" s="17" t="s">
        <v>15</v>
      </c>
      <c r="M333" s="17" t="s">
        <v>20</v>
      </c>
      <c r="N333" s="17" t="str">
        <f t="shared" si="34"/>
        <v>N</v>
      </c>
      <c r="O333" s="15">
        <f t="shared" si="35"/>
        <v>30</v>
      </c>
      <c r="P333" s="17">
        <f t="shared" si="36"/>
        <v>19</v>
      </c>
      <c r="S333" s="26" t="str">
        <f t="shared" ca="1" si="37"/>
        <v>FTTP</v>
      </c>
    </row>
    <row r="334" spans="1:19" x14ac:dyDescent="0.35">
      <c r="A334" s="7">
        <f>ROW()</f>
        <v>334</v>
      </c>
      <c r="B334" s="10"/>
      <c r="C334" s="14" t="s">
        <v>353</v>
      </c>
      <c r="D334" s="14" t="s">
        <v>340</v>
      </c>
      <c r="E334" s="15" t="str">
        <f t="shared" si="32"/>
        <v>N</v>
      </c>
      <c r="F334" s="16">
        <v>5.9</v>
      </c>
      <c r="G334" s="16">
        <v>5.7</v>
      </c>
      <c r="H334" s="16">
        <v>10.7</v>
      </c>
      <c r="I334" s="15" t="str">
        <f t="shared" si="33"/>
        <v>N</v>
      </c>
      <c r="J334" s="17">
        <v>5</v>
      </c>
      <c r="K334" s="17"/>
      <c r="L334" s="17" t="s">
        <v>15</v>
      </c>
      <c r="M334" s="17" t="s">
        <v>19</v>
      </c>
      <c r="N334" s="17" t="str">
        <f t="shared" si="34"/>
        <v>N</v>
      </c>
      <c r="O334" s="15">
        <f t="shared" si="35"/>
        <v>30</v>
      </c>
      <c r="P334" s="17">
        <f t="shared" si="36"/>
        <v>5</v>
      </c>
      <c r="S334" s="26" t="str">
        <f t="shared" ca="1" si="37"/>
        <v>FTTP</v>
      </c>
    </row>
    <row r="335" spans="1:19" x14ac:dyDescent="0.35">
      <c r="A335" s="7">
        <f>ROW()</f>
        <v>335</v>
      </c>
      <c r="B335" s="10"/>
      <c r="C335" s="14" t="s">
        <v>354</v>
      </c>
      <c r="D335" s="14" t="s">
        <v>340</v>
      </c>
      <c r="E335" s="15" t="str">
        <f t="shared" si="32"/>
        <v>N</v>
      </c>
      <c r="F335" s="16">
        <v>13.1</v>
      </c>
      <c r="G335" s="16">
        <v>12.5</v>
      </c>
      <c r="H335" s="16">
        <v>16.7</v>
      </c>
      <c r="I335" s="15" t="str">
        <f t="shared" si="33"/>
        <v>N</v>
      </c>
      <c r="J335" s="17">
        <v>6</v>
      </c>
      <c r="K335" s="17"/>
      <c r="L335" s="17" t="s">
        <v>15</v>
      </c>
      <c r="M335" s="17" t="s">
        <v>18</v>
      </c>
      <c r="N335" s="17" t="str">
        <f t="shared" si="34"/>
        <v>N</v>
      </c>
      <c r="O335" s="15">
        <f t="shared" si="35"/>
        <v>30</v>
      </c>
      <c r="P335" s="17">
        <f t="shared" si="36"/>
        <v>6</v>
      </c>
      <c r="S335" s="26" t="str">
        <f t="shared" ca="1" si="37"/>
        <v>FTTC</v>
      </c>
    </row>
    <row r="336" spans="1:19" x14ac:dyDescent="0.35">
      <c r="A336" s="7">
        <f>ROW()</f>
        <v>336</v>
      </c>
      <c r="B336" s="10"/>
      <c r="C336" s="14" t="s">
        <v>355</v>
      </c>
      <c r="D336" s="14" t="s">
        <v>340</v>
      </c>
      <c r="E336" s="15" t="str">
        <f t="shared" si="32"/>
        <v>N</v>
      </c>
      <c r="F336" s="16">
        <v>13.8</v>
      </c>
      <c r="G336" s="16">
        <v>14</v>
      </c>
      <c r="H336" s="16">
        <v>13.9</v>
      </c>
      <c r="I336" s="15" t="str">
        <f t="shared" si="33"/>
        <v>N</v>
      </c>
      <c r="J336" s="17">
        <v>12</v>
      </c>
      <c r="K336" s="17"/>
      <c r="L336" s="17" t="s">
        <v>15</v>
      </c>
      <c r="M336" s="17" t="s">
        <v>18</v>
      </c>
      <c r="N336" s="17" t="str">
        <f t="shared" si="34"/>
        <v>N</v>
      </c>
      <c r="O336" s="15">
        <f t="shared" si="35"/>
        <v>30</v>
      </c>
      <c r="P336" s="17">
        <f t="shared" si="36"/>
        <v>12</v>
      </c>
      <c r="S336" s="26" t="str">
        <f t="shared" ca="1" si="37"/>
        <v>FWA</v>
      </c>
    </row>
    <row r="337" spans="1:19" x14ac:dyDescent="0.35">
      <c r="A337" s="7">
        <f>ROW()</f>
        <v>337</v>
      </c>
      <c r="B337" s="10"/>
      <c r="C337" s="14" t="s">
        <v>356</v>
      </c>
      <c r="D337" s="14" t="s">
        <v>340</v>
      </c>
      <c r="E337" s="15" t="str">
        <f t="shared" si="32"/>
        <v>Y</v>
      </c>
      <c r="F337" s="16">
        <v>0.5</v>
      </c>
      <c r="G337" s="16">
        <v>0.5</v>
      </c>
      <c r="H337" s="16">
        <v>1</v>
      </c>
      <c r="I337" s="15" t="str">
        <f t="shared" si="33"/>
        <v>N</v>
      </c>
      <c r="J337" s="17">
        <v>14</v>
      </c>
      <c r="K337" s="17"/>
      <c r="L337" s="17" t="s">
        <v>15</v>
      </c>
      <c r="M337" s="17" t="s">
        <v>19</v>
      </c>
      <c r="N337" s="17" t="str">
        <f t="shared" si="34"/>
        <v>N</v>
      </c>
      <c r="O337" s="15">
        <f t="shared" si="35"/>
        <v>30</v>
      </c>
      <c r="P337" s="17">
        <f t="shared" si="36"/>
        <v>14</v>
      </c>
      <c r="S337" s="26" t="str">
        <f t="shared" ca="1" si="37"/>
        <v>FWA</v>
      </c>
    </row>
    <row r="338" spans="1:19" x14ac:dyDescent="0.35">
      <c r="A338" s="7">
        <f>ROW()</f>
        <v>338</v>
      </c>
      <c r="B338" s="10"/>
      <c r="C338" s="14" t="s">
        <v>357</v>
      </c>
      <c r="D338" s="14" t="s">
        <v>340</v>
      </c>
      <c r="E338" s="15" t="str">
        <f t="shared" si="32"/>
        <v>N</v>
      </c>
      <c r="F338" s="16">
        <v>14.4</v>
      </c>
      <c r="G338" s="16">
        <v>15.5</v>
      </c>
      <c r="H338" s="16">
        <v>27.2</v>
      </c>
      <c r="I338" s="15" t="str">
        <f t="shared" si="33"/>
        <v>N</v>
      </c>
      <c r="J338" s="17">
        <v>10</v>
      </c>
      <c r="K338" s="17"/>
      <c r="L338" s="17" t="s">
        <v>15</v>
      </c>
      <c r="M338" s="17" t="s">
        <v>19</v>
      </c>
      <c r="N338" s="17" t="str">
        <f t="shared" si="34"/>
        <v>N</v>
      </c>
      <c r="O338" s="15">
        <f t="shared" si="35"/>
        <v>30</v>
      </c>
      <c r="P338" s="17">
        <f t="shared" si="36"/>
        <v>10</v>
      </c>
      <c r="S338" s="26" t="str">
        <f t="shared" ca="1" si="37"/>
        <v>FWA</v>
      </c>
    </row>
    <row r="339" spans="1:19" x14ac:dyDescent="0.35">
      <c r="A339" s="7">
        <f>ROW()</f>
        <v>339</v>
      </c>
      <c r="B339" s="10"/>
      <c r="C339" s="14" t="s">
        <v>358</v>
      </c>
      <c r="D339" s="14" t="s">
        <v>340</v>
      </c>
      <c r="E339" s="15" t="str">
        <f t="shared" si="32"/>
        <v>N</v>
      </c>
      <c r="F339" s="16">
        <v>6</v>
      </c>
      <c r="G339" s="16">
        <v>5.8</v>
      </c>
      <c r="H339" s="16">
        <v>7.7</v>
      </c>
      <c r="I339" s="15" t="str">
        <f t="shared" si="33"/>
        <v>N</v>
      </c>
      <c r="J339" s="17">
        <v>15</v>
      </c>
      <c r="K339" s="17"/>
      <c r="L339" s="17" t="s">
        <v>15</v>
      </c>
      <c r="M339" s="17" t="s">
        <v>20</v>
      </c>
      <c r="N339" s="17" t="str">
        <f t="shared" si="34"/>
        <v>N</v>
      </c>
      <c r="O339" s="15">
        <f t="shared" si="35"/>
        <v>30</v>
      </c>
      <c r="P339" s="17">
        <f t="shared" si="36"/>
        <v>15</v>
      </c>
      <c r="S339" s="26" t="str">
        <f t="shared" ca="1" si="37"/>
        <v>FTTP</v>
      </c>
    </row>
    <row r="340" spans="1:19" x14ac:dyDescent="0.35">
      <c r="A340" s="7">
        <f>ROW()</f>
        <v>340</v>
      </c>
      <c r="B340" s="10"/>
      <c r="C340" s="14" t="s">
        <v>359</v>
      </c>
      <c r="D340" s="14" t="s">
        <v>340</v>
      </c>
      <c r="E340" s="15" t="str">
        <f t="shared" si="32"/>
        <v>N</v>
      </c>
      <c r="F340" s="16">
        <v>12.1</v>
      </c>
      <c r="G340" s="16">
        <v>12</v>
      </c>
      <c r="H340" s="16">
        <v>12.1</v>
      </c>
      <c r="I340" s="15" t="str">
        <f t="shared" si="33"/>
        <v>N</v>
      </c>
      <c r="J340" s="17">
        <v>4</v>
      </c>
      <c r="K340" s="17"/>
      <c r="L340" s="17" t="s">
        <v>15</v>
      </c>
      <c r="M340" s="17" t="s">
        <v>18</v>
      </c>
      <c r="N340" s="17" t="str">
        <f t="shared" si="34"/>
        <v>N</v>
      </c>
      <c r="O340" s="15">
        <f t="shared" si="35"/>
        <v>30</v>
      </c>
      <c r="P340" s="17">
        <f t="shared" si="36"/>
        <v>4</v>
      </c>
      <c r="S340" s="26" t="str">
        <f t="shared" ca="1" si="37"/>
        <v>FTTP</v>
      </c>
    </row>
    <row r="341" spans="1:19" x14ac:dyDescent="0.35">
      <c r="A341" s="7">
        <f>ROW()</f>
        <v>341</v>
      </c>
      <c r="B341" s="10"/>
      <c r="C341" s="14" t="s">
        <v>360</v>
      </c>
      <c r="D341" s="14" t="s">
        <v>340</v>
      </c>
      <c r="E341" s="15" t="str">
        <f t="shared" si="32"/>
        <v>N</v>
      </c>
      <c r="F341" s="16">
        <v>10.4</v>
      </c>
      <c r="G341" s="16">
        <v>10.5</v>
      </c>
      <c r="H341" s="16">
        <v>16</v>
      </c>
      <c r="I341" s="15" t="str">
        <f t="shared" si="33"/>
        <v>N</v>
      </c>
      <c r="J341" s="17">
        <v>12</v>
      </c>
      <c r="K341" s="17"/>
      <c r="L341" s="17" t="s">
        <v>15</v>
      </c>
      <c r="M341" s="17" t="s">
        <v>18</v>
      </c>
      <c r="N341" s="17" t="str">
        <f t="shared" si="34"/>
        <v>N</v>
      </c>
      <c r="O341" s="15">
        <f t="shared" si="35"/>
        <v>30</v>
      </c>
      <c r="P341" s="17">
        <f t="shared" si="36"/>
        <v>12</v>
      </c>
      <c r="S341" s="26" t="str">
        <f t="shared" ca="1" si="37"/>
        <v>FTTC</v>
      </c>
    </row>
    <row r="342" spans="1:19" x14ac:dyDescent="0.35">
      <c r="A342" s="7">
        <f>ROW()</f>
        <v>342</v>
      </c>
      <c r="B342" s="10"/>
      <c r="C342" s="14" t="s">
        <v>361</v>
      </c>
      <c r="D342" s="14" t="s">
        <v>340</v>
      </c>
      <c r="E342" s="15" t="str">
        <f t="shared" si="32"/>
        <v>N</v>
      </c>
      <c r="F342" s="16">
        <v>10.3</v>
      </c>
      <c r="G342" s="16">
        <v>9.4</v>
      </c>
      <c r="H342" s="16">
        <v>17.7</v>
      </c>
      <c r="I342" s="15" t="str">
        <f t="shared" si="33"/>
        <v>N</v>
      </c>
      <c r="J342" s="17">
        <v>12</v>
      </c>
      <c r="K342" s="17"/>
      <c r="L342" s="17" t="s">
        <v>15</v>
      </c>
      <c r="M342" s="17" t="s">
        <v>18</v>
      </c>
      <c r="N342" s="17" t="str">
        <f t="shared" si="34"/>
        <v>N</v>
      </c>
      <c r="O342" s="15">
        <f t="shared" si="35"/>
        <v>30</v>
      </c>
      <c r="P342" s="17">
        <f t="shared" si="36"/>
        <v>12</v>
      </c>
      <c r="S342" s="26" t="str">
        <f t="shared" ca="1" si="37"/>
        <v>FWA</v>
      </c>
    </row>
    <row r="343" spans="1:19" x14ac:dyDescent="0.35">
      <c r="A343" s="7">
        <f>ROW()</f>
        <v>343</v>
      </c>
      <c r="B343" s="10"/>
      <c r="C343" s="14" t="s">
        <v>362</v>
      </c>
      <c r="D343" s="14" t="s">
        <v>340</v>
      </c>
      <c r="E343" s="15" t="str">
        <f t="shared" si="32"/>
        <v>N</v>
      </c>
      <c r="F343" s="16">
        <v>10</v>
      </c>
      <c r="G343" s="16">
        <v>10.8</v>
      </c>
      <c r="H343" s="16">
        <v>10.3</v>
      </c>
      <c r="I343" s="15" t="str">
        <f t="shared" si="33"/>
        <v>N</v>
      </c>
      <c r="J343" s="17">
        <v>3</v>
      </c>
      <c r="K343" s="17"/>
      <c r="L343" s="17" t="s">
        <v>15</v>
      </c>
      <c r="M343" s="17" t="s">
        <v>18</v>
      </c>
      <c r="N343" s="17" t="str">
        <f t="shared" si="34"/>
        <v>N</v>
      </c>
      <c r="O343" s="15">
        <f t="shared" si="35"/>
        <v>30</v>
      </c>
      <c r="P343" s="17">
        <f t="shared" si="36"/>
        <v>3</v>
      </c>
      <c r="S343" s="26" t="str">
        <f t="shared" ca="1" si="37"/>
        <v>FTTC</v>
      </c>
    </row>
    <row r="344" spans="1:19" x14ac:dyDescent="0.35">
      <c r="A344" s="7">
        <f>ROW()</f>
        <v>344</v>
      </c>
      <c r="B344" s="10"/>
      <c r="C344" s="14" t="s">
        <v>363</v>
      </c>
      <c r="D344" s="14" t="s">
        <v>340</v>
      </c>
      <c r="E344" s="15" t="str">
        <f t="shared" si="32"/>
        <v>N</v>
      </c>
      <c r="F344" s="16">
        <v>15</v>
      </c>
      <c r="G344" s="16">
        <v>14.4</v>
      </c>
      <c r="H344" s="16">
        <v>26.3</v>
      </c>
      <c r="I344" s="15" t="str">
        <f t="shared" si="33"/>
        <v>N</v>
      </c>
      <c r="J344" s="17">
        <v>12</v>
      </c>
      <c r="K344" s="17"/>
      <c r="L344" s="17" t="s">
        <v>15</v>
      </c>
      <c r="M344" s="17" t="s">
        <v>18</v>
      </c>
      <c r="N344" s="17" t="str">
        <f t="shared" si="34"/>
        <v>N</v>
      </c>
      <c r="O344" s="15">
        <f t="shared" si="35"/>
        <v>30</v>
      </c>
      <c r="P344" s="17">
        <f t="shared" si="36"/>
        <v>12</v>
      </c>
      <c r="S344" s="26" t="str">
        <f t="shared" ca="1" si="37"/>
        <v>FTTP</v>
      </c>
    </row>
    <row r="345" spans="1:19" x14ac:dyDescent="0.35">
      <c r="A345" s="7">
        <f>ROW()</f>
        <v>345</v>
      </c>
      <c r="B345" s="10"/>
      <c r="C345" s="14" t="s">
        <v>364</v>
      </c>
      <c r="D345" s="14" t="s">
        <v>340</v>
      </c>
      <c r="E345" s="15" t="str">
        <f t="shared" si="32"/>
        <v>N</v>
      </c>
      <c r="F345" s="16">
        <v>8.8000000000000007</v>
      </c>
      <c r="G345" s="16">
        <v>8.4</v>
      </c>
      <c r="H345" s="16">
        <v>14.8</v>
      </c>
      <c r="I345" s="15" t="str">
        <f t="shared" si="33"/>
        <v>N</v>
      </c>
      <c r="J345" s="17">
        <v>1</v>
      </c>
      <c r="K345" s="17"/>
      <c r="L345" s="17" t="s">
        <v>15</v>
      </c>
      <c r="M345" s="17" t="s">
        <v>18</v>
      </c>
      <c r="N345" s="17" t="str">
        <f t="shared" si="34"/>
        <v>N</v>
      </c>
      <c r="O345" s="15">
        <f t="shared" si="35"/>
        <v>30</v>
      </c>
      <c r="P345" s="17">
        <f t="shared" si="36"/>
        <v>1</v>
      </c>
      <c r="S345" s="26" t="str">
        <f t="shared" ca="1" si="37"/>
        <v>FTTC</v>
      </c>
    </row>
    <row r="346" spans="1:19" x14ac:dyDescent="0.35">
      <c r="A346" s="7">
        <f>ROW()</f>
        <v>346</v>
      </c>
      <c r="B346" s="10"/>
      <c r="C346" s="14" t="s">
        <v>365</v>
      </c>
      <c r="D346" s="14" t="s">
        <v>340</v>
      </c>
      <c r="E346" s="15" t="str">
        <f t="shared" si="32"/>
        <v>N</v>
      </c>
      <c r="F346" s="16">
        <v>6.7</v>
      </c>
      <c r="G346" s="16">
        <v>7.1</v>
      </c>
      <c r="H346" s="16">
        <v>6.9</v>
      </c>
      <c r="I346" s="15" t="str">
        <f t="shared" si="33"/>
        <v>N</v>
      </c>
      <c r="J346" s="17">
        <v>6</v>
      </c>
      <c r="K346" s="17"/>
      <c r="L346" s="17" t="s">
        <v>15</v>
      </c>
      <c r="M346" s="17" t="s">
        <v>18</v>
      </c>
      <c r="N346" s="17" t="str">
        <f t="shared" si="34"/>
        <v>N</v>
      </c>
      <c r="O346" s="15">
        <f t="shared" si="35"/>
        <v>30</v>
      </c>
      <c r="P346" s="17">
        <f t="shared" si="36"/>
        <v>6</v>
      </c>
      <c r="S346" s="26" t="str">
        <f t="shared" ca="1" si="37"/>
        <v>FTTC</v>
      </c>
    </row>
    <row r="347" spans="1:19" x14ac:dyDescent="0.35">
      <c r="A347" s="7">
        <f>ROW()</f>
        <v>347</v>
      </c>
      <c r="B347" s="10"/>
      <c r="C347" s="14" t="s">
        <v>366</v>
      </c>
      <c r="D347" s="14" t="s">
        <v>340</v>
      </c>
      <c r="E347" s="15" t="str">
        <f t="shared" si="32"/>
        <v>N</v>
      </c>
      <c r="F347" s="16">
        <v>2.6</v>
      </c>
      <c r="G347" s="16">
        <v>2.7</v>
      </c>
      <c r="H347" s="16">
        <v>4.5999999999999996</v>
      </c>
      <c r="I347" s="15" t="str">
        <f t="shared" si="33"/>
        <v>N</v>
      </c>
      <c r="J347" s="17">
        <v>9</v>
      </c>
      <c r="K347" s="17"/>
      <c r="L347" s="17" t="s">
        <v>15</v>
      </c>
      <c r="M347" s="17" t="s">
        <v>20</v>
      </c>
      <c r="N347" s="17" t="str">
        <f t="shared" si="34"/>
        <v>N</v>
      </c>
      <c r="O347" s="15">
        <f t="shared" si="35"/>
        <v>30</v>
      </c>
      <c r="P347" s="17">
        <f t="shared" si="36"/>
        <v>9</v>
      </c>
      <c r="S347" s="26" t="str">
        <f t="shared" ca="1" si="37"/>
        <v>FWA</v>
      </c>
    </row>
    <row r="348" spans="1:19" x14ac:dyDescent="0.35">
      <c r="A348" s="7">
        <f>ROW()</f>
        <v>348</v>
      </c>
      <c r="B348" s="10"/>
      <c r="C348" s="14" t="s">
        <v>367</v>
      </c>
      <c r="D348" s="14" t="s">
        <v>340</v>
      </c>
      <c r="E348" s="15" t="str">
        <f t="shared" si="32"/>
        <v>N</v>
      </c>
      <c r="F348" s="16">
        <v>8.3000000000000007</v>
      </c>
      <c r="G348" s="16">
        <v>7.8</v>
      </c>
      <c r="H348" s="16">
        <v>11.1</v>
      </c>
      <c r="I348" s="15" t="str">
        <f t="shared" si="33"/>
        <v>N</v>
      </c>
      <c r="J348" s="17">
        <v>13</v>
      </c>
      <c r="K348" s="17"/>
      <c r="L348" s="17" t="s">
        <v>15</v>
      </c>
      <c r="M348" s="17" t="s">
        <v>20</v>
      </c>
      <c r="N348" s="17" t="str">
        <f t="shared" si="34"/>
        <v>N</v>
      </c>
      <c r="O348" s="15">
        <f t="shared" si="35"/>
        <v>30</v>
      </c>
      <c r="P348" s="17">
        <f t="shared" si="36"/>
        <v>13</v>
      </c>
      <c r="S348" s="26" t="str">
        <f t="shared" ca="1" si="37"/>
        <v>FTTP</v>
      </c>
    </row>
    <row r="349" spans="1:19" x14ac:dyDescent="0.35">
      <c r="A349" s="7">
        <f>ROW()</f>
        <v>349</v>
      </c>
      <c r="B349" s="10"/>
      <c r="C349" s="14" t="s">
        <v>368</v>
      </c>
      <c r="D349" s="14" t="s">
        <v>340</v>
      </c>
      <c r="E349" s="15" t="str">
        <f t="shared" si="32"/>
        <v>N</v>
      </c>
      <c r="F349" s="16">
        <v>8.6</v>
      </c>
      <c r="G349" s="16">
        <v>7.8</v>
      </c>
      <c r="H349" s="16">
        <v>11.1</v>
      </c>
      <c r="I349" s="15" t="str">
        <f t="shared" si="33"/>
        <v>N</v>
      </c>
      <c r="J349" s="17">
        <v>8</v>
      </c>
      <c r="K349" s="17"/>
      <c r="L349" s="17" t="s">
        <v>15</v>
      </c>
      <c r="M349" s="17" t="s">
        <v>20</v>
      </c>
      <c r="N349" s="17" t="str">
        <f t="shared" si="34"/>
        <v>N</v>
      </c>
      <c r="O349" s="15">
        <f t="shared" si="35"/>
        <v>30</v>
      </c>
      <c r="P349" s="17">
        <f t="shared" si="36"/>
        <v>8</v>
      </c>
      <c r="S349" s="26" t="str">
        <f t="shared" ca="1" si="37"/>
        <v>FWA</v>
      </c>
    </row>
    <row r="350" spans="1:19" x14ac:dyDescent="0.35">
      <c r="A350" s="7">
        <f>ROW()</f>
        <v>350</v>
      </c>
      <c r="B350" s="10"/>
      <c r="C350" s="14" t="s">
        <v>369</v>
      </c>
      <c r="D350" s="14" t="s">
        <v>340</v>
      </c>
      <c r="E350" s="15" t="str">
        <f t="shared" si="32"/>
        <v>N</v>
      </c>
      <c r="F350" s="16">
        <v>10.1</v>
      </c>
      <c r="G350" s="16">
        <v>9.3000000000000007</v>
      </c>
      <c r="H350" s="16">
        <v>15</v>
      </c>
      <c r="I350" s="15" t="str">
        <f t="shared" si="33"/>
        <v>N</v>
      </c>
      <c r="J350" s="17">
        <v>14</v>
      </c>
      <c r="K350" s="17"/>
      <c r="L350" s="17" t="s">
        <v>15</v>
      </c>
      <c r="M350" s="17" t="s">
        <v>18</v>
      </c>
      <c r="N350" s="17" t="str">
        <f t="shared" si="34"/>
        <v>N</v>
      </c>
      <c r="O350" s="15">
        <f t="shared" si="35"/>
        <v>30</v>
      </c>
      <c r="P350" s="17">
        <f t="shared" si="36"/>
        <v>14</v>
      </c>
      <c r="S350" s="26" t="str">
        <f t="shared" ca="1" si="37"/>
        <v>FTTP</v>
      </c>
    </row>
    <row r="351" spans="1:19" x14ac:dyDescent="0.35">
      <c r="A351" s="7">
        <f>ROW()</f>
        <v>351</v>
      </c>
      <c r="B351" s="10"/>
      <c r="C351" s="14" t="s">
        <v>370</v>
      </c>
      <c r="D351" s="14" t="s">
        <v>340</v>
      </c>
      <c r="E351" s="15" t="str">
        <f t="shared" si="32"/>
        <v>N</v>
      </c>
      <c r="F351" s="16">
        <v>14.5</v>
      </c>
      <c r="G351" s="16">
        <v>15.4</v>
      </c>
      <c r="H351" s="16">
        <v>28.2</v>
      </c>
      <c r="I351" s="15" t="str">
        <f t="shared" si="33"/>
        <v>N</v>
      </c>
      <c r="J351" s="17">
        <v>4</v>
      </c>
      <c r="K351" s="17"/>
      <c r="L351" s="17" t="s">
        <v>15</v>
      </c>
      <c r="M351" s="17" t="s">
        <v>20</v>
      </c>
      <c r="N351" s="17" t="str">
        <f t="shared" si="34"/>
        <v>N</v>
      </c>
      <c r="O351" s="15">
        <f t="shared" si="35"/>
        <v>30</v>
      </c>
      <c r="P351" s="17">
        <f t="shared" si="36"/>
        <v>4</v>
      </c>
      <c r="S351" s="26" t="str">
        <f t="shared" ca="1" si="37"/>
        <v>FTTC</v>
      </c>
    </row>
    <row r="352" spans="1:19" x14ac:dyDescent="0.35">
      <c r="A352" s="7">
        <f>ROW()</f>
        <v>352</v>
      </c>
      <c r="B352" s="10"/>
      <c r="C352" s="14" t="s">
        <v>371</v>
      </c>
      <c r="D352" s="14" t="s">
        <v>340</v>
      </c>
      <c r="E352" s="15" t="str">
        <f t="shared" si="32"/>
        <v>N</v>
      </c>
      <c r="F352" s="16">
        <v>10.1</v>
      </c>
      <c r="G352" s="16">
        <v>10.199999999999999</v>
      </c>
      <c r="H352" s="16">
        <v>18</v>
      </c>
      <c r="I352" s="15" t="str">
        <f t="shared" si="33"/>
        <v>N</v>
      </c>
      <c r="J352" s="17">
        <v>8</v>
      </c>
      <c r="K352" s="17"/>
      <c r="L352" s="17" t="s">
        <v>15</v>
      </c>
      <c r="M352" s="17" t="s">
        <v>18</v>
      </c>
      <c r="N352" s="17" t="str">
        <f t="shared" si="34"/>
        <v>N</v>
      </c>
      <c r="O352" s="15">
        <f t="shared" si="35"/>
        <v>30</v>
      </c>
      <c r="P352" s="17">
        <f t="shared" si="36"/>
        <v>8</v>
      </c>
      <c r="S352" s="26" t="str">
        <f t="shared" ca="1" si="37"/>
        <v>FWA</v>
      </c>
    </row>
    <row r="353" spans="1:19" x14ac:dyDescent="0.35">
      <c r="A353" s="7">
        <f>ROW()</f>
        <v>353</v>
      </c>
      <c r="B353" s="10"/>
      <c r="C353" s="14" t="s">
        <v>372</v>
      </c>
      <c r="D353" s="14" t="s">
        <v>340</v>
      </c>
      <c r="E353" s="15" t="str">
        <f t="shared" si="32"/>
        <v>N</v>
      </c>
      <c r="F353" s="16">
        <v>13</v>
      </c>
      <c r="G353" s="16">
        <v>12.5</v>
      </c>
      <c r="H353" s="16">
        <v>20</v>
      </c>
      <c r="I353" s="15" t="str">
        <f t="shared" si="33"/>
        <v>N</v>
      </c>
      <c r="J353" s="17">
        <v>7</v>
      </c>
      <c r="K353" s="17"/>
      <c r="L353" s="17" t="s">
        <v>16</v>
      </c>
      <c r="M353" s="17" t="s">
        <v>623</v>
      </c>
      <c r="N353" s="17" t="str">
        <f t="shared" si="34"/>
        <v>N</v>
      </c>
      <c r="O353" s="15">
        <f t="shared" si="35"/>
        <v>13</v>
      </c>
      <c r="P353" s="17">
        <f t="shared" si="36"/>
        <v>0</v>
      </c>
      <c r="S353" s="26" t="str">
        <f t="shared" ca="1" si="37"/>
        <v/>
      </c>
    </row>
    <row r="354" spans="1:19" x14ac:dyDescent="0.35">
      <c r="A354" s="7">
        <f>ROW()</f>
        <v>354</v>
      </c>
      <c r="B354" s="10"/>
      <c r="C354" s="14" t="s">
        <v>373</v>
      </c>
      <c r="D354" s="14" t="s">
        <v>340</v>
      </c>
      <c r="E354" s="15" t="str">
        <f t="shared" si="32"/>
        <v>N</v>
      </c>
      <c r="F354" s="16">
        <v>10</v>
      </c>
      <c r="G354" s="16">
        <v>9.5</v>
      </c>
      <c r="H354" s="16">
        <v>14.6</v>
      </c>
      <c r="I354" s="15" t="str">
        <f t="shared" si="33"/>
        <v>N</v>
      </c>
      <c r="J354" s="17">
        <v>8</v>
      </c>
      <c r="K354" s="17"/>
      <c r="L354" s="17" t="s">
        <v>15</v>
      </c>
      <c r="M354" s="17" t="s">
        <v>19</v>
      </c>
      <c r="N354" s="17" t="str">
        <f t="shared" si="34"/>
        <v>N</v>
      </c>
      <c r="O354" s="15">
        <f t="shared" si="35"/>
        <v>30</v>
      </c>
      <c r="P354" s="17">
        <f t="shared" si="36"/>
        <v>8</v>
      </c>
      <c r="S354" s="26" t="str">
        <f t="shared" ca="1" si="37"/>
        <v>FTTC</v>
      </c>
    </row>
    <row r="355" spans="1:19" x14ac:dyDescent="0.35">
      <c r="A355" s="7">
        <f>ROW()</f>
        <v>355</v>
      </c>
      <c r="B355" s="10"/>
      <c r="C355" s="14" t="s">
        <v>374</v>
      </c>
      <c r="D355" s="14" t="s">
        <v>340</v>
      </c>
      <c r="E355" s="15" t="str">
        <f t="shared" si="32"/>
        <v>N</v>
      </c>
      <c r="F355" s="16">
        <v>13.6</v>
      </c>
      <c r="G355" s="16">
        <v>14.9</v>
      </c>
      <c r="H355" s="16">
        <v>23.1</v>
      </c>
      <c r="I355" s="15" t="str">
        <f t="shared" si="33"/>
        <v>N</v>
      </c>
      <c r="J355" s="17">
        <v>17</v>
      </c>
      <c r="K355" s="17"/>
      <c r="L355" s="17" t="s">
        <v>15</v>
      </c>
      <c r="M355" s="17" t="s">
        <v>20</v>
      </c>
      <c r="N355" s="17" t="str">
        <f t="shared" si="34"/>
        <v>N</v>
      </c>
      <c r="O355" s="15">
        <f t="shared" si="35"/>
        <v>30</v>
      </c>
      <c r="P355" s="17">
        <f t="shared" si="36"/>
        <v>17</v>
      </c>
      <c r="S355" s="26" t="str">
        <f t="shared" ca="1" si="37"/>
        <v>FWA</v>
      </c>
    </row>
    <row r="356" spans="1:19" x14ac:dyDescent="0.35">
      <c r="A356" s="7">
        <f>ROW()</f>
        <v>356</v>
      </c>
      <c r="B356" s="10"/>
      <c r="C356" s="14" t="s">
        <v>375</v>
      </c>
      <c r="D356" s="14" t="s">
        <v>340</v>
      </c>
      <c r="E356" s="15" t="str">
        <f t="shared" si="32"/>
        <v>N</v>
      </c>
      <c r="F356" s="16">
        <v>10.9</v>
      </c>
      <c r="G356" s="16">
        <v>11.9</v>
      </c>
      <c r="H356" s="16">
        <v>16.7</v>
      </c>
      <c r="I356" s="15" t="str">
        <f t="shared" si="33"/>
        <v>N</v>
      </c>
      <c r="J356" s="17">
        <v>3</v>
      </c>
      <c r="K356" s="17"/>
      <c r="L356" s="17" t="s">
        <v>15</v>
      </c>
      <c r="M356" s="17" t="s">
        <v>20</v>
      </c>
      <c r="N356" s="17" t="str">
        <f t="shared" si="34"/>
        <v>N</v>
      </c>
      <c r="O356" s="15">
        <f t="shared" si="35"/>
        <v>30</v>
      </c>
      <c r="P356" s="17">
        <f t="shared" si="36"/>
        <v>3</v>
      </c>
      <c r="S356" s="26" t="str">
        <f t="shared" ca="1" si="37"/>
        <v>FWA</v>
      </c>
    </row>
    <row r="357" spans="1:19" x14ac:dyDescent="0.35">
      <c r="A357" s="7">
        <f>ROW()</f>
        <v>357</v>
      </c>
      <c r="B357" s="10"/>
      <c r="C357" s="14" t="s">
        <v>376</v>
      </c>
      <c r="D357" s="14" t="s">
        <v>340</v>
      </c>
      <c r="E357" s="15" t="str">
        <f t="shared" si="32"/>
        <v>N</v>
      </c>
      <c r="F357" s="16">
        <v>10.199999999999999</v>
      </c>
      <c r="G357" s="16">
        <v>11</v>
      </c>
      <c r="H357" s="16">
        <v>13.5</v>
      </c>
      <c r="I357" s="15" t="str">
        <f t="shared" si="33"/>
        <v>N</v>
      </c>
      <c r="J357" s="17">
        <v>14</v>
      </c>
      <c r="K357" s="17"/>
      <c r="L357" s="17" t="s">
        <v>15</v>
      </c>
      <c r="M357" s="17" t="s">
        <v>19</v>
      </c>
      <c r="N357" s="17" t="str">
        <f t="shared" si="34"/>
        <v>N</v>
      </c>
      <c r="O357" s="15">
        <f t="shared" si="35"/>
        <v>30</v>
      </c>
      <c r="P357" s="17">
        <f t="shared" si="36"/>
        <v>14</v>
      </c>
      <c r="S357" s="26" t="str">
        <f t="shared" ca="1" si="37"/>
        <v>FTTC</v>
      </c>
    </row>
    <row r="358" spans="1:19" x14ac:dyDescent="0.35">
      <c r="A358" s="7">
        <f>ROW()</f>
        <v>358</v>
      </c>
      <c r="B358" s="10"/>
      <c r="C358" s="14" t="s">
        <v>377</v>
      </c>
      <c r="D358" s="14" t="s">
        <v>340</v>
      </c>
      <c r="E358" s="15" t="str">
        <f t="shared" si="32"/>
        <v>N</v>
      </c>
      <c r="F358" s="16">
        <v>14.1</v>
      </c>
      <c r="G358" s="16">
        <v>13.9</v>
      </c>
      <c r="H358" s="16">
        <v>21</v>
      </c>
      <c r="I358" s="15" t="str">
        <f t="shared" si="33"/>
        <v>N</v>
      </c>
      <c r="J358" s="17">
        <v>17</v>
      </c>
      <c r="K358" s="17"/>
      <c r="L358" s="17" t="s">
        <v>15</v>
      </c>
      <c r="M358" s="17" t="s">
        <v>18</v>
      </c>
      <c r="N358" s="17" t="str">
        <f t="shared" si="34"/>
        <v>N</v>
      </c>
      <c r="O358" s="15">
        <f t="shared" si="35"/>
        <v>30</v>
      </c>
      <c r="P358" s="17">
        <f t="shared" si="36"/>
        <v>17</v>
      </c>
      <c r="S358" s="26" t="str">
        <f t="shared" ca="1" si="37"/>
        <v>FTTC</v>
      </c>
    </row>
    <row r="359" spans="1:19" x14ac:dyDescent="0.35">
      <c r="A359" s="7">
        <f>ROW()</f>
        <v>359</v>
      </c>
      <c r="B359" s="10"/>
      <c r="C359" s="14" t="s">
        <v>378</v>
      </c>
      <c r="D359" s="14" t="s">
        <v>340</v>
      </c>
      <c r="E359" s="15" t="str">
        <f t="shared" si="32"/>
        <v>N</v>
      </c>
      <c r="F359" s="16">
        <v>11.8</v>
      </c>
      <c r="G359" s="16">
        <v>12.9</v>
      </c>
      <c r="H359" s="16">
        <v>11.9</v>
      </c>
      <c r="I359" s="15" t="str">
        <f t="shared" si="33"/>
        <v>N</v>
      </c>
      <c r="J359" s="17">
        <v>4</v>
      </c>
      <c r="K359" s="17"/>
      <c r="L359" s="17" t="s">
        <v>15</v>
      </c>
      <c r="M359" s="17" t="s">
        <v>18</v>
      </c>
      <c r="N359" s="17" t="str">
        <f t="shared" si="34"/>
        <v>N</v>
      </c>
      <c r="O359" s="15">
        <f t="shared" si="35"/>
        <v>30</v>
      </c>
      <c r="P359" s="17">
        <f t="shared" si="36"/>
        <v>4</v>
      </c>
      <c r="S359" s="26" t="str">
        <f t="shared" ca="1" si="37"/>
        <v>FTTC</v>
      </c>
    </row>
    <row r="360" spans="1:19" x14ac:dyDescent="0.35">
      <c r="A360" s="7">
        <f>ROW()</f>
        <v>360</v>
      </c>
      <c r="B360" s="10"/>
      <c r="C360" s="14" t="s">
        <v>379</v>
      </c>
      <c r="D360" s="14" t="s">
        <v>340</v>
      </c>
      <c r="E360" s="15" t="str">
        <f t="shared" si="32"/>
        <v>Y</v>
      </c>
      <c r="F360" s="16">
        <v>0.7</v>
      </c>
      <c r="G360" s="16">
        <v>0.7</v>
      </c>
      <c r="H360" s="16">
        <v>1.1000000000000001</v>
      </c>
      <c r="I360" s="15" t="str">
        <f t="shared" si="33"/>
        <v>N</v>
      </c>
      <c r="J360" s="17">
        <v>15</v>
      </c>
      <c r="K360" s="17"/>
      <c r="L360" s="17" t="s">
        <v>15</v>
      </c>
      <c r="M360" s="17" t="s">
        <v>18</v>
      </c>
      <c r="N360" s="17" t="str">
        <f t="shared" si="34"/>
        <v>N</v>
      </c>
      <c r="O360" s="15">
        <f t="shared" si="35"/>
        <v>30</v>
      </c>
      <c r="P360" s="17">
        <f t="shared" si="36"/>
        <v>15</v>
      </c>
      <c r="S360" s="26" t="str">
        <f t="shared" ca="1" si="37"/>
        <v>FTTC</v>
      </c>
    </row>
    <row r="361" spans="1:19" x14ac:dyDescent="0.35">
      <c r="A361" s="7">
        <f>ROW()</f>
        <v>361</v>
      </c>
      <c r="B361" s="10"/>
      <c r="C361" s="14" t="s">
        <v>380</v>
      </c>
      <c r="D361" s="14" t="s">
        <v>340</v>
      </c>
      <c r="E361" s="15" t="str">
        <f t="shared" si="32"/>
        <v>N</v>
      </c>
      <c r="F361" s="16">
        <v>13.4</v>
      </c>
      <c r="G361" s="16">
        <v>12.8</v>
      </c>
      <c r="H361" s="16">
        <v>22.2</v>
      </c>
      <c r="I361" s="15" t="str">
        <f t="shared" si="33"/>
        <v>N</v>
      </c>
      <c r="J361" s="17">
        <v>8</v>
      </c>
      <c r="K361" s="17"/>
      <c r="L361" s="17" t="s">
        <v>15</v>
      </c>
      <c r="M361" s="17" t="s">
        <v>20</v>
      </c>
      <c r="N361" s="17" t="str">
        <f t="shared" si="34"/>
        <v>N</v>
      </c>
      <c r="O361" s="15">
        <f t="shared" si="35"/>
        <v>30</v>
      </c>
      <c r="P361" s="17">
        <f t="shared" si="36"/>
        <v>8</v>
      </c>
      <c r="S361" s="26" t="str">
        <f t="shared" ca="1" si="37"/>
        <v>FTTC</v>
      </c>
    </row>
    <row r="362" spans="1:19" x14ac:dyDescent="0.35">
      <c r="A362" s="7">
        <f>ROW()</f>
        <v>362</v>
      </c>
      <c r="B362" s="10"/>
      <c r="C362" s="14" t="s">
        <v>381</v>
      </c>
      <c r="D362" s="14" t="s">
        <v>340</v>
      </c>
      <c r="E362" s="15" t="str">
        <f t="shared" si="32"/>
        <v>Y</v>
      </c>
      <c r="F362" s="16">
        <v>0.5</v>
      </c>
      <c r="G362" s="16">
        <v>0.5</v>
      </c>
      <c r="H362" s="16">
        <v>0.6</v>
      </c>
      <c r="I362" s="15" t="str">
        <f t="shared" si="33"/>
        <v>N</v>
      </c>
      <c r="J362" s="17">
        <v>6</v>
      </c>
      <c r="K362" s="17"/>
      <c r="L362" s="17" t="s">
        <v>15</v>
      </c>
      <c r="M362" s="17" t="s">
        <v>20</v>
      </c>
      <c r="N362" s="17" t="str">
        <f t="shared" si="34"/>
        <v>N</v>
      </c>
      <c r="O362" s="15">
        <f t="shared" si="35"/>
        <v>30</v>
      </c>
      <c r="P362" s="17">
        <f t="shared" si="36"/>
        <v>6</v>
      </c>
      <c r="S362" s="26" t="str">
        <f t="shared" ca="1" si="37"/>
        <v>FWA</v>
      </c>
    </row>
    <row r="363" spans="1:19" x14ac:dyDescent="0.35">
      <c r="A363" s="7">
        <f>ROW()</f>
        <v>363</v>
      </c>
      <c r="B363" s="10"/>
      <c r="C363" s="14" t="s">
        <v>382</v>
      </c>
      <c r="D363" s="14" t="s">
        <v>340</v>
      </c>
      <c r="E363" s="15" t="str">
        <f t="shared" si="32"/>
        <v>N</v>
      </c>
      <c r="F363" s="16">
        <v>12.3</v>
      </c>
      <c r="G363" s="16">
        <v>12.1</v>
      </c>
      <c r="H363" s="16">
        <v>13.7</v>
      </c>
      <c r="I363" s="15" t="str">
        <f t="shared" si="33"/>
        <v>N</v>
      </c>
      <c r="J363" s="17">
        <v>10</v>
      </c>
      <c r="K363" s="17"/>
      <c r="L363" s="17" t="s">
        <v>15</v>
      </c>
      <c r="M363" s="17" t="s">
        <v>18</v>
      </c>
      <c r="N363" s="17" t="str">
        <f t="shared" si="34"/>
        <v>N</v>
      </c>
      <c r="O363" s="15">
        <f t="shared" si="35"/>
        <v>30</v>
      </c>
      <c r="P363" s="17">
        <f t="shared" si="36"/>
        <v>10</v>
      </c>
      <c r="S363" s="26" t="str">
        <f t="shared" ca="1" si="37"/>
        <v>FTTC</v>
      </c>
    </row>
    <row r="364" spans="1:19" x14ac:dyDescent="0.35">
      <c r="A364" s="7">
        <f>ROW()</f>
        <v>364</v>
      </c>
      <c r="B364" s="10"/>
      <c r="C364" s="14" t="s">
        <v>383</v>
      </c>
      <c r="D364" s="14" t="s">
        <v>340</v>
      </c>
      <c r="E364" s="15" t="str">
        <f t="shared" si="32"/>
        <v>Y</v>
      </c>
      <c r="F364" s="16">
        <v>0.6</v>
      </c>
      <c r="G364" s="16">
        <v>0.6</v>
      </c>
      <c r="H364" s="16">
        <v>1.2</v>
      </c>
      <c r="I364" s="15" t="str">
        <f t="shared" si="33"/>
        <v>N</v>
      </c>
      <c r="J364" s="17">
        <v>13</v>
      </c>
      <c r="K364" s="17"/>
      <c r="L364" s="17" t="s">
        <v>15</v>
      </c>
      <c r="M364" s="17" t="s">
        <v>20</v>
      </c>
      <c r="N364" s="17" t="str">
        <f t="shared" si="34"/>
        <v>N</v>
      </c>
      <c r="O364" s="15">
        <f t="shared" si="35"/>
        <v>30</v>
      </c>
      <c r="P364" s="17">
        <f t="shared" si="36"/>
        <v>13</v>
      </c>
      <c r="S364" s="26" t="str">
        <f t="shared" ca="1" si="37"/>
        <v>FWA</v>
      </c>
    </row>
    <row r="365" spans="1:19" x14ac:dyDescent="0.35">
      <c r="A365" s="7">
        <f>ROW()</f>
        <v>365</v>
      </c>
      <c r="B365" s="10"/>
      <c r="C365" s="14" t="s">
        <v>384</v>
      </c>
      <c r="D365" s="14" t="s">
        <v>340</v>
      </c>
      <c r="E365" s="15" t="str">
        <f t="shared" si="32"/>
        <v>Y</v>
      </c>
      <c r="F365" s="16">
        <v>1.4</v>
      </c>
      <c r="G365" s="16">
        <v>1.4</v>
      </c>
      <c r="H365" s="16">
        <v>2.5</v>
      </c>
      <c r="I365" s="15" t="str">
        <f t="shared" si="33"/>
        <v>N</v>
      </c>
      <c r="J365" s="17">
        <v>11</v>
      </c>
      <c r="K365" s="17"/>
      <c r="L365" s="17" t="s">
        <v>15</v>
      </c>
      <c r="M365" s="17" t="s">
        <v>18</v>
      </c>
      <c r="N365" s="17" t="str">
        <f t="shared" si="34"/>
        <v>N</v>
      </c>
      <c r="O365" s="15">
        <f t="shared" si="35"/>
        <v>30</v>
      </c>
      <c r="P365" s="17">
        <f t="shared" si="36"/>
        <v>11</v>
      </c>
      <c r="S365" s="26" t="str">
        <f t="shared" ca="1" si="37"/>
        <v>FTTC</v>
      </c>
    </row>
    <row r="366" spans="1:19" x14ac:dyDescent="0.35">
      <c r="A366" s="7">
        <f>ROW()</f>
        <v>366</v>
      </c>
      <c r="B366" s="10"/>
      <c r="C366" s="14" t="s">
        <v>385</v>
      </c>
      <c r="D366" s="14" t="s">
        <v>340</v>
      </c>
      <c r="E366" s="15" t="str">
        <f t="shared" si="32"/>
        <v>N</v>
      </c>
      <c r="F366" s="16">
        <v>12.1</v>
      </c>
      <c r="G366" s="16">
        <v>11.1</v>
      </c>
      <c r="H366" s="16">
        <v>16.399999999999999</v>
      </c>
      <c r="I366" s="15" t="str">
        <f t="shared" si="33"/>
        <v>N</v>
      </c>
      <c r="J366" s="17">
        <v>4</v>
      </c>
      <c r="K366" s="17"/>
      <c r="L366" s="17" t="s">
        <v>15</v>
      </c>
      <c r="M366" s="17" t="s">
        <v>20</v>
      </c>
      <c r="N366" s="17" t="str">
        <f t="shared" si="34"/>
        <v>N</v>
      </c>
      <c r="O366" s="15">
        <f t="shared" si="35"/>
        <v>30</v>
      </c>
      <c r="P366" s="17">
        <f t="shared" si="36"/>
        <v>4</v>
      </c>
      <c r="S366" s="26" t="str">
        <f t="shared" ca="1" si="37"/>
        <v>FTTC</v>
      </c>
    </row>
    <row r="367" spans="1:19" x14ac:dyDescent="0.35">
      <c r="A367" s="7">
        <f>ROW()</f>
        <v>367</v>
      </c>
      <c r="B367" s="10"/>
      <c r="C367" s="14" t="s">
        <v>386</v>
      </c>
      <c r="D367" s="14" t="s">
        <v>340</v>
      </c>
      <c r="E367" s="15" t="str">
        <f t="shared" si="32"/>
        <v>N</v>
      </c>
      <c r="F367" s="16">
        <v>15</v>
      </c>
      <c r="G367" s="16">
        <v>16.3</v>
      </c>
      <c r="H367" s="16">
        <v>25.7</v>
      </c>
      <c r="I367" s="15" t="str">
        <f t="shared" si="33"/>
        <v>N</v>
      </c>
      <c r="J367" s="17">
        <v>5</v>
      </c>
      <c r="K367" s="17"/>
      <c r="L367" s="17" t="s">
        <v>15</v>
      </c>
      <c r="M367" s="17" t="s">
        <v>18</v>
      </c>
      <c r="N367" s="17" t="str">
        <f t="shared" si="34"/>
        <v>N</v>
      </c>
      <c r="O367" s="15">
        <f t="shared" si="35"/>
        <v>30</v>
      </c>
      <c r="P367" s="17">
        <f t="shared" si="36"/>
        <v>5</v>
      </c>
      <c r="S367" s="26" t="str">
        <f t="shared" ca="1" si="37"/>
        <v>FTTP</v>
      </c>
    </row>
    <row r="368" spans="1:19" x14ac:dyDescent="0.35">
      <c r="A368" s="7">
        <f>ROW()</f>
        <v>368</v>
      </c>
      <c r="B368" s="10"/>
      <c r="C368" s="14" t="s">
        <v>387</v>
      </c>
      <c r="D368" s="14" t="s">
        <v>340</v>
      </c>
      <c r="E368" s="15" t="str">
        <f t="shared" si="32"/>
        <v>N</v>
      </c>
      <c r="F368" s="16">
        <v>6.9</v>
      </c>
      <c r="G368" s="16">
        <v>6.5</v>
      </c>
      <c r="H368" s="16">
        <v>12.9</v>
      </c>
      <c r="I368" s="15" t="str">
        <f t="shared" si="33"/>
        <v>N</v>
      </c>
      <c r="J368" s="17">
        <v>13</v>
      </c>
      <c r="K368" s="17"/>
      <c r="L368" s="17" t="s">
        <v>15</v>
      </c>
      <c r="M368" s="17" t="s">
        <v>19</v>
      </c>
      <c r="N368" s="17" t="str">
        <f t="shared" si="34"/>
        <v>N</v>
      </c>
      <c r="O368" s="15">
        <f t="shared" si="35"/>
        <v>30</v>
      </c>
      <c r="P368" s="17">
        <f t="shared" si="36"/>
        <v>13</v>
      </c>
      <c r="S368" s="26" t="str">
        <f t="shared" ca="1" si="37"/>
        <v>FTTC</v>
      </c>
    </row>
    <row r="369" spans="1:19" x14ac:dyDescent="0.35">
      <c r="A369" s="7">
        <f>ROW()</f>
        <v>369</v>
      </c>
      <c r="B369" s="10"/>
      <c r="C369" s="14" t="s">
        <v>388</v>
      </c>
      <c r="D369" s="14" t="s">
        <v>340</v>
      </c>
      <c r="E369" s="15" t="str">
        <f t="shared" si="32"/>
        <v>N</v>
      </c>
      <c r="F369" s="16">
        <v>8.6</v>
      </c>
      <c r="G369" s="16">
        <v>9.4</v>
      </c>
      <c r="H369" s="16">
        <v>9.5</v>
      </c>
      <c r="I369" s="15" t="str">
        <f t="shared" si="33"/>
        <v>N</v>
      </c>
      <c r="J369" s="17">
        <v>8</v>
      </c>
      <c r="K369" s="17"/>
      <c r="L369" s="17" t="s">
        <v>15</v>
      </c>
      <c r="M369" s="17" t="s">
        <v>18</v>
      </c>
      <c r="N369" s="17" t="str">
        <f t="shared" si="34"/>
        <v>N</v>
      </c>
      <c r="O369" s="15">
        <f t="shared" si="35"/>
        <v>30</v>
      </c>
      <c r="P369" s="17">
        <f t="shared" si="36"/>
        <v>8</v>
      </c>
      <c r="S369" s="26" t="str">
        <f t="shared" ca="1" si="37"/>
        <v>FWA</v>
      </c>
    </row>
    <row r="370" spans="1:19" x14ac:dyDescent="0.35">
      <c r="A370" s="7">
        <f>ROW()</f>
        <v>370</v>
      </c>
      <c r="B370" s="10"/>
      <c r="C370" s="14" t="s">
        <v>389</v>
      </c>
      <c r="D370" s="14" t="s">
        <v>340</v>
      </c>
      <c r="E370" s="15" t="str">
        <f t="shared" si="32"/>
        <v>Y</v>
      </c>
      <c r="F370" s="16">
        <v>1.3</v>
      </c>
      <c r="G370" s="16">
        <v>1.2</v>
      </c>
      <c r="H370" s="16">
        <v>2.2000000000000002</v>
      </c>
      <c r="I370" s="15" t="str">
        <f t="shared" si="33"/>
        <v>N</v>
      </c>
      <c r="J370" s="17">
        <v>16</v>
      </c>
      <c r="K370" s="17"/>
      <c r="L370" s="17" t="s">
        <v>15</v>
      </c>
      <c r="M370" s="17" t="s">
        <v>18</v>
      </c>
      <c r="N370" s="17" t="str">
        <f t="shared" si="34"/>
        <v>N</v>
      </c>
      <c r="O370" s="15">
        <f t="shared" si="35"/>
        <v>30</v>
      </c>
      <c r="P370" s="17">
        <f t="shared" si="36"/>
        <v>16</v>
      </c>
      <c r="S370" s="26" t="str">
        <f t="shared" ca="1" si="37"/>
        <v>FTTC</v>
      </c>
    </row>
    <row r="371" spans="1:19" x14ac:dyDescent="0.35">
      <c r="A371" s="7">
        <f>ROW()</f>
        <v>371</v>
      </c>
      <c r="B371" s="10"/>
      <c r="C371" s="14" t="s">
        <v>390</v>
      </c>
      <c r="D371" s="14" t="s">
        <v>340</v>
      </c>
      <c r="E371" s="15" t="str">
        <f t="shared" si="32"/>
        <v>N</v>
      </c>
      <c r="F371" s="16">
        <v>5</v>
      </c>
      <c r="G371" s="16">
        <v>5.2</v>
      </c>
      <c r="H371" s="16">
        <v>9.1999999999999993</v>
      </c>
      <c r="I371" s="15" t="str">
        <f t="shared" si="33"/>
        <v>N</v>
      </c>
      <c r="J371" s="17">
        <v>10</v>
      </c>
      <c r="K371" s="17"/>
      <c r="L371" s="17" t="s">
        <v>15</v>
      </c>
      <c r="M371" s="17" t="s">
        <v>18</v>
      </c>
      <c r="N371" s="17" t="str">
        <f t="shared" si="34"/>
        <v>N</v>
      </c>
      <c r="O371" s="15">
        <f t="shared" si="35"/>
        <v>30</v>
      </c>
      <c r="P371" s="17">
        <f t="shared" si="36"/>
        <v>10</v>
      </c>
      <c r="S371" s="26" t="str">
        <f t="shared" ca="1" si="37"/>
        <v>FTTC</v>
      </c>
    </row>
    <row r="372" spans="1:19" x14ac:dyDescent="0.35">
      <c r="A372" s="7">
        <f>ROW()</f>
        <v>372</v>
      </c>
      <c r="B372" s="10"/>
      <c r="C372" s="14" t="s">
        <v>391</v>
      </c>
      <c r="D372" s="14" t="s">
        <v>340</v>
      </c>
      <c r="E372" s="15" t="str">
        <f t="shared" si="32"/>
        <v>N</v>
      </c>
      <c r="F372" s="16">
        <v>4.7</v>
      </c>
      <c r="G372" s="16">
        <v>4.4000000000000004</v>
      </c>
      <c r="H372" s="16">
        <v>7.4</v>
      </c>
      <c r="I372" s="15" t="str">
        <f t="shared" si="33"/>
        <v>N</v>
      </c>
      <c r="J372" s="17">
        <v>1</v>
      </c>
      <c r="K372" s="17"/>
      <c r="L372" s="17" t="s">
        <v>15</v>
      </c>
      <c r="M372" s="17" t="s">
        <v>20</v>
      </c>
      <c r="N372" s="17" t="str">
        <f t="shared" si="34"/>
        <v>N</v>
      </c>
      <c r="O372" s="15">
        <f t="shared" si="35"/>
        <v>30</v>
      </c>
      <c r="P372" s="17">
        <f t="shared" si="36"/>
        <v>1</v>
      </c>
      <c r="S372" s="26" t="str">
        <f t="shared" ca="1" si="37"/>
        <v>FTTC</v>
      </c>
    </row>
    <row r="373" spans="1:19" x14ac:dyDescent="0.35">
      <c r="A373" s="7">
        <f>ROW()</f>
        <v>373</v>
      </c>
      <c r="B373" s="10"/>
      <c r="C373" s="14" t="s">
        <v>392</v>
      </c>
      <c r="D373" s="14" t="s">
        <v>340</v>
      </c>
      <c r="E373" s="15" t="str">
        <f t="shared" si="32"/>
        <v>N</v>
      </c>
      <c r="F373" s="16">
        <v>4.5</v>
      </c>
      <c r="G373" s="16">
        <v>4.5</v>
      </c>
      <c r="H373" s="16">
        <v>5.7</v>
      </c>
      <c r="I373" s="15" t="str">
        <f t="shared" si="33"/>
        <v>N</v>
      </c>
      <c r="J373" s="17">
        <v>17</v>
      </c>
      <c r="K373" s="17"/>
      <c r="L373" s="17" t="s">
        <v>15</v>
      </c>
      <c r="M373" s="17" t="s">
        <v>20</v>
      </c>
      <c r="N373" s="17" t="str">
        <f t="shared" si="34"/>
        <v>N</v>
      </c>
      <c r="O373" s="15">
        <f t="shared" si="35"/>
        <v>30</v>
      </c>
      <c r="P373" s="17">
        <f t="shared" si="36"/>
        <v>17</v>
      </c>
      <c r="S373" s="26" t="str">
        <f t="shared" ca="1" si="37"/>
        <v>FTTC</v>
      </c>
    </row>
    <row r="374" spans="1:19" x14ac:dyDescent="0.35">
      <c r="A374" s="7">
        <f>ROW()</f>
        <v>374</v>
      </c>
      <c r="B374" s="10"/>
      <c r="C374" s="14" t="s">
        <v>393</v>
      </c>
      <c r="D374" s="14" t="s">
        <v>340</v>
      </c>
      <c r="E374" s="15" t="str">
        <f t="shared" si="32"/>
        <v>N</v>
      </c>
      <c r="F374" s="16">
        <v>7.8</v>
      </c>
      <c r="G374" s="16">
        <v>8.4</v>
      </c>
      <c r="H374" s="16">
        <v>8.5</v>
      </c>
      <c r="I374" s="15" t="str">
        <f t="shared" si="33"/>
        <v>N</v>
      </c>
      <c r="J374" s="17">
        <v>10</v>
      </c>
      <c r="K374" s="17"/>
      <c r="L374" s="17" t="s">
        <v>15</v>
      </c>
      <c r="M374" s="17" t="s">
        <v>18</v>
      </c>
      <c r="N374" s="17" t="str">
        <f t="shared" si="34"/>
        <v>N</v>
      </c>
      <c r="O374" s="15">
        <f t="shared" si="35"/>
        <v>30</v>
      </c>
      <c r="P374" s="17">
        <f t="shared" si="36"/>
        <v>10</v>
      </c>
      <c r="S374" s="26" t="str">
        <f t="shared" ca="1" si="37"/>
        <v>FWA</v>
      </c>
    </row>
    <row r="375" spans="1:19" x14ac:dyDescent="0.35">
      <c r="A375" s="7">
        <f>ROW()</f>
        <v>375</v>
      </c>
      <c r="B375" s="10"/>
      <c r="C375" s="14" t="s">
        <v>394</v>
      </c>
      <c r="D375" s="14" t="s">
        <v>340</v>
      </c>
      <c r="E375" s="15" t="str">
        <f t="shared" si="32"/>
        <v>N</v>
      </c>
      <c r="F375" s="16">
        <v>11.7</v>
      </c>
      <c r="G375" s="16">
        <v>11.8</v>
      </c>
      <c r="H375" s="16">
        <v>21</v>
      </c>
      <c r="I375" s="15" t="str">
        <f t="shared" si="33"/>
        <v>N</v>
      </c>
      <c r="J375" s="17">
        <v>12</v>
      </c>
      <c r="K375" s="17"/>
      <c r="L375" s="17" t="s">
        <v>15</v>
      </c>
      <c r="M375" s="17" t="s">
        <v>20</v>
      </c>
      <c r="N375" s="17" t="str">
        <f t="shared" si="34"/>
        <v>N</v>
      </c>
      <c r="O375" s="15">
        <f t="shared" si="35"/>
        <v>30</v>
      </c>
      <c r="P375" s="17">
        <f t="shared" si="36"/>
        <v>12</v>
      </c>
      <c r="S375" s="26" t="str">
        <f t="shared" ca="1" si="37"/>
        <v>FTTC</v>
      </c>
    </row>
    <row r="376" spans="1:19" x14ac:dyDescent="0.35">
      <c r="A376" s="7">
        <f>ROW()</f>
        <v>376</v>
      </c>
      <c r="B376" s="10"/>
      <c r="C376" s="14" t="s">
        <v>395</v>
      </c>
      <c r="D376" s="14" t="s">
        <v>340</v>
      </c>
      <c r="E376" s="15" t="str">
        <f t="shared" si="32"/>
        <v>N</v>
      </c>
      <c r="F376" s="16">
        <v>3.9</v>
      </c>
      <c r="G376" s="16">
        <v>4.0999999999999996</v>
      </c>
      <c r="H376" s="16">
        <v>7.4</v>
      </c>
      <c r="I376" s="15" t="str">
        <f t="shared" si="33"/>
        <v>N</v>
      </c>
      <c r="J376" s="17">
        <v>1</v>
      </c>
      <c r="K376" s="17"/>
      <c r="L376" s="17" t="s">
        <v>15</v>
      </c>
      <c r="M376" s="17" t="s">
        <v>20</v>
      </c>
      <c r="N376" s="17" t="str">
        <f t="shared" si="34"/>
        <v>N</v>
      </c>
      <c r="O376" s="15">
        <f t="shared" si="35"/>
        <v>30</v>
      </c>
      <c r="P376" s="17">
        <f t="shared" si="36"/>
        <v>1</v>
      </c>
      <c r="S376" s="26" t="str">
        <f t="shared" ca="1" si="37"/>
        <v>FWA</v>
      </c>
    </row>
    <row r="377" spans="1:19" x14ac:dyDescent="0.35">
      <c r="A377" s="7">
        <f>ROW()</f>
        <v>377</v>
      </c>
      <c r="B377" s="10"/>
      <c r="C377" s="14" t="s">
        <v>396</v>
      </c>
      <c r="D377" s="14" t="s">
        <v>340</v>
      </c>
      <c r="E377" s="15" t="str">
        <f t="shared" si="32"/>
        <v>N</v>
      </c>
      <c r="F377" s="16">
        <v>3.2</v>
      </c>
      <c r="G377" s="16">
        <v>3.5</v>
      </c>
      <c r="H377" s="16">
        <v>3.5</v>
      </c>
      <c r="I377" s="15" t="str">
        <f t="shared" si="33"/>
        <v>N</v>
      </c>
      <c r="J377" s="17">
        <v>13</v>
      </c>
      <c r="K377" s="17"/>
      <c r="L377" s="17" t="s">
        <v>15</v>
      </c>
      <c r="M377" s="17" t="s">
        <v>20</v>
      </c>
      <c r="N377" s="17" t="str">
        <f t="shared" si="34"/>
        <v>N</v>
      </c>
      <c r="O377" s="15">
        <f t="shared" si="35"/>
        <v>30</v>
      </c>
      <c r="P377" s="17">
        <f t="shared" si="36"/>
        <v>13</v>
      </c>
      <c r="S377" s="26" t="str">
        <f t="shared" ca="1" si="37"/>
        <v>FWA</v>
      </c>
    </row>
    <row r="378" spans="1:19" x14ac:dyDescent="0.35">
      <c r="A378" s="7">
        <f>ROW()</f>
        <v>378</v>
      </c>
      <c r="B378" s="10"/>
      <c r="C378" s="14" t="s">
        <v>397</v>
      </c>
      <c r="D378" s="14" t="s">
        <v>340</v>
      </c>
      <c r="E378" s="15" t="str">
        <f t="shared" si="32"/>
        <v>N</v>
      </c>
      <c r="F378" s="16">
        <v>13.4</v>
      </c>
      <c r="G378" s="16">
        <v>12.2</v>
      </c>
      <c r="H378" s="16">
        <v>22.8</v>
      </c>
      <c r="I378" s="15" t="str">
        <f t="shared" si="33"/>
        <v>N</v>
      </c>
      <c r="J378" s="17">
        <v>17</v>
      </c>
      <c r="K378" s="17"/>
      <c r="L378" s="17" t="s">
        <v>15</v>
      </c>
      <c r="M378" s="17" t="s">
        <v>19</v>
      </c>
      <c r="N378" s="17" t="str">
        <f t="shared" si="34"/>
        <v>N</v>
      </c>
      <c r="O378" s="15">
        <f t="shared" si="35"/>
        <v>30</v>
      </c>
      <c r="P378" s="17">
        <f t="shared" si="36"/>
        <v>17</v>
      </c>
      <c r="S378" s="26" t="str">
        <f t="shared" ca="1" si="37"/>
        <v>FTTC</v>
      </c>
    </row>
    <row r="379" spans="1:19" x14ac:dyDescent="0.35">
      <c r="A379" s="7">
        <f>ROW()</f>
        <v>379</v>
      </c>
      <c r="B379" s="10"/>
      <c r="C379" s="14" t="s">
        <v>398</v>
      </c>
      <c r="D379" s="14" t="s">
        <v>340</v>
      </c>
      <c r="E379" s="15" t="str">
        <f t="shared" si="32"/>
        <v>N</v>
      </c>
      <c r="F379" s="16">
        <v>5.8</v>
      </c>
      <c r="G379" s="16">
        <v>5.7</v>
      </c>
      <c r="H379" s="16">
        <v>10.5</v>
      </c>
      <c r="I379" s="15" t="str">
        <f t="shared" si="33"/>
        <v>N</v>
      </c>
      <c r="J379" s="17">
        <v>11</v>
      </c>
      <c r="K379" s="17"/>
      <c r="L379" s="17" t="s">
        <v>15</v>
      </c>
      <c r="M379" s="17" t="s">
        <v>19</v>
      </c>
      <c r="N379" s="17" t="str">
        <f t="shared" si="34"/>
        <v>N</v>
      </c>
      <c r="O379" s="15">
        <f t="shared" si="35"/>
        <v>30</v>
      </c>
      <c r="P379" s="17">
        <f t="shared" si="36"/>
        <v>11</v>
      </c>
      <c r="S379" s="26" t="str">
        <f t="shared" ca="1" si="37"/>
        <v>FWA</v>
      </c>
    </row>
    <row r="380" spans="1:19" x14ac:dyDescent="0.35">
      <c r="A380" s="7">
        <f>ROW()</f>
        <v>380</v>
      </c>
      <c r="B380" s="10"/>
      <c r="C380" s="14" t="s">
        <v>399</v>
      </c>
      <c r="D380" s="14" t="s">
        <v>340</v>
      </c>
      <c r="E380" s="15" t="str">
        <f t="shared" si="32"/>
        <v>N</v>
      </c>
      <c r="F380" s="16">
        <v>4.4000000000000004</v>
      </c>
      <c r="G380" s="16">
        <v>4.8</v>
      </c>
      <c r="H380" s="16">
        <v>5.0999999999999996</v>
      </c>
      <c r="I380" s="15" t="str">
        <f t="shared" si="33"/>
        <v>N</v>
      </c>
      <c r="J380" s="17">
        <v>1</v>
      </c>
      <c r="K380" s="17"/>
      <c r="L380" s="17" t="s">
        <v>15</v>
      </c>
      <c r="M380" s="17" t="s">
        <v>20</v>
      </c>
      <c r="N380" s="17" t="str">
        <f t="shared" si="34"/>
        <v>N</v>
      </c>
      <c r="O380" s="15">
        <f t="shared" si="35"/>
        <v>30</v>
      </c>
      <c r="P380" s="17">
        <f t="shared" si="36"/>
        <v>1</v>
      </c>
      <c r="S380" s="26" t="str">
        <f t="shared" ca="1" si="37"/>
        <v>FTTC</v>
      </c>
    </row>
    <row r="381" spans="1:19" x14ac:dyDescent="0.35">
      <c r="A381" s="7">
        <f>ROW()</f>
        <v>381</v>
      </c>
      <c r="B381" s="10"/>
      <c r="C381" s="14" t="s">
        <v>400</v>
      </c>
      <c r="D381" s="14" t="s">
        <v>340</v>
      </c>
      <c r="E381" s="15" t="str">
        <f t="shared" si="32"/>
        <v>N</v>
      </c>
      <c r="F381" s="16">
        <v>4.5</v>
      </c>
      <c r="G381" s="16">
        <v>4.5</v>
      </c>
      <c r="H381" s="16">
        <v>8.4</v>
      </c>
      <c r="I381" s="15" t="str">
        <f t="shared" si="33"/>
        <v>N</v>
      </c>
      <c r="J381" s="17">
        <v>8</v>
      </c>
      <c r="K381" s="17"/>
      <c r="L381" s="17" t="s">
        <v>15</v>
      </c>
      <c r="M381" s="17" t="s">
        <v>20</v>
      </c>
      <c r="N381" s="17" t="str">
        <f t="shared" si="34"/>
        <v>N</v>
      </c>
      <c r="O381" s="15">
        <f t="shared" si="35"/>
        <v>30</v>
      </c>
      <c r="P381" s="17">
        <f t="shared" si="36"/>
        <v>8</v>
      </c>
      <c r="S381" s="26" t="str">
        <f t="shared" ca="1" si="37"/>
        <v>FTTP</v>
      </c>
    </row>
    <row r="382" spans="1:19" x14ac:dyDescent="0.35">
      <c r="A382" s="7">
        <f>ROW()</f>
        <v>382</v>
      </c>
      <c r="B382" s="10"/>
      <c r="C382" s="14" t="s">
        <v>401</v>
      </c>
      <c r="D382" s="14" t="s">
        <v>340</v>
      </c>
      <c r="E382" s="15" t="str">
        <f t="shared" si="32"/>
        <v>N</v>
      </c>
      <c r="F382" s="16">
        <v>15</v>
      </c>
      <c r="G382" s="16">
        <v>16.2</v>
      </c>
      <c r="H382" s="16">
        <v>21.4</v>
      </c>
      <c r="I382" s="15" t="str">
        <f t="shared" si="33"/>
        <v>N</v>
      </c>
      <c r="J382" s="17">
        <v>6</v>
      </c>
      <c r="K382" s="17"/>
      <c r="L382" s="17" t="s">
        <v>15</v>
      </c>
      <c r="M382" s="17" t="s">
        <v>18</v>
      </c>
      <c r="N382" s="17" t="str">
        <f t="shared" si="34"/>
        <v>N</v>
      </c>
      <c r="O382" s="15">
        <f t="shared" si="35"/>
        <v>30</v>
      </c>
      <c r="P382" s="17">
        <f t="shared" si="36"/>
        <v>6</v>
      </c>
      <c r="S382" s="26" t="str">
        <f t="shared" ca="1" si="37"/>
        <v>FTTC</v>
      </c>
    </row>
    <row r="383" spans="1:19" x14ac:dyDescent="0.35">
      <c r="A383" s="7">
        <f>ROW()</f>
        <v>383</v>
      </c>
      <c r="B383" s="10"/>
      <c r="C383" s="14" t="s">
        <v>402</v>
      </c>
      <c r="D383" s="14" t="s">
        <v>340</v>
      </c>
      <c r="E383" s="15" t="str">
        <f t="shared" si="32"/>
        <v>N</v>
      </c>
      <c r="F383" s="16">
        <v>14.4</v>
      </c>
      <c r="G383" s="16">
        <v>14.9</v>
      </c>
      <c r="H383" s="16">
        <v>19.600000000000001</v>
      </c>
      <c r="I383" s="15" t="str">
        <f t="shared" si="33"/>
        <v>N</v>
      </c>
      <c r="J383" s="17">
        <v>3</v>
      </c>
      <c r="K383" s="17"/>
      <c r="L383" s="17" t="s">
        <v>15</v>
      </c>
      <c r="M383" s="17" t="s">
        <v>18</v>
      </c>
      <c r="N383" s="17" t="str">
        <f t="shared" si="34"/>
        <v>N</v>
      </c>
      <c r="O383" s="15">
        <f t="shared" si="35"/>
        <v>30</v>
      </c>
      <c r="P383" s="17">
        <f t="shared" si="36"/>
        <v>3</v>
      </c>
      <c r="S383" s="26" t="str">
        <f t="shared" ca="1" si="37"/>
        <v>FTTC</v>
      </c>
    </row>
    <row r="384" spans="1:19" x14ac:dyDescent="0.35">
      <c r="A384" s="7">
        <f>ROW()</f>
        <v>384</v>
      </c>
      <c r="B384" s="10"/>
      <c r="C384" s="14" t="s">
        <v>403</v>
      </c>
      <c r="D384" s="14" t="s">
        <v>340</v>
      </c>
      <c r="E384" s="15" t="str">
        <f t="shared" si="32"/>
        <v>N</v>
      </c>
      <c r="F384" s="16">
        <v>3.2</v>
      </c>
      <c r="G384" s="16">
        <v>3.1</v>
      </c>
      <c r="H384" s="16">
        <v>5.4</v>
      </c>
      <c r="I384" s="15" t="str">
        <f t="shared" si="33"/>
        <v>N</v>
      </c>
      <c r="J384" s="17">
        <v>7</v>
      </c>
      <c r="K384" s="17"/>
      <c r="L384" s="17" t="s">
        <v>15</v>
      </c>
      <c r="M384" s="17" t="s">
        <v>18</v>
      </c>
      <c r="N384" s="17" t="str">
        <f t="shared" si="34"/>
        <v>N</v>
      </c>
      <c r="O384" s="15">
        <f t="shared" si="35"/>
        <v>30</v>
      </c>
      <c r="P384" s="17">
        <f t="shared" si="36"/>
        <v>7</v>
      </c>
      <c r="S384" s="26" t="str">
        <f t="shared" ca="1" si="37"/>
        <v>FWA</v>
      </c>
    </row>
    <row r="385" spans="1:19" x14ac:dyDescent="0.35">
      <c r="A385" s="7">
        <f>ROW()</f>
        <v>385</v>
      </c>
      <c r="B385" s="10"/>
      <c r="C385" s="14" t="s">
        <v>404</v>
      </c>
      <c r="D385" s="14" t="s">
        <v>340</v>
      </c>
      <c r="E385" s="15" t="str">
        <f t="shared" si="32"/>
        <v>Y</v>
      </c>
      <c r="F385" s="16">
        <v>1</v>
      </c>
      <c r="G385" s="16">
        <v>1.1000000000000001</v>
      </c>
      <c r="H385" s="16">
        <v>1</v>
      </c>
      <c r="I385" s="15" t="str">
        <f t="shared" si="33"/>
        <v>N</v>
      </c>
      <c r="J385" s="17">
        <v>15</v>
      </c>
      <c r="K385" s="17"/>
      <c r="L385" s="17" t="s">
        <v>15</v>
      </c>
      <c r="M385" s="17" t="s">
        <v>18</v>
      </c>
      <c r="N385" s="17" t="str">
        <f t="shared" si="34"/>
        <v>N</v>
      </c>
      <c r="O385" s="15">
        <f t="shared" si="35"/>
        <v>30</v>
      </c>
      <c r="P385" s="17">
        <f t="shared" si="36"/>
        <v>15</v>
      </c>
      <c r="S385" s="26" t="str">
        <f t="shared" ca="1" si="37"/>
        <v>FTTP</v>
      </c>
    </row>
    <row r="386" spans="1:19" x14ac:dyDescent="0.35">
      <c r="A386" s="7">
        <f>ROW()</f>
        <v>386</v>
      </c>
      <c r="B386" s="10"/>
      <c r="C386" s="14" t="s">
        <v>405</v>
      </c>
      <c r="D386" s="14" t="s">
        <v>340</v>
      </c>
      <c r="E386" s="15" t="str">
        <f t="shared" si="32"/>
        <v>Y</v>
      </c>
      <c r="F386" s="16">
        <v>1.4</v>
      </c>
      <c r="G386" s="16">
        <v>1.3</v>
      </c>
      <c r="H386" s="16">
        <v>1.8</v>
      </c>
      <c r="I386" s="15" t="str">
        <f t="shared" si="33"/>
        <v>N</v>
      </c>
      <c r="J386" s="17">
        <v>5</v>
      </c>
      <c r="K386" s="17"/>
      <c r="L386" s="17" t="s">
        <v>15</v>
      </c>
      <c r="M386" s="17" t="s">
        <v>18</v>
      </c>
      <c r="N386" s="17" t="str">
        <f t="shared" si="34"/>
        <v>N</v>
      </c>
      <c r="O386" s="15">
        <f t="shared" si="35"/>
        <v>30</v>
      </c>
      <c r="P386" s="17">
        <f t="shared" si="36"/>
        <v>5</v>
      </c>
      <c r="S386" s="26" t="str">
        <f t="shared" ca="1" si="37"/>
        <v>FWA</v>
      </c>
    </row>
    <row r="387" spans="1:19" x14ac:dyDescent="0.35">
      <c r="A387" s="7">
        <f>ROW()</f>
        <v>387</v>
      </c>
      <c r="B387" s="10"/>
      <c r="C387" s="14" t="s">
        <v>406</v>
      </c>
      <c r="D387" s="14" t="s">
        <v>340</v>
      </c>
      <c r="E387" s="15" t="str">
        <f t="shared" si="32"/>
        <v>N</v>
      </c>
      <c r="F387" s="16">
        <v>9.5</v>
      </c>
      <c r="G387" s="16">
        <v>8.8000000000000007</v>
      </c>
      <c r="H387" s="16">
        <v>13.5</v>
      </c>
      <c r="I387" s="15" t="str">
        <f t="shared" si="33"/>
        <v>N</v>
      </c>
      <c r="J387" s="17">
        <v>9</v>
      </c>
      <c r="K387" s="17"/>
      <c r="L387" s="17" t="s">
        <v>15</v>
      </c>
      <c r="M387" s="17" t="s">
        <v>19</v>
      </c>
      <c r="N387" s="17" t="str">
        <f t="shared" si="34"/>
        <v>N</v>
      </c>
      <c r="O387" s="15">
        <f t="shared" si="35"/>
        <v>30</v>
      </c>
      <c r="P387" s="17">
        <f t="shared" si="36"/>
        <v>9</v>
      </c>
      <c r="S387" s="26" t="str">
        <f t="shared" ca="1" si="37"/>
        <v>FWA</v>
      </c>
    </row>
    <row r="388" spans="1:19" x14ac:dyDescent="0.35">
      <c r="A388" s="7">
        <f>ROW()</f>
        <v>388</v>
      </c>
      <c r="B388" s="10"/>
      <c r="C388" s="14" t="s">
        <v>407</v>
      </c>
      <c r="D388" s="14" t="s">
        <v>340</v>
      </c>
      <c r="E388" s="15" t="str">
        <f t="shared" si="32"/>
        <v>Y</v>
      </c>
      <c r="F388" s="16">
        <v>1.5</v>
      </c>
      <c r="G388" s="16">
        <v>1.4</v>
      </c>
      <c r="H388" s="16">
        <v>2.6</v>
      </c>
      <c r="I388" s="15" t="str">
        <f t="shared" si="33"/>
        <v>N</v>
      </c>
      <c r="J388" s="17">
        <v>18</v>
      </c>
      <c r="K388" s="17"/>
      <c r="L388" s="17" t="s">
        <v>15</v>
      </c>
      <c r="M388" s="17" t="s">
        <v>19</v>
      </c>
      <c r="N388" s="17" t="str">
        <f t="shared" si="34"/>
        <v>N</v>
      </c>
      <c r="O388" s="15">
        <f t="shared" si="35"/>
        <v>30</v>
      </c>
      <c r="P388" s="17">
        <f t="shared" si="36"/>
        <v>18</v>
      </c>
      <c r="S388" s="26" t="str">
        <f t="shared" ca="1" si="37"/>
        <v>FTTC</v>
      </c>
    </row>
    <row r="389" spans="1:19" x14ac:dyDescent="0.35">
      <c r="A389" s="7">
        <f>ROW()</f>
        <v>389</v>
      </c>
      <c r="B389" s="10"/>
      <c r="C389" s="14" t="s">
        <v>408</v>
      </c>
      <c r="D389" s="14" t="s">
        <v>340</v>
      </c>
      <c r="E389" s="15" t="str">
        <f t="shared" si="32"/>
        <v>N</v>
      </c>
      <c r="F389" s="16">
        <v>5.7</v>
      </c>
      <c r="G389" s="16">
        <v>5.2</v>
      </c>
      <c r="H389" s="16">
        <v>10.4</v>
      </c>
      <c r="I389" s="15" t="str">
        <f t="shared" si="33"/>
        <v>N</v>
      </c>
      <c r="J389" s="17">
        <v>7</v>
      </c>
      <c r="K389" s="17"/>
      <c r="L389" s="17" t="s">
        <v>15</v>
      </c>
      <c r="M389" s="17" t="s">
        <v>18</v>
      </c>
      <c r="N389" s="17" t="str">
        <f t="shared" si="34"/>
        <v>N</v>
      </c>
      <c r="O389" s="15">
        <f t="shared" si="35"/>
        <v>30</v>
      </c>
      <c r="P389" s="17">
        <f t="shared" si="36"/>
        <v>7</v>
      </c>
      <c r="S389" s="26" t="str">
        <f t="shared" ca="1" si="37"/>
        <v>FWA</v>
      </c>
    </row>
    <row r="390" spans="1:19" x14ac:dyDescent="0.35">
      <c r="A390" s="7">
        <f>ROW()</f>
        <v>390</v>
      </c>
      <c r="B390" s="10"/>
      <c r="C390" s="14" t="s">
        <v>409</v>
      </c>
      <c r="D390" s="14" t="s">
        <v>340</v>
      </c>
      <c r="E390" s="15" t="str">
        <f t="shared" si="32"/>
        <v>N</v>
      </c>
      <c r="F390" s="16">
        <v>7.6</v>
      </c>
      <c r="G390" s="16">
        <v>7.3</v>
      </c>
      <c r="H390" s="16">
        <v>10.4</v>
      </c>
      <c r="I390" s="15" t="str">
        <f t="shared" si="33"/>
        <v>N</v>
      </c>
      <c r="J390" s="17">
        <v>9</v>
      </c>
      <c r="K390" s="17"/>
      <c r="L390" s="17" t="s">
        <v>15</v>
      </c>
      <c r="M390" s="17" t="s">
        <v>20</v>
      </c>
      <c r="N390" s="17" t="str">
        <f t="shared" si="34"/>
        <v>N</v>
      </c>
      <c r="O390" s="15">
        <f t="shared" si="35"/>
        <v>30</v>
      </c>
      <c r="P390" s="17">
        <f t="shared" si="36"/>
        <v>9</v>
      </c>
      <c r="S390" s="26" t="str">
        <f t="shared" ca="1" si="37"/>
        <v>FTTC</v>
      </c>
    </row>
    <row r="391" spans="1:19" x14ac:dyDescent="0.35">
      <c r="A391" s="7">
        <f>ROW()</f>
        <v>391</v>
      </c>
      <c r="B391" s="10"/>
      <c r="C391" s="14" t="s">
        <v>410</v>
      </c>
      <c r="D391" s="14" t="s">
        <v>340</v>
      </c>
      <c r="E391" s="15" t="str">
        <f t="shared" si="32"/>
        <v>N</v>
      </c>
      <c r="F391" s="16">
        <v>10.199999999999999</v>
      </c>
      <c r="G391" s="16">
        <v>10.9</v>
      </c>
      <c r="H391" s="16">
        <v>12.6</v>
      </c>
      <c r="I391" s="15" t="str">
        <f t="shared" si="33"/>
        <v>N</v>
      </c>
      <c r="J391" s="17">
        <v>1</v>
      </c>
      <c r="K391" s="17"/>
      <c r="L391" s="17" t="s">
        <v>15</v>
      </c>
      <c r="M391" s="17" t="s">
        <v>19</v>
      </c>
      <c r="N391" s="17" t="str">
        <f t="shared" si="34"/>
        <v>N</v>
      </c>
      <c r="O391" s="15">
        <f t="shared" si="35"/>
        <v>30</v>
      </c>
      <c r="P391" s="17">
        <f t="shared" si="36"/>
        <v>1</v>
      </c>
      <c r="S391" s="26" t="str">
        <f t="shared" ca="1" si="37"/>
        <v>FTTC</v>
      </c>
    </row>
    <row r="392" spans="1:19" x14ac:dyDescent="0.35">
      <c r="A392" s="7">
        <f>ROW()</f>
        <v>392</v>
      </c>
      <c r="B392" s="10"/>
      <c r="C392" s="14" t="s">
        <v>411</v>
      </c>
      <c r="D392" s="14" t="s">
        <v>340</v>
      </c>
      <c r="E392" s="15" t="str">
        <f t="shared" si="32"/>
        <v>N</v>
      </c>
      <c r="F392" s="16">
        <v>12.6</v>
      </c>
      <c r="G392" s="16">
        <v>12.1</v>
      </c>
      <c r="H392" s="16">
        <v>14.4</v>
      </c>
      <c r="I392" s="15" t="str">
        <f t="shared" si="33"/>
        <v>N</v>
      </c>
      <c r="J392" s="17">
        <v>9</v>
      </c>
      <c r="K392" s="17"/>
      <c r="L392" s="17" t="s">
        <v>15</v>
      </c>
      <c r="M392" s="17" t="s">
        <v>18</v>
      </c>
      <c r="N392" s="17" t="str">
        <f t="shared" si="34"/>
        <v>N</v>
      </c>
      <c r="O392" s="15">
        <f t="shared" si="35"/>
        <v>30</v>
      </c>
      <c r="P392" s="17">
        <f t="shared" si="36"/>
        <v>9</v>
      </c>
      <c r="S392" s="26" t="str">
        <f t="shared" ca="1" si="37"/>
        <v>FTTC</v>
      </c>
    </row>
    <row r="393" spans="1:19" x14ac:dyDescent="0.35">
      <c r="A393" s="7">
        <f>ROW()</f>
        <v>393</v>
      </c>
      <c r="B393" s="10"/>
      <c r="C393" s="14" t="s">
        <v>412</v>
      </c>
      <c r="D393" s="14" t="s">
        <v>340</v>
      </c>
      <c r="E393" s="15" t="str">
        <f t="shared" ref="E393:E456" si="38">IF(G393&lt;2,"Y","N")</f>
        <v>N</v>
      </c>
      <c r="F393" s="16">
        <v>2.5</v>
      </c>
      <c r="G393" s="16">
        <v>2.2999999999999998</v>
      </c>
      <c r="H393" s="16">
        <v>2.6</v>
      </c>
      <c r="I393" s="15" t="str">
        <f t="shared" ref="I393:I456" si="39">IF(H393&gt;30,"Y","N")</f>
        <v>N</v>
      </c>
      <c r="J393" s="17">
        <v>16</v>
      </c>
      <c r="K393" s="17"/>
      <c r="L393" s="17" t="s">
        <v>15</v>
      </c>
      <c r="M393" s="17" t="s">
        <v>20</v>
      </c>
      <c r="N393" s="17" t="str">
        <f t="shared" ref="N393:N456" si="40">IF(AND(I393="Y",L393="Y"),"Y","N")</f>
        <v>N</v>
      </c>
      <c r="O393" s="15">
        <f t="shared" ref="O393:O456" si="41">IF(L393="Y",30,F393)</f>
        <v>30</v>
      </c>
      <c r="P393" s="17">
        <f t="shared" ref="P393:P456" si="42">IF(AND(I393="N",L393="Y"),J393,0)</f>
        <v>16</v>
      </c>
      <c r="S393" s="26" t="str">
        <f t="shared" ref="S393:S456" ca="1" si="43">IF(L393="Y",CHOOSE(RANDBETWEEN(1,10),"FTTC","FTTC","FTTC","FTTC","FTTC","FTTP","FTTP","FWA","FWA","FWA"),"")</f>
        <v>FTTC</v>
      </c>
    </row>
    <row r="394" spans="1:19" x14ac:dyDescent="0.35">
      <c r="A394" s="7">
        <f>ROW()</f>
        <v>394</v>
      </c>
      <c r="B394" s="10"/>
      <c r="C394" s="14" t="s">
        <v>413</v>
      </c>
      <c r="D394" s="14" t="s">
        <v>340</v>
      </c>
      <c r="E394" s="15" t="str">
        <f t="shared" si="38"/>
        <v>N</v>
      </c>
      <c r="F394" s="16">
        <v>8.8000000000000007</v>
      </c>
      <c r="G394" s="16">
        <v>8.9</v>
      </c>
      <c r="H394" s="16">
        <v>11</v>
      </c>
      <c r="I394" s="15" t="str">
        <f t="shared" si="39"/>
        <v>N</v>
      </c>
      <c r="J394" s="17">
        <v>7</v>
      </c>
      <c r="K394" s="17"/>
      <c r="L394" s="17" t="s">
        <v>15</v>
      </c>
      <c r="M394" s="17" t="s">
        <v>20</v>
      </c>
      <c r="N394" s="17" t="str">
        <f t="shared" si="40"/>
        <v>N</v>
      </c>
      <c r="O394" s="15">
        <f t="shared" si="41"/>
        <v>30</v>
      </c>
      <c r="P394" s="17">
        <f t="shared" si="42"/>
        <v>7</v>
      </c>
      <c r="S394" s="26" t="str">
        <f t="shared" ca="1" si="43"/>
        <v>FTTC</v>
      </c>
    </row>
    <row r="395" spans="1:19" x14ac:dyDescent="0.35">
      <c r="A395" s="7">
        <f>ROW()</f>
        <v>395</v>
      </c>
      <c r="B395" s="10"/>
      <c r="C395" s="14" t="s">
        <v>414</v>
      </c>
      <c r="D395" s="14" t="s">
        <v>340</v>
      </c>
      <c r="E395" s="15" t="str">
        <f t="shared" si="38"/>
        <v>N</v>
      </c>
      <c r="F395" s="16">
        <v>14.9</v>
      </c>
      <c r="G395" s="16">
        <v>13.8</v>
      </c>
      <c r="H395" s="16">
        <v>28</v>
      </c>
      <c r="I395" s="15" t="str">
        <f t="shared" si="39"/>
        <v>N</v>
      </c>
      <c r="J395" s="17">
        <v>11</v>
      </c>
      <c r="K395" s="17"/>
      <c r="L395" s="17" t="s">
        <v>15</v>
      </c>
      <c r="M395" s="17" t="s">
        <v>19</v>
      </c>
      <c r="N395" s="17" t="str">
        <f t="shared" si="40"/>
        <v>N</v>
      </c>
      <c r="O395" s="15">
        <f t="shared" si="41"/>
        <v>30</v>
      </c>
      <c r="P395" s="17">
        <f t="shared" si="42"/>
        <v>11</v>
      </c>
      <c r="S395" s="26" t="str">
        <f t="shared" ca="1" si="43"/>
        <v>FTTC</v>
      </c>
    </row>
    <row r="396" spans="1:19" x14ac:dyDescent="0.35">
      <c r="A396" s="7">
        <f>ROW()</f>
        <v>396</v>
      </c>
      <c r="B396" s="10"/>
      <c r="C396" s="14" t="s">
        <v>415</v>
      </c>
      <c r="D396" s="14" t="s">
        <v>340</v>
      </c>
      <c r="E396" s="15" t="str">
        <f t="shared" si="38"/>
        <v>N</v>
      </c>
      <c r="F396" s="16">
        <v>6.7</v>
      </c>
      <c r="G396" s="16">
        <v>6.4</v>
      </c>
      <c r="H396" s="16">
        <v>9.1</v>
      </c>
      <c r="I396" s="15" t="str">
        <f t="shared" si="39"/>
        <v>N</v>
      </c>
      <c r="J396" s="17">
        <v>4</v>
      </c>
      <c r="K396" s="17"/>
      <c r="L396" s="17" t="s">
        <v>15</v>
      </c>
      <c r="M396" s="17" t="s">
        <v>20</v>
      </c>
      <c r="N396" s="17" t="str">
        <f t="shared" si="40"/>
        <v>N</v>
      </c>
      <c r="O396" s="15">
        <f t="shared" si="41"/>
        <v>30</v>
      </c>
      <c r="P396" s="17">
        <f t="shared" si="42"/>
        <v>4</v>
      </c>
      <c r="S396" s="26" t="str">
        <f t="shared" ca="1" si="43"/>
        <v>FTTC</v>
      </c>
    </row>
    <row r="397" spans="1:19" x14ac:dyDescent="0.35">
      <c r="A397" s="7">
        <f>ROW()</f>
        <v>397</v>
      </c>
      <c r="B397" s="10"/>
      <c r="C397" s="14" t="s">
        <v>416</v>
      </c>
      <c r="D397" s="14" t="s">
        <v>340</v>
      </c>
      <c r="E397" s="15" t="str">
        <f t="shared" si="38"/>
        <v>N</v>
      </c>
      <c r="F397" s="16">
        <v>6.9</v>
      </c>
      <c r="G397" s="16">
        <v>7.3</v>
      </c>
      <c r="H397" s="16">
        <v>11.6</v>
      </c>
      <c r="I397" s="15" t="str">
        <f t="shared" si="39"/>
        <v>N</v>
      </c>
      <c r="J397" s="17">
        <v>2</v>
      </c>
      <c r="K397" s="17"/>
      <c r="L397" s="17" t="s">
        <v>15</v>
      </c>
      <c r="M397" s="17" t="s">
        <v>20</v>
      </c>
      <c r="N397" s="17" t="str">
        <f t="shared" si="40"/>
        <v>N</v>
      </c>
      <c r="O397" s="15">
        <f t="shared" si="41"/>
        <v>30</v>
      </c>
      <c r="P397" s="17">
        <f t="shared" si="42"/>
        <v>2</v>
      </c>
      <c r="S397" s="26" t="str">
        <f t="shared" ca="1" si="43"/>
        <v>FTTC</v>
      </c>
    </row>
    <row r="398" spans="1:19" x14ac:dyDescent="0.35">
      <c r="A398" s="7">
        <f>ROW()</f>
        <v>398</v>
      </c>
      <c r="B398" s="10"/>
      <c r="C398" s="14" t="s">
        <v>417</v>
      </c>
      <c r="D398" s="14" t="s">
        <v>340</v>
      </c>
      <c r="E398" s="15" t="str">
        <f t="shared" si="38"/>
        <v>Y</v>
      </c>
      <c r="F398" s="16">
        <v>1.5</v>
      </c>
      <c r="G398" s="16">
        <v>1.6</v>
      </c>
      <c r="H398" s="16">
        <v>2.9</v>
      </c>
      <c r="I398" s="15" t="str">
        <f t="shared" si="39"/>
        <v>N</v>
      </c>
      <c r="J398" s="17">
        <v>7</v>
      </c>
      <c r="K398" s="17"/>
      <c r="L398" s="17" t="s">
        <v>15</v>
      </c>
      <c r="M398" s="17" t="s">
        <v>18</v>
      </c>
      <c r="N398" s="17" t="str">
        <f t="shared" si="40"/>
        <v>N</v>
      </c>
      <c r="O398" s="15">
        <f t="shared" si="41"/>
        <v>30</v>
      </c>
      <c r="P398" s="17">
        <f t="shared" si="42"/>
        <v>7</v>
      </c>
      <c r="S398" s="26" t="str">
        <f t="shared" ca="1" si="43"/>
        <v>FWA</v>
      </c>
    </row>
    <row r="399" spans="1:19" x14ac:dyDescent="0.35">
      <c r="A399" s="7">
        <f>ROW()</f>
        <v>399</v>
      </c>
      <c r="B399" s="10"/>
      <c r="C399" s="14" t="s">
        <v>418</v>
      </c>
      <c r="D399" s="14" t="s">
        <v>340</v>
      </c>
      <c r="E399" s="15" t="str">
        <f t="shared" si="38"/>
        <v>N</v>
      </c>
      <c r="F399" s="16">
        <v>11.9</v>
      </c>
      <c r="G399" s="16">
        <v>12.8</v>
      </c>
      <c r="H399" s="16">
        <v>20.9</v>
      </c>
      <c r="I399" s="15" t="str">
        <f t="shared" si="39"/>
        <v>N</v>
      </c>
      <c r="J399" s="17">
        <v>16</v>
      </c>
      <c r="K399" s="17"/>
      <c r="L399" s="17" t="s">
        <v>15</v>
      </c>
      <c r="M399" s="17" t="s">
        <v>20</v>
      </c>
      <c r="N399" s="17" t="str">
        <f t="shared" si="40"/>
        <v>N</v>
      </c>
      <c r="O399" s="15">
        <f t="shared" si="41"/>
        <v>30</v>
      </c>
      <c r="P399" s="17">
        <f t="shared" si="42"/>
        <v>16</v>
      </c>
      <c r="S399" s="26" t="str">
        <f t="shared" ca="1" si="43"/>
        <v>FWA</v>
      </c>
    </row>
    <row r="400" spans="1:19" x14ac:dyDescent="0.35">
      <c r="A400" s="7">
        <f>ROW()</f>
        <v>400</v>
      </c>
      <c r="B400" s="10"/>
      <c r="C400" s="14" t="s">
        <v>419</v>
      </c>
      <c r="D400" s="14" t="s">
        <v>340</v>
      </c>
      <c r="E400" s="15" t="str">
        <f t="shared" si="38"/>
        <v>N</v>
      </c>
      <c r="F400" s="16">
        <v>13.9</v>
      </c>
      <c r="G400" s="16">
        <v>13.6</v>
      </c>
      <c r="H400" s="16">
        <v>15.5</v>
      </c>
      <c r="I400" s="15" t="str">
        <f t="shared" si="39"/>
        <v>N</v>
      </c>
      <c r="J400" s="17">
        <v>12</v>
      </c>
      <c r="K400" s="17"/>
      <c r="L400" s="17" t="s">
        <v>15</v>
      </c>
      <c r="M400" s="17" t="s">
        <v>19</v>
      </c>
      <c r="N400" s="17" t="str">
        <f t="shared" si="40"/>
        <v>N</v>
      </c>
      <c r="O400" s="15">
        <f t="shared" si="41"/>
        <v>30</v>
      </c>
      <c r="P400" s="17">
        <f t="shared" si="42"/>
        <v>12</v>
      </c>
      <c r="S400" s="26" t="str">
        <f t="shared" ca="1" si="43"/>
        <v>FTTP</v>
      </c>
    </row>
    <row r="401" spans="1:19" x14ac:dyDescent="0.35">
      <c r="A401" s="7">
        <f>ROW()</f>
        <v>401</v>
      </c>
      <c r="B401" s="10"/>
      <c r="C401" s="14" t="s">
        <v>420</v>
      </c>
      <c r="D401" s="14" t="s">
        <v>340</v>
      </c>
      <c r="E401" s="15" t="str">
        <f t="shared" si="38"/>
        <v>N</v>
      </c>
      <c r="F401" s="16">
        <v>5.5</v>
      </c>
      <c r="G401" s="16">
        <v>5.6</v>
      </c>
      <c r="H401" s="16">
        <v>8.9</v>
      </c>
      <c r="I401" s="15" t="str">
        <f t="shared" si="39"/>
        <v>N</v>
      </c>
      <c r="J401" s="17">
        <v>16</v>
      </c>
      <c r="K401" s="17"/>
      <c r="L401" s="17" t="s">
        <v>15</v>
      </c>
      <c r="M401" s="17" t="s">
        <v>18</v>
      </c>
      <c r="N401" s="17" t="str">
        <f t="shared" si="40"/>
        <v>N</v>
      </c>
      <c r="O401" s="15">
        <f t="shared" si="41"/>
        <v>30</v>
      </c>
      <c r="P401" s="17">
        <f t="shared" si="42"/>
        <v>16</v>
      </c>
      <c r="S401" s="26" t="str">
        <f t="shared" ca="1" si="43"/>
        <v>FTTC</v>
      </c>
    </row>
    <row r="402" spans="1:19" x14ac:dyDescent="0.35">
      <c r="A402" s="7">
        <f>ROW()</f>
        <v>402</v>
      </c>
      <c r="B402" s="10"/>
      <c r="C402" s="14" t="s">
        <v>421</v>
      </c>
      <c r="D402" s="14" t="s">
        <v>340</v>
      </c>
      <c r="E402" s="15" t="str">
        <f t="shared" si="38"/>
        <v>N</v>
      </c>
      <c r="F402" s="16">
        <v>3.4</v>
      </c>
      <c r="G402" s="16">
        <v>3.3</v>
      </c>
      <c r="H402" s="16">
        <v>5</v>
      </c>
      <c r="I402" s="15" t="str">
        <f t="shared" si="39"/>
        <v>N</v>
      </c>
      <c r="J402" s="17">
        <v>5</v>
      </c>
      <c r="K402" s="17"/>
      <c r="L402" s="17" t="s">
        <v>15</v>
      </c>
      <c r="M402" s="17" t="s">
        <v>18</v>
      </c>
      <c r="N402" s="17" t="str">
        <f t="shared" si="40"/>
        <v>N</v>
      </c>
      <c r="O402" s="15">
        <f t="shared" si="41"/>
        <v>30</v>
      </c>
      <c r="P402" s="17">
        <f t="shared" si="42"/>
        <v>5</v>
      </c>
      <c r="S402" s="26" t="str">
        <f t="shared" ca="1" si="43"/>
        <v>FTTP</v>
      </c>
    </row>
    <row r="403" spans="1:19" x14ac:dyDescent="0.35">
      <c r="A403" s="7">
        <f>ROW()</f>
        <v>403</v>
      </c>
      <c r="B403" s="10"/>
      <c r="C403" s="14" t="s">
        <v>422</v>
      </c>
      <c r="D403" s="14" t="s">
        <v>340</v>
      </c>
      <c r="E403" s="15" t="str">
        <f t="shared" si="38"/>
        <v>N</v>
      </c>
      <c r="F403" s="16">
        <v>3.5</v>
      </c>
      <c r="G403" s="16">
        <v>3.2</v>
      </c>
      <c r="H403" s="16">
        <v>4.7</v>
      </c>
      <c r="I403" s="15" t="str">
        <f t="shared" si="39"/>
        <v>N</v>
      </c>
      <c r="J403" s="17">
        <v>11</v>
      </c>
      <c r="K403" s="17"/>
      <c r="L403" s="17" t="s">
        <v>15</v>
      </c>
      <c r="M403" s="17" t="s">
        <v>20</v>
      </c>
      <c r="N403" s="17" t="str">
        <f t="shared" si="40"/>
        <v>N</v>
      </c>
      <c r="O403" s="15">
        <f t="shared" si="41"/>
        <v>30</v>
      </c>
      <c r="P403" s="17">
        <f t="shared" si="42"/>
        <v>11</v>
      </c>
      <c r="S403" s="26" t="str">
        <f t="shared" ca="1" si="43"/>
        <v>FWA</v>
      </c>
    </row>
    <row r="404" spans="1:19" x14ac:dyDescent="0.35">
      <c r="A404" s="7">
        <f>ROW()</f>
        <v>404</v>
      </c>
      <c r="B404" s="10"/>
      <c r="C404" s="14" t="s">
        <v>423</v>
      </c>
      <c r="D404" s="14" t="s">
        <v>340</v>
      </c>
      <c r="E404" s="15" t="str">
        <f t="shared" si="38"/>
        <v>N</v>
      </c>
      <c r="F404" s="16">
        <v>8.6999999999999993</v>
      </c>
      <c r="G404" s="16">
        <v>8.3000000000000007</v>
      </c>
      <c r="H404" s="16">
        <v>13.7</v>
      </c>
      <c r="I404" s="15" t="str">
        <f t="shared" si="39"/>
        <v>N</v>
      </c>
      <c r="J404" s="17">
        <v>13</v>
      </c>
      <c r="K404" s="17"/>
      <c r="L404" s="17" t="s">
        <v>15</v>
      </c>
      <c r="M404" s="17" t="s">
        <v>19</v>
      </c>
      <c r="N404" s="17" t="str">
        <f t="shared" si="40"/>
        <v>N</v>
      </c>
      <c r="O404" s="15">
        <f t="shared" si="41"/>
        <v>30</v>
      </c>
      <c r="P404" s="17">
        <f t="shared" si="42"/>
        <v>13</v>
      </c>
      <c r="S404" s="26" t="str">
        <f t="shared" ca="1" si="43"/>
        <v>FTTP</v>
      </c>
    </row>
    <row r="405" spans="1:19" x14ac:dyDescent="0.35">
      <c r="A405" s="7">
        <f>ROW()</f>
        <v>405</v>
      </c>
      <c r="B405" s="10"/>
      <c r="C405" s="14" t="s">
        <v>424</v>
      </c>
      <c r="D405" s="14" t="s">
        <v>340</v>
      </c>
      <c r="E405" s="15" t="str">
        <f t="shared" si="38"/>
        <v>N</v>
      </c>
      <c r="F405" s="16">
        <v>6.1</v>
      </c>
      <c r="G405" s="16">
        <v>6.5</v>
      </c>
      <c r="H405" s="16">
        <v>12</v>
      </c>
      <c r="I405" s="15" t="str">
        <f t="shared" si="39"/>
        <v>N</v>
      </c>
      <c r="J405" s="17">
        <v>10</v>
      </c>
      <c r="K405" s="17"/>
      <c r="L405" s="17" t="s">
        <v>15</v>
      </c>
      <c r="M405" s="17" t="s">
        <v>19</v>
      </c>
      <c r="N405" s="17" t="str">
        <f t="shared" si="40"/>
        <v>N</v>
      </c>
      <c r="O405" s="15">
        <f t="shared" si="41"/>
        <v>30</v>
      </c>
      <c r="P405" s="17">
        <f t="shared" si="42"/>
        <v>10</v>
      </c>
      <c r="S405" s="26" t="str">
        <f t="shared" ca="1" si="43"/>
        <v>FTTC</v>
      </c>
    </row>
    <row r="406" spans="1:19" x14ac:dyDescent="0.35">
      <c r="A406" s="7">
        <f>ROW()</f>
        <v>406</v>
      </c>
      <c r="B406" s="10"/>
      <c r="C406" s="14" t="s">
        <v>425</v>
      </c>
      <c r="D406" s="14" t="s">
        <v>340</v>
      </c>
      <c r="E406" s="15" t="str">
        <f t="shared" si="38"/>
        <v>N</v>
      </c>
      <c r="F406" s="16">
        <v>11.7</v>
      </c>
      <c r="G406" s="16">
        <v>12.1</v>
      </c>
      <c r="H406" s="16">
        <v>15</v>
      </c>
      <c r="I406" s="15" t="str">
        <f t="shared" si="39"/>
        <v>N</v>
      </c>
      <c r="J406" s="17">
        <v>15</v>
      </c>
      <c r="K406" s="17"/>
      <c r="L406" s="17" t="s">
        <v>15</v>
      </c>
      <c r="M406" s="17" t="s">
        <v>19</v>
      </c>
      <c r="N406" s="17" t="str">
        <f t="shared" si="40"/>
        <v>N</v>
      </c>
      <c r="O406" s="15">
        <f t="shared" si="41"/>
        <v>30</v>
      </c>
      <c r="P406" s="17">
        <f t="shared" si="42"/>
        <v>15</v>
      </c>
      <c r="S406" s="26" t="str">
        <f t="shared" ca="1" si="43"/>
        <v>FWA</v>
      </c>
    </row>
    <row r="407" spans="1:19" x14ac:dyDescent="0.35">
      <c r="A407" s="7">
        <f>ROW()</f>
        <v>407</v>
      </c>
      <c r="B407" s="10"/>
      <c r="C407" s="14" t="s">
        <v>426</v>
      </c>
      <c r="D407" s="14" t="s">
        <v>340</v>
      </c>
      <c r="E407" s="15" t="str">
        <f t="shared" si="38"/>
        <v>N</v>
      </c>
      <c r="F407" s="16">
        <v>7.3</v>
      </c>
      <c r="G407" s="16">
        <v>7.8</v>
      </c>
      <c r="H407" s="16">
        <v>12.5</v>
      </c>
      <c r="I407" s="15" t="str">
        <f t="shared" si="39"/>
        <v>N</v>
      </c>
      <c r="J407" s="17">
        <v>3</v>
      </c>
      <c r="K407" s="17"/>
      <c r="L407" s="17" t="s">
        <v>15</v>
      </c>
      <c r="M407" s="17" t="s">
        <v>18</v>
      </c>
      <c r="N407" s="17" t="str">
        <f t="shared" si="40"/>
        <v>N</v>
      </c>
      <c r="O407" s="15">
        <f t="shared" si="41"/>
        <v>30</v>
      </c>
      <c r="P407" s="17">
        <f t="shared" si="42"/>
        <v>3</v>
      </c>
      <c r="S407" s="26" t="str">
        <f t="shared" ca="1" si="43"/>
        <v>FTTC</v>
      </c>
    </row>
    <row r="408" spans="1:19" x14ac:dyDescent="0.35">
      <c r="A408" s="7">
        <f>ROW()</f>
        <v>408</v>
      </c>
      <c r="B408" s="10"/>
      <c r="C408" s="14" t="s">
        <v>427</v>
      </c>
      <c r="D408" s="14" t="s">
        <v>340</v>
      </c>
      <c r="E408" s="15" t="str">
        <f t="shared" si="38"/>
        <v>N</v>
      </c>
      <c r="F408" s="16">
        <v>9.5</v>
      </c>
      <c r="G408" s="16">
        <v>9.4</v>
      </c>
      <c r="H408" s="16">
        <v>10.6</v>
      </c>
      <c r="I408" s="15" t="str">
        <f t="shared" si="39"/>
        <v>N</v>
      </c>
      <c r="J408" s="17">
        <v>12</v>
      </c>
      <c r="K408" s="17"/>
      <c r="L408" s="17" t="s">
        <v>15</v>
      </c>
      <c r="M408" s="17" t="s">
        <v>18</v>
      </c>
      <c r="N408" s="17" t="str">
        <f t="shared" si="40"/>
        <v>N</v>
      </c>
      <c r="O408" s="15">
        <f t="shared" si="41"/>
        <v>30</v>
      </c>
      <c r="P408" s="17">
        <f t="shared" si="42"/>
        <v>12</v>
      </c>
      <c r="S408" s="26" t="str">
        <f t="shared" ca="1" si="43"/>
        <v>FWA</v>
      </c>
    </row>
    <row r="409" spans="1:19" x14ac:dyDescent="0.35">
      <c r="A409" s="7">
        <f>ROW()</f>
        <v>409</v>
      </c>
      <c r="B409" s="10"/>
      <c r="C409" s="14" t="s">
        <v>428</v>
      </c>
      <c r="D409" s="14" t="s">
        <v>340</v>
      </c>
      <c r="E409" s="15" t="str">
        <f t="shared" si="38"/>
        <v>N</v>
      </c>
      <c r="F409" s="16">
        <v>12.8</v>
      </c>
      <c r="G409" s="16">
        <v>11.9</v>
      </c>
      <c r="H409" s="16">
        <v>24.3</v>
      </c>
      <c r="I409" s="15" t="str">
        <f t="shared" si="39"/>
        <v>N</v>
      </c>
      <c r="J409" s="17">
        <v>11</v>
      </c>
      <c r="K409" s="17"/>
      <c r="L409" s="17" t="s">
        <v>15</v>
      </c>
      <c r="M409" s="17" t="s">
        <v>20</v>
      </c>
      <c r="N409" s="17" t="str">
        <f t="shared" si="40"/>
        <v>N</v>
      </c>
      <c r="O409" s="15">
        <f t="shared" si="41"/>
        <v>30</v>
      </c>
      <c r="P409" s="17">
        <f t="shared" si="42"/>
        <v>11</v>
      </c>
      <c r="S409" s="26" t="str">
        <f t="shared" ca="1" si="43"/>
        <v>FTTC</v>
      </c>
    </row>
    <row r="410" spans="1:19" x14ac:dyDescent="0.35">
      <c r="A410" s="7">
        <f>ROW()</f>
        <v>410</v>
      </c>
      <c r="B410" s="10"/>
      <c r="C410" s="14" t="s">
        <v>429</v>
      </c>
      <c r="D410" s="14" t="s">
        <v>340</v>
      </c>
      <c r="E410" s="15" t="str">
        <f t="shared" si="38"/>
        <v>N</v>
      </c>
      <c r="F410" s="16">
        <v>9.4</v>
      </c>
      <c r="G410" s="16">
        <v>9.1999999999999993</v>
      </c>
      <c r="H410" s="16">
        <v>14.5</v>
      </c>
      <c r="I410" s="15" t="str">
        <f t="shared" si="39"/>
        <v>N</v>
      </c>
      <c r="J410" s="17">
        <v>6</v>
      </c>
      <c r="K410" s="17"/>
      <c r="L410" s="17" t="s">
        <v>15</v>
      </c>
      <c r="M410" s="17" t="s">
        <v>18</v>
      </c>
      <c r="N410" s="17" t="str">
        <f t="shared" si="40"/>
        <v>N</v>
      </c>
      <c r="O410" s="15">
        <f t="shared" si="41"/>
        <v>30</v>
      </c>
      <c r="P410" s="17">
        <f t="shared" si="42"/>
        <v>6</v>
      </c>
      <c r="S410" s="26" t="str">
        <f t="shared" ca="1" si="43"/>
        <v>FTTP</v>
      </c>
    </row>
    <row r="411" spans="1:19" x14ac:dyDescent="0.35">
      <c r="A411" s="7">
        <f>ROW()</f>
        <v>411</v>
      </c>
      <c r="B411" s="10"/>
      <c r="C411" s="14" t="s">
        <v>430</v>
      </c>
      <c r="D411" s="14" t="s">
        <v>340</v>
      </c>
      <c r="E411" s="15" t="str">
        <f t="shared" si="38"/>
        <v>N</v>
      </c>
      <c r="F411" s="16">
        <v>5.3</v>
      </c>
      <c r="G411" s="16">
        <v>5.2</v>
      </c>
      <c r="H411" s="16">
        <v>10.199999999999999</v>
      </c>
      <c r="I411" s="15" t="str">
        <f t="shared" si="39"/>
        <v>N</v>
      </c>
      <c r="J411" s="17">
        <v>18</v>
      </c>
      <c r="K411" s="17"/>
      <c r="L411" s="17" t="s">
        <v>15</v>
      </c>
      <c r="M411" s="17" t="s">
        <v>18</v>
      </c>
      <c r="N411" s="17" t="str">
        <f t="shared" si="40"/>
        <v>N</v>
      </c>
      <c r="O411" s="15">
        <f t="shared" si="41"/>
        <v>30</v>
      </c>
      <c r="P411" s="17">
        <f t="shared" si="42"/>
        <v>18</v>
      </c>
      <c r="S411" s="26" t="str">
        <f t="shared" ca="1" si="43"/>
        <v>FTTC</v>
      </c>
    </row>
    <row r="412" spans="1:19" x14ac:dyDescent="0.35">
      <c r="A412" s="7">
        <f>ROW()</f>
        <v>412</v>
      </c>
      <c r="B412" s="10"/>
      <c r="C412" s="14" t="s">
        <v>431</v>
      </c>
      <c r="D412" s="14" t="s">
        <v>340</v>
      </c>
      <c r="E412" s="15" t="str">
        <f t="shared" si="38"/>
        <v>N</v>
      </c>
      <c r="F412" s="16">
        <v>10.6</v>
      </c>
      <c r="G412" s="16">
        <v>10.8</v>
      </c>
      <c r="H412" s="16">
        <v>17</v>
      </c>
      <c r="I412" s="15" t="str">
        <f t="shared" si="39"/>
        <v>N</v>
      </c>
      <c r="J412" s="17">
        <v>19</v>
      </c>
      <c r="K412" s="17"/>
      <c r="L412" s="17" t="s">
        <v>15</v>
      </c>
      <c r="M412" s="17" t="s">
        <v>18</v>
      </c>
      <c r="N412" s="17" t="str">
        <f t="shared" si="40"/>
        <v>N</v>
      </c>
      <c r="O412" s="15">
        <f t="shared" si="41"/>
        <v>30</v>
      </c>
      <c r="P412" s="17">
        <f t="shared" si="42"/>
        <v>19</v>
      </c>
      <c r="S412" s="26" t="str">
        <f t="shared" ca="1" si="43"/>
        <v>FTTC</v>
      </c>
    </row>
    <row r="413" spans="1:19" x14ac:dyDescent="0.35">
      <c r="A413" s="7">
        <f>ROW()</f>
        <v>413</v>
      </c>
      <c r="B413" s="10"/>
      <c r="C413" s="14" t="s">
        <v>432</v>
      </c>
      <c r="D413" s="14" t="s">
        <v>340</v>
      </c>
      <c r="E413" s="15" t="str">
        <f t="shared" si="38"/>
        <v>N</v>
      </c>
      <c r="F413" s="16">
        <v>10.6</v>
      </c>
      <c r="G413" s="16">
        <v>11.5</v>
      </c>
      <c r="H413" s="16">
        <v>18</v>
      </c>
      <c r="I413" s="15" t="str">
        <f t="shared" si="39"/>
        <v>N</v>
      </c>
      <c r="J413" s="17">
        <v>19</v>
      </c>
      <c r="K413" s="17"/>
      <c r="L413" s="17" t="s">
        <v>15</v>
      </c>
      <c r="M413" s="17" t="s">
        <v>18</v>
      </c>
      <c r="N413" s="17" t="str">
        <f t="shared" si="40"/>
        <v>N</v>
      </c>
      <c r="O413" s="15">
        <f t="shared" si="41"/>
        <v>30</v>
      </c>
      <c r="P413" s="17">
        <f t="shared" si="42"/>
        <v>19</v>
      </c>
      <c r="S413" s="26" t="str">
        <f t="shared" ca="1" si="43"/>
        <v>FWA</v>
      </c>
    </row>
    <row r="414" spans="1:19" x14ac:dyDescent="0.35">
      <c r="A414" s="7">
        <f>ROW()</f>
        <v>414</v>
      </c>
      <c r="B414" s="10"/>
      <c r="C414" s="14" t="s">
        <v>433</v>
      </c>
      <c r="D414" s="14" t="s">
        <v>340</v>
      </c>
      <c r="E414" s="15" t="str">
        <f t="shared" si="38"/>
        <v>N</v>
      </c>
      <c r="F414" s="16">
        <v>14.8</v>
      </c>
      <c r="G414" s="16">
        <v>13.8</v>
      </c>
      <c r="H414" s="16">
        <v>21.1</v>
      </c>
      <c r="I414" s="15" t="str">
        <f t="shared" si="39"/>
        <v>N</v>
      </c>
      <c r="J414" s="17">
        <v>2</v>
      </c>
      <c r="K414" s="17"/>
      <c r="L414" s="17" t="s">
        <v>15</v>
      </c>
      <c r="M414" s="17" t="s">
        <v>20</v>
      </c>
      <c r="N414" s="17" t="str">
        <f t="shared" si="40"/>
        <v>N</v>
      </c>
      <c r="O414" s="15">
        <f t="shared" si="41"/>
        <v>30</v>
      </c>
      <c r="P414" s="17">
        <f t="shared" si="42"/>
        <v>2</v>
      </c>
      <c r="S414" s="26" t="str">
        <f t="shared" ca="1" si="43"/>
        <v>FTTC</v>
      </c>
    </row>
    <row r="415" spans="1:19" x14ac:dyDescent="0.35">
      <c r="A415" s="7">
        <f>ROW()</f>
        <v>415</v>
      </c>
      <c r="B415" s="10"/>
      <c r="C415" s="14" t="s">
        <v>434</v>
      </c>
      <c r="D415" s="14" t="s">
        <v>340</v>
      </c>
      <c r="E415" s="15" t="str">
        <f t="shared" si="38"/>
        <v>N</v>
      </c>
      <c r="F415" s="16">
        <v>14.1</v>
      </c>
      <c r="G415" s="16">
        <v>14.5</v>
      </c>
      <c r="H415" s="16">
        <v>17.7</v>
      </c>
      <c r="I415" s="15" t="str">
        <f t="shared" si="39"/>
        <v>N</v>
      </c>
      <c r="J415" s="17">
        <v>2</v>
      </c>
      <c r="K415" s="17"/>
      <c r="L415" s="17" t="s">
        <v>15</v>
      </c>
      <c r="M415" s="17" t="s">
        <v>18</v>
      </c>
      <c r="N415" s="17" t="str">
        <f t="shared" si="40"/>
        <v>N</v>
      </c>
      <c r="O415" s="15">
        <f t="shared" si="41"/>
        <v>30</v>
      </c>
      <c r="P415" s="17">
        <f t="shared" si="42"/>
        <v>2</v>
      </c>
      <c r="S415" s="26" t="str">
        <f t="shared" ca="1" si="43"/>
        <v>FTTC</v>
      </c>
    </row>
    <row r="416" spans="1:19" x14ac:dyDescent="0.35">
      <c r="A416" s="7">
        <f>ROW()</f>
        <v>416</v>
      </c>
      <c r="B416" s="10"/>
      <c r="C416" s="14" t="s">
        <v>435</v>
      </c>
      <c r="D416" s="14" t="s">
        <v>340</v>
      </c>
      <c r="E416" s="15" t="str">
        <f t="shared" si="38"/>
        <v>N</v>
      </c>
      <c r="F416" s="16">
        <v>5</v>
      </c>
      <c r="G416" s="16">
        <v>4.8</v>
      </c>
      <c r="H416" s="16">
        <v>5.7</v>
      </c>
      <c r="I416" s="15" t="str">
        <f t="shared" si="39"/>
        <v>N</v>
      </c>
      <c r="J416" s="17">
        <v>6</v>
      </c>
      <c r="K416" s="17"/>
      <c r="L416" s="17" t="s">
        <v>15</v>
      </c>
      <c r="M416" s="17" t="s">
        <v>19</v>
      </c>
      <c r="N416" s="17" t="str">
        <f t="shared" si="40"/>
        <v>N</v>
      </c>
      <c r="O416" s="15">
        <f t="shared" si="41"/>
        <v>30</v>
      </c>
      <c r="P416" s="17">
        <f t="shared" si="42"/>
        <v>6</v>
      </c>
      <c r="S416" s="26" t="str">
        <f t="shared" ca="1" si="43"/>
        <v>FTTC</v>
      </c>
    </row>
    <row r="417" spans="1:19" x14ac:dyDescent="0.35">
      <c r="A417" s="7">
        <f>ROW()</f>
        <v>417</v>
      </c>
      <c r="B417" s="10"/>
      <c r="C417" s="14" t="s">
        <v>436</v>
      </c>
      <c r="D417" s="14" t="s">
        <v>340</v>
      </c>
      <c r="E417" s="15" t="str">
        <f t="shared" si="38"/>
        <v>N</v>
      </c>
      <c r="F417" s="16">
        <v>13.5</v>
      </c>
      <c r="G417" s="16">
        <v>14.8</v>
      </c>
      <c r="H417" s="16">
        <v>18.2</v>
      </c>
      <c r="I417" s="15" t="str">
        <f t="shared" si="39"/>
        <v>N</v>
      </c>
      <c r="J417" s="17">
        <v>18</v>
      </c>
      <c r="K417" s="17"/>
      <c r="L417" s="17" t="s">
        <v>15</v>
      </c>
      <c r="M417" s="17" t="s">
        <v>20</v>
      </c>
      <c r="N417" s="17" t="str">
        <f t="shared" si="40"/>
        <v>N</v>
      </c>
      <c r="O417" s="15">
        <f t="shared" si="41"/>
        <v>30</v>
      </c>
      <c r="P417" s="17">
        <f t="shared" si="42"/>
        <v>18</v>
      </c>
      <c r="S417" s="26" t="str">
        <f t="shared" ca="1" si="43"/>
        <v>FTTC</v>
      </c>
    </row>
    <row r="418" spans="1:19" x14ac:dyDescent="0.35">
      <c r="A418" s="7">
        <f>ROW()</f>
        <v>418</v>
      </c>
      <c r="B418" s="10"/>
      <c r="C418" s="14" t="s">
        <v>437</v>
      </c>
      <c r="D418" s="14" t="s">
        <v>340</v>
      </c>
      <c r="E418" s="15" t="str">
        <f t="shared" si="38"/>
        <v>N</v>
      </c>
      <c r="F418" s="16">
        <v>2.9</v>
      </c>
      <c r="G418" s="16">
        <v>3</v>
      </c>
      <c r="H418" s="16">
        <v>5.6</v>
      </c>
      <c r="I418" s="15" t="str">
        <f t="shared" si="39"/>
        <v>N</v>
      </c>
      <c r="J418" s="17">
        <v>17</v>
      </c>
      <c r="K418" s="17"/>
      <c r="L418" s="17" t="s">
        <v>15</v>
      </c>
      <c r="M418" s="17" t="s">
        <v>20</v>
      </c>
      <c r="N418" s="17" t="str">
        <f t="shared" si="40"/>
        <v>N</v>
      </c>
      <c r="O418" s="15">
        <f t="shared" si="41"/>
        <v>30</v>
      </c>
      <c r="P418" s="17">
        <f t="shared" si="42"/>
        <v>17</v>
      </c>
      <c r="S418" s="26" t="str">
        <f t="shared" ca="1" si="43"/>
        <v>FTTP</v>
      </c>
    </row>
    <row r="419" spans="1:19" x14ac:dyDescent="0.35">
      <c r="A419" s="7">
        <f>ROW()</f>
        <v>419</v>
      </c>
      <c r="B419" s="10"/>
      <c r="C419" s="14" t="s">
        <v>438</v>
      </c>
      <c r="D419" s="14" t="s">
        <v>340</v>
      </c>
      <c r="E419" s="15" t="str">
        <f t="shared" si="38"/>
        <v>N</v>
      </c>
      <c r="F419" s="16">
        <v>8.3000000000000007</v>
      </c>
      <c r="G419" s="16">
        <v>8.5</v>
      </c>
      <c r="H419" s="16">
        <v>16.5</v>
      </c>
      <c r="I419" s="15" t="str">
        <f t="shared" si="39"/>
        <v>N</v>
      </c>
      <c r="J419" s="17">
        <v>18</v>
      </c>
      <c r="K419" s="17"/>
      <c r="L419" s="17" t="s">
        <v>15</v>
      </c>
      <c r="M419" s="17" t="s">
        <v>20</v>
      </c>
      <c r="N419" s="17" t="str">
        <f t="shared" si="40"/>
        <v>N</v>
      </c>
      <c r="O419" s="15">
        <f t="shared" si="41"/>
        <v>30</v>
      </c>
      <c r="P419" s="17">
        <f t="shared" si="42"/>
        <v>18</v>
      </c>
      <c r="S419" s="26" t="str">
        <f t="shared" ca="1" si="43"/>
        <v>FWA</v>
      </c>
    </row>
    <row r="420" spans="1:19" x14ac:dyDescent="0.35">
      <c r="A420" s="7">
        <f>ROW()</f>
        <v>420</v>
      </c>
      <c r="B420" s="10"/>
      <c r="C420" s="14" t="s">
        <v>439</v>
      </c>
      <c r="D420" s="14" t="s">
        <v>340</v>
      </c>
      <c r="E420" s="15" t="str">
        <f t="shared" si="38"/>
        <v>Y</v>
      </c>
      <c r="F420" s="16">
        <v>0.8</v>
      </c>
      <c r="G420" s="16">
        <v>0.7</v>
      </c>
      <c r="H420" s="16">
        <v>1.3</v>
      </c>
      <c r="I420" s="15" t="str">
        <f t="shared" si="39"/>
        <v>N</v>
      </c>
      <c r="J420" s="17">
        <v>7</v>
      </c>
      <c r="K420" s="17"/>
      <c r="L420" s="17" t="s">
        <v>15</v>
      </c>
      <c r="M420" s="17" t="s">
        <v>18</v>
      </c>
      <c r="N420" s="17" t="str">
        <f t="shared" si="40"/>
        <v>N</v>
      </c>
      <c r="O420" s="15">
        <f t="shared" si="41"/>
        <v>30</v>
      </c>
      <c r="P420" s="17">
        <f t="shared" si="42"/>
        <v>7</v>
      </c>
      <c r="S420" s="26" t="str">
        <f t="shared" ca="1" si="43"/>
        <v>FWA</v>
      </c>
    </row>
    <row r="421" spans="1:19" x14ac:dyDescent="0.35">
      <c r="A421" s="7">
        <f>ROW()</f>
        <v>421</v>
      </c>
      <c r="B421" s="10"/>
      <c r="C421" s="14" t="s">
        <v>440</v>
      </c>
      <c r="D421" s="14" t="s">
        <v>340</v>
      </c>
      <c r="E421" s="15" t="str">
        <f t="shared" si="38"/>
        <v>N</v>
      </c>
      <c r="F421" s="16">
        <v>10.8</v>
      </c>
      <c r="G421" s="16">
        <v>10.3</v>
      </c>
      <c r="H421" s="16">
        <v>21.1</v>
      </c>
      <c r="I421" s="15" t="str">
        <f t="shared" si="39"/>
        <v>N</v>
      </c>
      <c r="J421" s="17">
        <v>15</v>
      </c>
      <c r="K421" s="17"/>
      <c r="L421" s="17" t="s">
        <v>15</v>
      </c>
      <c r="M421" s="17" t="s">
        <v>18</v>
      </c>
      <c r="N421" s="17" t="str">
        <f t="shared" si="40"/>
        <v>N</v>
      </c>
      <c r="O421" s="15">
        <f t="shared" si="41"/>
        <v>30</v>
      </c>
      <c r="P421" s="17">
        <f t="shared" si="42"/>
        <v>15</v>
      </c>
      <c r="S421" s="26" t="str">
        <f t="shared" ca="1" si="43"/>
        <v>FWA</v>
      </c>
    </row>
    <row r="422" spans="1:19" x14ac:dyDescent="0.35">
      <c r="A422" s="7">
        <f>ROW()</f>
        <v>422</v>
      </c>
      <c r="B422" s="10"/>
      <c r="C422" s="14" t="s">
        <v>441</v>
      </c>
      <c r="D422" s="14" t="s">
        <v>340</v>
      </c>
      <c r="E422" s="15" t="str">
        <f t="shared" si="38"/>
        <v>N</v>
      </c>
      <c r="F422" s="16">
        <v>9.6999999999999993</v>
      </c>
      <c r="G422" s="16">
        <v>9.8000000000000007</v>
      </c>
      <c r="H422" s="16">
        <v>12</v>
      </c>
      <c r="I422" s="15" t="str">
        <f t="shared" si="39"/>
        <v>N</v>
      </c>
      <c r="J422" s="17">
        <v>4</v>
      </c>
      <c r="K422" s="17"/>
      <c r="L422" s="17" t="s">
        <v>15</v>
      </c>
      <c r="M422" s="17" t="s">
        <v>18</v>
      </c>
      <c r="N422" s="17" t="str">
        <f t="shared" si="40"/>
        <v>N</v>
      </c>
      <c r="O422" s="15">
        <f t="shared" si="41"/>
        <v>30</v>
      </c>
      <c r="P422" s="17">
        <f t="shared" si="42"/>
        <v>4</v>
      </c>
      <c r="S422" s="26" t="str">
        <f t="shared" ca="1" si="43"/>
        <v>FWA</v>
      </c>
    </row>
    <row r="423" spans="1:19" x14ac:dyDescent="0.35">
      <c r="A423" s="7">
        <f>ROW()</f>
        <v>423</v>
      </c>
      <c r="B423" s="10"/>
      <c r="C423" s="14" t="s">
        <v>442</v>
      </c>
      <c r="D423" s="14" t="s">
        <v>340</v>
      </c>
      <c r="E423" s="15" t="str">
        <f t="shared" si="38"/>
        <v>N</v>
      </c>
      <c r="F423" s="16">
        <v>6.8</v>
      </c>
      <c r="G423" s="16">
        <v>7.4</v>
      </c>
      <c r="H423" s="16">
        <v>11.1</v>
      </c>
      <c r="I423" s="15" t="str">
        <f t="shared" si="39"/>
        <v>N</v>
      </c>
      <c r="J423" s="17">
        <v>16</v>
      </c>
      <c r="K423" s="17"/>
      <c r="L423" s="17" t="s">
        <v>15</v>
      </c>
      <c r="M423" s="17" t="s">
        <v>20</v>
      </c>
      <c r="N423" s="17" t="str">
        <f t="shared" si="40"/>
        <v>N</v>
      </c>
      <c r="O423" s="15">
        <f t="shared" si="41"/>
        <v>30</v>
      </c>
      <c r="P423" s="17">
        <f t="shared" si="42"/>
        <v>16</v>
      </c>
      <c r="S423" s="26" t="str">
        <f t="shared" ca="1" si="43"/>
        <v>FTTC</v>
      </c>
    </row>
    <row r="424" spans="1:19" x14ac:dyDescent="0.35">
      <c r="A424" s="7">
        <f>ROW()</f>
        <v>424</v>
      </c>
      <c r="B424" s="10"/>
      <c r="C424" s="14" t="s">
        <v>443</v>
      </c>
      <c r="D424" s="14" t="s">
        <v>340</v>
      </c>
      <c r="E424" s="15" t="str">
        <f t="shared" si="38"/>
        <v>N</v>
      </c>
      <c r="F424" s="16">
        <v>5.2</v>
      </c>
      <c r="G424" s="16">
        <v>4.7</v>
      </c>
      <c r="H424" s="16">
        <v>10.199999999999999</v>
      </c>
      <c r="I424" s="15" t="str">
        <f t="shared" si="39"/>
        <v>N</v>
      </c>
      <c r="J424" s="17">
        <v>8</v>
      </c>
      <c r="K424" s="17"/>
      <c r="L424" s="17" t="s">
        <v>15</v>
      </c>
      <c r="M424" s="17" t="s">
        <v>18</v>
      </c>
      <c r="N424" s="17" t="str">
        <f t="shared" si="40"/>
        <v>N</v>
      </c>
      <c r="O424" s="15">
        <f t="shared" si="41"/>
        <v>30</v>
      </c>
      <c r="P424" s="17">
        <f t="shared" si="42"/>
        <v>8</v>
      </c>
      <c r="S424" s="26" t="str">
        <f t="shared" ca="1" si="43"/>
        <v>FTTP</v>
      </c>
    </row>
    <row r="425" spans="1:19" x14ac:dyDescent="0.35">
      <c r="A425" s="7">
        <f>ROW()</f>
        <v>425</v>
      </c>
      <c r="B425" s="10"/>
      <c r="C425" s="14" t="s">
        <v>444</v>
      </c>
      <c r="D425" s="14" t="s">
        <v>340</v>
      </c>
      <c r="E425" s="15" t="str">
        <f t="shared" si="38"/>
        <v>N</v>
      </c>
      <c r="F425" s="16">
        <v>10.6</v>
      </c>
      <c r="G425" s="16">
        <v>10.9</v>
      </c>
      <c r="H425" s="16">
        <v>13.9</v>
      </c>
      <c r="I425" s="15" t="str">
        <f t="shared" si="39"/>
        <v>N</v>
      </c>
      <c r="J425" s="17">
        <v>1</v>
      </c>
      <c r="K425" s="17"/>
      <c r="L425" s="17" t="s">
        <v>15</v>
      </c>
      <c r="M425" s="17" t="s">
        <v>19</v>
      </c>
      <c r="N425" s="17" t="str">
        <f t="shared" si="40"/>
        <v>N</v>
      </c>
      <c r="O425" s="15">
        <f t="shared" si="41"/>
        <v>30</v>
      </c>
      <c r="P425" s="17">
        <f t="shared" si="42"/>
        <v>1</v>
      </c>
      <c r="S425" s="26" t="str">
        <f t="shared" ca="1" si="43"/>
        <v>FTTC</v>
      </c>
    </row>
    <row r="426" spans="1:19" x14ac:dyDescent="0.35">
      <c r="A426" s="7">
        <f>ROW()</f>
        <v>426</v>
      </c>
      <c r="B426" s="10"/>
      <c r="C426" s="14" t="s">
        <v>445</v>
      </c>
      <c r="D426" s="14" t="s">
        <v>446</v>
      </c>
      <c r="E426" s="15" t="str">
        <f t="shared" si="38"/>
        <v>N</v>
      </c>
      <c r="F426" s="16">
        <v>11.5</v>
      </c>
      <c r="G426" s="16">
        <v>11.5</v>
      </c>
      <c r="H426" s="16">
        <v>18.600000000000001</v>
      </c>
      <c r="I426" s="15" t="str">
        <f t="shared" si="39"/>
        <v>N</v>
      </c>
      <c r="J426" s="17">
        <v>17</v>
      </c>
      <c r="K426" s="17"/>
      <c r="L426" s="17" t="s">
        <v>15</v>
      </c>
      <c r="M426" s="17" t="s">
        <v>18</v>
      </c>
      <c r="N426" s="17" t="str">
        <f t="shared" si="40"/>
        <v>N</v>
      </c>
      <c r="O426" s="15">
        <f t="shared" si="41"/>
        <v>30</v>
      </c>
      <c r="P426" s="17">
        <f t="shared" si="42"/>
        <v>17</v>
      </c>
      <c r="S426" s="26" t="str">
        <f t="shared" ca="1" si="43"/>
        <v>FWA</v>
      </c>
    </row>
    <row r="427" spans="1:19" x14ac:dyDescent="0.35">
      <c r="A427" s="7">
        <f>ROW()</f>
        <v>427</v>
      </c>
      <c r="B427" s="10"/>
      <c r="C427" s="14" t="s">
        <v>447</v>
      </c>
      <c r="D427" s="14" t="s">
        <v>446</v>
      </c>
      <c r="E427" s="15" t="str">
        <f t="shared" si="38"/>
        <v>N</v>
      </c>
      <c r="F427" s="16">
        <v>13.5</v>
      </c>
      <c r="G427" s="16">
        <v>13.8</v>
      </c>
      <c r="H427" s="16">
        <v>16.8</v>
      </c>
      <c r="I427" s="15" t="str">
        <f t="shared" si="39"/>
        <v>N</v>
      </c>
      <c r="J427" s="17">
        <v>19</v>
      </c>
      <c r="K427" s="17"/>
      <c r="L427" s="17" t="s">
        <v>15</v>
      </c>
      <c r="M427" s="17" t="s">
        <v>20</v>
      </c>
      <c r="N427" s="17" t="str">
        <f t="shared" si="40"/>
        <v>N</v>
      </c>
      <c r="O427" s="15">
        <f t="shared" si="41"/>
        <v>30</v>
      </c>
      <c r="P427" s="17">
        <f t="shared" si="42"/>
        <v>19</v>
      </c>
      <c r="S427" s="26" t="str">
        <f t="shared" ca="1" si="43"/>
        <v>FTTC</v>
      </c>
    </row>
    <row r="428" spans="1:19" x14ac:dyDescent="0.35">
      <c r="A428" s="7">
        <f>ROW()</f>
        <v>428</v>
      </c>
      <c r="B428" s="10"/>
      <c r="C428" s="14" t="s">
        <v>448</v>
      </c>
      <c r="D428" s="14" t="s">
        <v>446</v>
      </c>
      <c r="E428" s="15" t="str">
        <f t="shared" si="38"/>
        <v>Y</v>
      </c>
      <c r="F428" s="16">
        <v>1.2</v>
      </c>
      <c r="G428" s="16">
        <v>1.1000000000000001</v>
      </c>
      <c r="H428" s="16">
        <v>1.9</v>
      </c>
      <c r="I428" s="15" t="str">
        <f t="shared" si="39"/>
        <v>N</v>
      </c>
      <c r="J428" s="17">
        <v>19</v>
      </c>
      <c r="K428" s="17"/>
      <c r="L428" s="17" t="s">
        <v>15</v>
      </c>
      <c r="M428" s="17" t="s">
        <v>19</v>
      </c>
      <c r="N428" s="17" t="str">
        <f t="shared" si="40"/>
        <v>N</v>
      </c>
      <c r="O428" s="15">
        <f t="shared" si="41"/>
        <v>30</v>
      </c>
      <c r="P428" s="17">
        <f t="shared" si="42"/>
        <v>19</v>
      </c>
      <c r="S428" s="26" t="str">
        <f t="shared" ca="1" si="43"/>
        <v>FWA</v>
      </c>
    </row>
    <row r="429" spans="1:19" x14ac:dyDescent="0.35">
      <c r="A429" s="7">
        <f>ROW()</f>
        <v>429</v>
      </c>
      <c r="B429" s="10"/>
      <c r="C429" s="14" t="s">
        <v>449</v>
      </c>
      <c r="D429" s="14" t="s">
        <v>446</v>
      </c>
      <c r="E429" s="15" t="str">
        <f t="shared" si="38"/>
        <v>N</v>
      </c>
      <c r="F429" s="16">
        <v>15</v>
      </c>
      <c r="G429" s="16">
        <v>15.6</v>
      </c>
      <c r="H429" s="16">
        <v>21.4</v>
      </c>
      <c r="I429" s="15" t="str">
        <f t="shared" si="39"/>
        <v>N</v>
      </c>
      <c r="J429" s="17">
        <v>18</v>
      </c>
      <c r="K429" s="17"/>
      <c r="L429" s="17" t="s">
        <v>15</v>
      </c>
      <c r="M429" s="17" t="s">
        <v>18</v>
      </c>
      <c r="N429" s="17" t="str">
        <f t="shared" si="40"/>
        <v>N</v>
      </c>
      <c r="O429" s="15">
        <f t="shared" si="41"/>
        <v>30</v>
      </c>
      <c r="P429" s="17">
        <f t="shared" si="42"/>
        <v>18</v>
      </c>
      <c r="S429" s="26" t="str">
        <f t="shared" ca="1" si="43"/>
        <v>FTTP</v>
      </c>
    </row>
    <row r="430" spans="1:19" x14ac:dyDescent="0.35">
      <c r="A430" s="7">
        <f>ROW()</f>
        <v>430</v>
      </c>
      <c r="B430" s="10"/>
      <c r="C430" s="14" t="s">
        <v>450</v>
      </c>
      <c r="D430" s="14" t="s">
        <v>446</v>
      </c>
      <c r="E430" s="15" t="str">
        <f t="shared" si="38"/>
        <v>N</v>
      </c>
      <c r="F430" s="16">
        <v>13.3</v>
      </c>
      <c r="G430" s="16">
        <v>13.7</v>
      </c>
      <c r="H430" s="16">
        <v>23.8</v>
      </c>
      <c r="I430" s="15" t="str">
        <f t="shared" si="39"/>
        <v>N</v>
      </c>
      <c r="J430" s="17">
        <v>9</v>
      </c>
      <c r="K430" s="17"/>
      <c r="L430" s="17" t="s">
        <v>15</v>
      </c>
      <c r="M430" s="17" t="s">
        <v>18</v>
      </c>
      <c r="N430" s="17" t="str">
        <f t="shared" si="40"/>
        <v>N</v>
      </c>
      <c r="O430" s="15">
        <f t="shared" si="41"/>
        <v>30</v>
      </c>
      <c r="P430" s="17">
        <f t="shared" si="42"/>
        <v>9</v>
      </c>
      <c r="S430" s="26" t="str">
        <f t="shared" ca="1" si="43"/>
        <v>FWA</v>
      </c>
    </row>
    <row r="431" spans="1:19" x14ac:dyDescent="0.35">
      <c r="A431" s="7">
        <f>ROW()</f>
        <v>431</v>
      </c>
      <c r="B431" s="10"/>
      <c r="C431" s="14" t="s">
        <v>451</v>
      </c>
      <c r="D431" s="14" t="s">
        <v>446</v>
      </c>
      <c r="E431" s="15" t="str">
        <f t="shared" si="38"/>
        <v>N</v>
      </c>
      <c r="F431" s="16">
        <v>10.7</v>
      </c>
      <c r="G431" s="16">
        <v>9.6999999999999993</v>
      </c>
      <c r="H431" s="16">
        <v>14</v>
      </c>
      <c r="I431" s="15" t="str">
        <f t="shared" si="39"/>
        <v>N</v>
      </c>
      <c r="J431" s="17">
        <v>13</v>
      </c>
      <c r="K431" s="17"/>
      <c r="L431" s="17" t="s">
        <v>15</v>
      </c>
      <c r="M431" s="17" t="s">
        <v>18</v>
      </c>
      <c r="N431" s="17" t="str">
        <f t="shared" si="40"/>
        <v>N</v>
      </c>
      <c r="O431" s="15">
        <f t="shared" si="41"/>
        <v>30</v>
      </c>
      <c r="P431" s="17">
        <f t="shared" si="42"/>
        <v>13</v>
      </c>
      <c r="S431" s="26" t="str">
        <f t="shared" ca="1" si="43"/>
        <v>FTTC</v>
      </c>
    </row>
    <row r="432" spans="1:19" x14ac:dyDescent="0.35">
      <c r="A432" s="7">
        <f>ROW()</f>
        <v>432</v>
      </c>
      <c r="B432" s="10"/>
      <c r="C432" s="14" t="s">
        <v>452</v>
      </c>
      <c r="D432" s="14" t="s">
        <v>446</v>
      </c>
      <c r="E432" s="15" t="str">
        <f t="shared" si="38"/>
        <v>N</v>
      </c>
      <c r="F432" s="16">
        <v>5</v>
      </c>
      <c r="G432" s="16">
        <v>4.7</v>
      </c>
      <c r="H432" s="16">
        <v>8.8000000000000007</v>
      </c>
      <c r="I432" s="15" t="str">
        <f t="shared" si="39"/>
        <v>N</v>
      </c>
      <c r="J432" s="17">
        <v>3</v>
      </c>
      <c r="K432" s="17"/>
      <c r="L432" s="17" t="s">
        <v>15</v>
      </c>
      <c r="M432" s="17" t="s">
        <v>18</v>
      </c>
      <c r="N432" s="17" t="str">
        <f t="shared" si="40"/>
        <v>N</v>
      </c>
      <c r="O432" s="15">
        <f t="shared" si="41"/>
        <v>30</v>
      </c>
      <c r="P432" s="17">
        <f t="shared" si="42"/>
        <v>3</v>
      </c>
      <c r="S432" s="26" t="str">
        <f t="shared" ca="1" si="43"/>
        <v>FTTC</v>
      </c>
    </row>
    <row r="433" spans="1:19" x14ac:dyDescent="0.35">
      <c r="A433" s="7">
        <f>ROW()</f>
        <v>433</v>
      </c>
      <c r="B433" s="10"/>
      <c r="C433" s="14" t="s">
        <v>453</v>
      </c>
      <c r="D433" s="14" t="s">
        <v>446</v>
      </c>
      <c r="E433" s="15" t="str">
        <f t="shared" si="38"/>
        <v>Y</v>
      </c>
      <c r="F433" s="16">
        <v>0.5</v>
      </c>
      <c r="G433" s="16">
        <v>0.5</v>
      </c>
      <c r="H433" s="16">
        <v>1</v>
      </c>
      <c r="I433" s="15" t="str">
        <f t="shared" si="39"/>
        <v>N</v>
      </c>
      <c r="J433" s="17">
        <v>5</v>
      </c>
      <c r="K433" s="17"/>
      <c r="L433" s="17" t="s">
        <v>15</v>
      </c>
      <c r="M433" s="17" t="s">
        <v>18</v>
      </c>
      <c r="N433" s="17" t="str">
        <f t="shared" si="40"/>
        <v>N</v>
      </c>
      <c r="O433" s="15">
        <f t="shared" si="41"/>
        <v>30</v>
      </c>
      <c r="P433" s="17">
        <f t="shared" si="42"/>
        <v>5</v>
      </c>
      <c r="S433" s="26" t="str">
        <f t="shared" ca="1" si="43"/>
        <v>FWA</v>
      </c>
    </row>
    <row r="434" spans="1:19" x14ac:dyDescent="0.35">
      <c r="A434" s="7">
        <f>ROW()</f>
        <v>434</v>
      </c>
      <c r="B434" s="10"/>
      <c r="C434" s="14" t="s">
        <v>454</v>
      </c>
      <c r="D434" s="14" t="s">
        <v>446</v>
      </c>
      <c r="E434" s="15" t="str">
        <f t="shared" si="38"/>
        <v>N</v>
      </c>
      <c r="F434" s="16">
        <v>7.1</v>
      </c>
      <c r="G434" s="16">
        <v>7.5</v>
      </c>
      <c r="H434" s="16">
        <v>10.5</v>
      </c>
      <c r="I434" s="15" t="str">
        <f t="shared" si="39"/>
        <v>N</v>
      </c>
      <c r="J434" s="17">
        <v>1</v>
      </c>
      <c r="K434" s="17"/>
      <c r="L434" s="17" t="s">
        <v>15</v>
      </c>
      <c r="M434" s="17" t="s">
        <v>18</v>
      </c>
      <c r="N434" s="17" t="str">
        <f t="shared" si="40"/>
        <v>N</v>
      </c>
      <c r="O434" s="15">
        <f t="shared" si="41"/>
        <v>30</v>
      </c>
      <c r="P434" s="17">
        <f t="shared" si="42"/>
        <v>1</v>
      </c>
      <c r="S434" s="26" t="str">
        <f t="shared" ca="1" si="43"/>
        <v>FTTC</v>
      </c>
    </row>
    <row r="435" spans="1:19" x14ac:dyDescent="0.35">
      <c r="A435" s="7">
        <f>ROW()</f>
        <v>435</v>
      </c>
      <c r="B435" s="10"/>
      <c r="C435" s="14" t="s">
        <v>455</v>
      </c>
      <c r="D435" s="14" t="s">
        <v>446</v>
      </c>
      <c r="E435" s="15" t="str">
        <f t="shared" si="38"/>
        <v>N</v>
      </c>
      <c r="F435" s="16">
        <v>7.1</v>
      </c>
      <c r="G435" s="16">
        <v>7</v>
      </c>
      <c r="H435" s="16">
        <v>8</v>
      </c>
      <c r="I435" s="15" t="str">
        <f t="shared" si="39"/>
        <v>N</v>
      </c>
      <c r="J435" s="17">
        <v>19</v>
      </c>
      <c r="K435" s="17"/>
      <c r="L435" s="17" t="s">
        <v>15</v>
      </c>
      <c r="M435" s="17" t="s">
        <v>18</v>
      </c>
      <c r="N435" s="17" t="str">
        <f t="shared" si="40"/>
        <v>N</v>
      </c>
      <c r="O435" s="15">
        <f t="shared" si="41"/>
        <v>30</v>
      </c>
      <c r="P435" s="17">
        <f t="shared" si="42"/>
        <v>19</v>
      </c>
      <c r="S435" s="26" t="str">
        <f t="shared" ca="1" si="43"/>
        <v>FWA</v>
      </c>
    </row>
    <row r="436" spans="1:19" x14ac:dyDescent="0.35">
      <c r="A436" s="7">
        <f>ROW()</f>
        <v>436</v>
      </c>
      <c r="B436" s="10"/>
      <c r="C436" s="14" t="s">
        <v>456</v>
      </c>
      <c r="D436" s="14" t="s">
        <v>446</v>
      </c>
      <c r="E436" s="15" t="str">
        <f t="shared" si="38"/>
        <v>N</v>
      </c>
      <c r="F436" s="16">
        <v>8</v>
      </c>
      <c r="G436" s="16">
        <v>7.7</v>
      </c>
      <c r="H436" s="16">
        <v>8.9</v>
      </c>
      <c r="I436" s="15" t="str">
        <f t="shared" si="39"/>
        <v>N</v>
      </c>
      <c r="J436" s="17">
        <v>5</v>
      </c>
      <c r="K436" s="17"/>
      <c r="L436" s="17" t="s">
        <v>15</v>
      </c>
      <c r="M436" s="17" t="s">
        <v>19</v>
      </c>
      <c r="N436" s="17" t="str">
        <f t="shared" si="40"/>
        <v>N</v>
      </c>
      <c r="O436" s="15">
        <f t="shared" si="41"/>
        <v>30</v>
      </c>
      <c r="P436" s="17">
        <f t="shared" si="42"/>
        <v>5</v>
      </c>
      <c r="S436" s="26" t="str">
        <f t="shared" ca="1" si="43"/>
        <v>FTTC</v>
      </c>
    </row>
    <row r="437" spans="1:19" x14ac:dyDescent="0.35">
      <c r="A437" s="7">
        <f>ROW()</f>
        <v>437</v>
      </c>
      <c r="B437" s="10"/>
      <c r="C437" s="14" t="s">
        <v>457</v>
      </c>
      <c r="D437" s="14" t="s">
        <v>446</v>
      </c>
      <c r="E437" s="15" t="str">
        <f t="shared" si="38"/>
        <v>N</v>
      </c>
      <c r="F437" s="16">
        <v>10</v>
      </c>
      <c r="G437" s="16">
        <v>10.1</v>
      </c>
      <c r="H437" s="16">
        <v>15.6</v>
      </c>
      <c r="I437" s="15" t="str">
        <f t="shared" si="39"/>
        <v>N</v>
      </c>
      <c r="J437" s="17">
        <v>17</v>
      </c>
      <c r="K437" s="17"/>
      <c r="L437" s="17" t="s">
        <v>15</v>
      </c>
      <c r="M437" s="17" t="s">
        <v>18</v>
      </c>
      <c r="N437" s="17" t="str">
        <f t="shared" si="40"/>
        <v>N</v>
      </c>
      <c r="O437" s="15">
        <f t="shared" si="41"/>
        <v>30</v>
      </c>
      <c r="P437" s="17">
        <f t="shared" si="42"/>
        <v>17</v>
      </c>
      <c r="S437" s="26" t="str">
        <f t="shared" ca="1" si="43"/>
        <v>FWA</v>
      </c>
    </row>
    <row r="438" spans="1:19" x14ac:dyDescent="0.35">
      <c r="A438" s="7">
        <f>ROW()</f>
        <v>438</v>
      </c>
      <c r="B438" s="10"/>
      <c r="C438" s="14" t="s">
        <v>458</v>
      </c>
      <c r="D438" s="14" t="s">
        <v>446</v>
      </c>
      <c r="E438" s="15" t="str">
        <f t="shared" si="38"/>
        <v>N</v>
      </c>
      <c r="F438" s="16">
        <v>2.1</v>
      </c>
      <c r="G438" s="16">
        <v>2.2000000000000002</v>
      </c>
      <c r="H438" s="16">
        <v>3.7</v>
      </c>
      <c r="I438" s="15" t="str">
        <f t="shared" si="39"/>
        <v>N</v>
      </c>
      <c r="J438" s="17">
        <v>19</v>
      </c>
      <c r="K438" s="17"/>
      <c r="L438" s="17" t="s">
        <v>15</v>
      </c>
      <c r="M438" s="17" t="s">
        <v>19</v>
      </c>
      <c r="N438" s="17" t="str">
        <f t="shared" si="40"/>
        <v>N</v>
      </c>
      <c r="O438" s="15">
        <f t="shared" si="41"/>
        <v>30</v>
      </c>
      <c r="P438" s="17">
        <f t="shared" si="42"/>
        <v>19</v>
      </c>
      <c r="S438" s="26" t="str">
        <f t="shared" ca="1" si="43"/>
        <v>FWA</v>
      </c>
    </row>
    <row r="439" spans="1:19" x14ac:dyDescent="0.35">
      <c r="A439" s="7">
        <f>ROW()</f>
        <v>439</v>
      </c>
      <c r="B439" s="10"/>
      <c r="C439" s="14" t="s">
        <v>459</v>
      </c>
      <c r="D439" s="14" t="s">
        <v>446</v>
      </c>
      <c r="E439" s="15" t="str">
        <f t="shared" si="38"/>
        <v>N</v>
      </c>
      <c r="F439" s="16">
        <v>14.2</v>
      </c>
      <c r="G439" s="16">
        <v>13.7</v>
      </c>
      <c r="H439" s="16">
        <v>16.7</v>
      </c>
      <c r="I439" s="15" t="str">
        <f t="shared" si="39"/>
        <v>N</v>
      </c>
      <c r="J439" s="17">
        <v>13</v>
      </c>
      <c r="K439" s="17"/>
      <c r="L439" s="17" t="s">
        <v>15</v>
      </c>
      <c r="M439" s="17" t="s">
        <v>19</v>
      </c>
      <c r="N439" s="17" t="str">
        <f t="shared" si="40"/>
        <v>N</v>
      </c>
      <c r="O439" s="15">
        <f t="shared" si="41"/>
        <v>30</v>
      </c>
      <c r="P439" s="17">
        <f t="shared" si="42"/>
        <v>13</v>
      </c>
      <c r="S439" s="26" t="str">
        <f t="shared" ca="1" si="43"/>
        <v>FTTC</v>
      </c>
    </row>
    <row r="440" spans="1:19" x14ac:dyDescent="0.35">
      <c r="A440" s="7">
        <f>ROW()</f>
        <v>440</v>
      </c>
      <c r="B440" s="10"/>
      <c r="C440" s="14" t="s">
        <v>460</v>
      </c>
      <c r="D440" s="14" t="s">
        <v>446</v>
      </c>
      <c r="E440" s="15" t="str">
        <f t="shared" si="38"/>
        <v>N</v>
      </c>
      <c r="F440" s="16">
        <v>12.2</v>
      </c>
      <c r="G440" s="16">
        <v>12.5</v>
      </c>
      <c r="H440" s="16">
        <v>19.100000000000001</v>
      </c>
      <c r="I440" s="15" t="str">
        <f t="shared" si="39"/>
        <v>N</v>
      </c>
      <c r="J440" s="17">
        <v>3</v>
      </c>
      <c r="K440" s="17"/>
      <c r="L440" s="17" t="s">
        <v>15</v>
      </c>
      <c r="M440" s="17" t="s">
        <v>20</v>
      </c>
      <c r="N440" s="17" t="str">
        <f t="shared" si="40"/>
        <v>N</v>
      </c>
      <c r="O440" s="15">
        <f t="shared" si="41"/>
        <v>30</v>
      </c>
      <c r="P440" s="17">
        <f t="shared" si="42"/>
        <v>3</v>
      </c>
      <c r="S440" s="26" t="str">
        <f t="shared" ca="1" si="43"/>
        <v>FTTC</v>
      </c>
    </row>
    <row r="441" spans="1:19" x14ac:dyDescent="0.35">
      <c r="A441" s="7">
        <f>ROW()</f>
        <v>441</v>
      </c>
      <c r="B441" s="10"/>
      <c r="C441" s="14" t="s">
        <v>461</v>
      </c>
      <c r="D441" s="14" t="s">
        <v>446</v>
      </c>
      <c r="E441" s="15" t="str">
        <f t="shared" si="38"/>
        <v>N</v>
      </c>
      <c r="F441" s="16">
        <v>11.6</v>
      </c>
      <c r="G441" s="16">
        <v>11.5</v>
      </c>
      <c r="H441" s="16">
        <v>21.9</v>
      </c>
      <c r="I441" s="15" t="str">
        <f t="shared" si="39"/>
        <v>N</v>
      </c>
      <c r="J441" s="17">
        <v>9</v>
      </c>
      <c r="K441" s="17"/>
      <c r="L441" s="17" t="s">
        <v>15</v>
      </c>
      <c r="M441" s="17" t="s">
        <v>18</v>
      </c>
      <c r="N441" s="17" t="str">
        <f t="shared" si="40"/>
        <v>N</v>
      </c>
      <c r="O441" s="15">
        <f t="shared" si="41"/>
        <v>30</v>
      </c>
      <c r="P441" s="17">
        <f t="shared" si="42"/>
        <v>9</v>
      </c>
      <c r="S441" s="26" t="str">
        <f t="shared" ca="1" si="43"/>
        <v>FTTP</v>
      </c>
    </row>
    <row r="442" spans="1:19" x14ac:dyDescent="0.35">
      <c r="A442" s="7">
        <f>ROW()</f>
        <v>442</v>
      </c>
      <c r="B442" s="10"/>
      <c r="C442" s="14" t="s">
        <v>462</v>
      </c>
      <c r="D442" s="14" t="s">
        <v>446</v>
      </c>
      <c r="E442" s="15" t="str">
        <f t="shared" si="38"/>
        <v>N</v>
      </c>
      <c r="F442" s="16">
        <v>14.1</v>
      </c>
      <c r="G442" s="16">
        <v>15.4</v>
      </c>
      <c r="H442" s="16">
        <v>27.1</v>
      </c>
      <c r="I442" s="15" t="str">
        <f t="shared" si="39"/>
        <v>N</v>
      </c>
      <c r="J442" s="17">
        <v>5</v>
      </c>
      <c r="K442" s="17"/>
      <c r="L442" s="17" t="s">
        <v>15</v>
      </c>
      <c r="M442" s="17" t="s">
        <v>20</v>
      </c>
      <c r="N442" s="17" t="str">
        <f t="shared" si="40"/>
        <v>N</v>
      </c>
      <c r="O442" s="15">
        <f t="shared" si="41"/>
        <v>30</v>
      </c>
      <c r="P442" s="17">
        <f t="shared" si="42"/>
        <v>5</v>
      </c>
      <c r="S442" s="26" t="str">
        <f t="shared" ca="1" si="43"/>
        <v>FTTC</v>
      </c>
    </row>
    <row r="443" spans="1:19" x14ac:dyDescent="0.35">
      <c r="A443" s="7">
        <f>ROW()</f>
        <v>443</v>
      </c>
      <c r="B443" s="10"/>
      <c r="C443" s="14" t="s">
        <v>463</v>
      </c>
      <c r="D443" s="14" t="s">
        <v>446</v>
      </c>
      <c r="E443" s="15" t="str">
        <f t="shared" si="38"/>
        <v>N</v>
      </c>
      <c r="F443" s="16">
        <v>10.199999999999999</v>
      </c>
      <c r="G443" s="16">
        <v>9.9</v>
      </c>
      <c r="H443" s="16">
        <v>10.6</v>
      </c>
      <c r="I443" s="15" t="str">
        <f t="shared" si="39"/>
        <v>N</v>
      </c>
      <c r="J443" s="17">
        <v>19</v>
      </c>
      <c r="K443" s="17"/>
      <c r="L443" s="17" t="s">
        <v>15</v>
      </c>
      <c r="M443" s="17" t="s">
        <v>18</v>
      </c>
      <c r="N443" s="17" t="str">
        <f t="shared" si="40"/>
        <v>N</v>
      </c>
      <c r="O443" s="15">
        <f t="shared" si="41"/>
        <v>30</v>
      </c>
      <c r="P443" s="17">
        <f t="shared" si="42"/>
        <v>19</v>
      </c>
      <c r="S443" s="26" t="str">
        <f t="shared" ca="1" si="43"/>
        <v>FTTC</v>
      </c>
    </row>
    <row r="444" spans="1:19" x14ac:dyDescent="0.35">
      <c r="A444" s="7">
        <f>ROW()</f>
        <v>444</v>
      </c>
      <c r="B444" s="10"/>
      <c r="C444" s="14" t="s">
        <v>464</v>
      </c>
      <c r="D444" s="14" t="s">
        <v>446</v>
      </c>
      <c r="E444" s="15" t="str">
        <f t="shared" si="38"/>
        <v>N</v>
      </c>
      <c r="F444" s="16">
        <v>3.1</v>
      </c>
      <c r="G444" s="16">
        <v>3.1</v>
      </c>
      <c r="H444" s="16">
        <v>4.8</v>
      </c>
      <c r="I444" s="15" t="str">
        <f t="shared" si="39"/>
        <v>N</v>
      </c>
      <c r="J444" s="17">
        <v>1</v>
      </c>
      <c r="K444" s="17"/>
      <c r="L444" s="17" t="s">
        <v>15</v>
      </c>
      <c r="M444" s="17" t="s">
        <v>20</v>
      </c>
      <c r="N444" s="17" t="str">
        <f t="shared" si="40"/>
        <v>N</v>
      </c>
      <c r="O444" s="15">
        <f t="shared" si="41"/>
        <v>30</v>
      </c>
      <c r="P444" s="17">
        <f t="shared" si="42"/>
        <v>1</v>
      </c>
      <c r="S444" s="26" t="str">
        <f t="shared" ca="1" si="43"/>
        <v>FWA</v>
      </c>
    </row>
    <row r="445" spans="1:19" x14ac:dyDescent="0.35">
      <c r="A445" s="7">
        <f>ROW()</f>
        <v>445</v>
      </c>
      <c r="B445" s="10"/>
      <c r="C445" s="14" t="s">
        <v>465</v>
      </c>
      <c r="D445" s="14" t="s">
        <v>446</v>
      </c>
      <c r="E445" s="15" t="str">
        <f t="shared" si="38"/>
        <v>N</v>
      </c>
      <c r="F445" s="16">
        <v>7.6</v>
      </c>
      <c r="G445" s="16">
        <v>8.1999999999999993</v>
      </c>
      <c r="H445" s="16">
        <v>13.1</v>
      </c>
      <c r="I445" s="15" t="str">
        <f t="shared" si="39"/>
        <v>N</v>
      </c>
      <c r="J445" s="17">
        <v>2</v>
      </c>
      <c r="K445" s="17"/>
      <c r="L445" s="17" t="s">
        <v>15</v>
      </c>
      <c r="M445" s="17" t="s">
        <v>20</v>
      </c>
      <c r="N445" s="17" t="str">
        <f t="shared" si="40"/>
        <v>N</v>
      </c>
      <c r="O445" s="15">
        <f t="shared" si="41"/>
        <v>30</v>
      </c>
      <c r="P445" s="17">
        <f t="shared" si="42"/>
        <v>2</v>
      </c>
      <c r="S445" s="26" t="str">
        <f t="shared" ca="1" si="43"/>
        <v>FTTC</v>
      </c>
    </row>
    <row r="446" spans="1:19" x14ac:dyDescent="0.35">
      <c r="A446" s="7">
        <f>ROW()</f>
        <v>446</v>
      </c>
      <c r="B446" s="10"/>
      <c r="C446" s="14" t="s">
        <v>466</v>
      </c>
      <c r="D446" s="14" t="s">
        <v>446</v>
      </c>
      <c r="E446" s="15" t="str">
        <f t="shared" si="38"/>
        <v>N</v>
      </c>
      <c r="F446" s="16">
        <v>7.8</v>
      </c>
      <c r="G446" s="16">
        <v>7.1</v>
      </c>
      <c r="H446" s="16">
        <v>12.9</v>
      </c>
      <c r="I446" s="15" t="str">
        <f t="shared" si="39"/>
        <v>N</v>
      </c>
      <c r="J446" s="17">
        <v>16</v>
      </c>
      <c r="K446" s="17"/>
      <c r="L446" s="17" t="s">
        <v>15</v>
      </c>
      <c r="M446" s="17" t="s">
        <v>20</v>
      </c>
      <c r="N446" s="17" t="str">
        <f t="shared" si="40"/>
        <v>N</v>
      </c>
      <c r="O446" s="15">
        <f t="shared" si="41"/>
        <v>30</v>
      </c>
      <c r="P446" s="17">
        <f t="shared" si="42"/>
        <v>16</v>
      </c>
      <c r="S446" s="26" t="str">
        <f t="shared" ca="1" si="43"/>
        <v>FWA</v>
      </c>
    </row>
    <row r="447" spans="1:19" x14ac:dyDescent="0.35">
      <c r="A447" s="7">
        <f>ROW()</f>
        <v>447</v>
      </c>
      <c r="B447" s="10"/>
      <c r="C447" s="14" t="s">
        <v>467</v>
      </c>
      <c r="D447" s="14" t="s">
        <v>446</v>
      </c>
      <c r="E447" s="15" t="str">
        <f t="shared" si="38"/>
        <v>Y</v>
      </c>
      <c r="F447" s="16">
        <v>0.9</v>
      </c>
      <c r="G447" s="16">
        <v>0.8</v>
      </c>
      <c r="H447" s="16">
        <v>1.1000000000000001</v>
      </c>
      <c r="I447" s="15" t="str">
        <f t="shared" si="39"/>
        <v>N</v>
      </c>
      <c r="J447" s="17">
        <v>2</v>
      </c>
      <c r="K447" s="17"/>
      <c r="L447" s="17" t="s">
        <v>15</v>
      </c>
      <c r="M447" s="17" t="s">
        <v>18</v>
      </c>
      <c r="N447" s="17" t="str">
        <f t="shared" si="40"/>
        <v>N</v>
      </c>
      <c r="O447" s="15">
        <f t="shared" si="41"/>
        <v>30</v>
      </c>
      <c r="P447" s="17">
        <f t="shared" si="42"/>
        <v>2</v>
      </c>
      <c r="S447" s="26" t="str">
        <f t="shared" ca="1" si="43"/>
        <v>FTTP</v>
      </c>
    </row>
    <row r="448" spans="1:19" x14ac:dyDescent="0.35">
      <c r="A448" s="7">
        <f>ROW()</f>
        <v>448</v>
      </c>
      <c r="B448" s="10"/>
      <c r="C448" s="14" t="s">
        <v>468</v>
      </c>
      <c r="D448" s="14" t="s">
        <v>446</v>
      </c>
      <c r="E448" s="15" t="str">
        <f t="shared" si="38"/>
        <v>N</v>
      </c>
      <c r="F448" s="16">
        <v>3.7</v>
      </c>
      <c r="G448" s="16">
        <v>3.5</v>
      </c>
      <c r="H448" s="16">
        <v>5.2</v>
      </c>
      <c r="I448" s="15" t="str">
        <f t="shared" si="39"/>
        <v>N</v>
      </c>
      <c r="J448" s="17">
        <v>7</v>
      </c>
      <c r="K448" s="17"/>
      <c r="L448" s="17" t="s">
        <v>15</v>
      </c>
      <c r="M448" s="17" t="s">
        <v>18</v>
      </c>
      <c r="N448" s="17" t="str">
        <f t="shared" si="40"/>
        <v>N</v>
      </c>
      <c r="O448" s="15">
        <f t="shared" si="41"/>
        <v>30</v>
      </c>
      <c r="P448" s="17">
        <f t="shared" si="42"/>
        <v>7</v>
      </c>
      <c r="S448" s="26" t="str">
        <f t="shared" ca="1" si="43"/>
        <v>FTTC</v>
      </c>
    </row>
    <row r="449" spans="1:19" x14ac:dyDescent="0.35">
      <c r="A449" s="7">
        <f>ROW()</f>
        <v>449</v>
      </c>
      <c r="B449" s="10"/>
      <c r="C449" s="14" t="s">
        <v>469</v>
      </c>
      <c r="D449" s="14" t="s">
        <v>446</v>
      </c>
      <c r="E449" s="15" t="str">
        <f t="shared" si="38"/>
        <v>N</v>
      </c>
      <c r="F449" s="16">
        <v>7.7</v>
      </c>
      <c r="G449" s="16">
        <v>8.1999999999999993</v>
      </c>
      <c r="H449" s="16">
        <v>13</v>
      </c>
      <c r="I449" s="15" t="str">
        <f t="shared" si="39"/>
        <v>N</v>
      </c>
      <c r="J449" s="17">
        <v>9</v>
      </c>
      <c r="K449" s="17"/>
      <c r="L449" s="17" t="s">
        <v>15</v>
      </c>
      <c r="M449" s="17" t="s">
        <v>18</v>
      </c>
      <c r="N449" s="17" t="str">
        <f t="shared" si="40"/>
        <v>N</v>
      </c>
      <c r="O449" s="15">
        <f t="shared" si="41"/>
        <v>30</v>
      </c>
      <c r="P449" s="17">
        <f t="shared" si="42"/>
        <v>9</v>
      </c>
      <c r="S449" s="26" t="str">
        <f t="shared" ca="1" si="43"/>
        <v>FTTC</v>
      </c>
    </row>
    <row r="450" spans="1:19" x14ac:dyDescent="0.35">
      <c r="A450" s="7">
        <f>ROW()</f>
        <v>450</v>
      </c>
      <c r="B450" s="10"/>
      <c r="C450" s="14" t="s">
        <v>470</v>
      </c>
      <c r="D450" s="14" t="s">
        <v>446</v>
      </c>
      <c r="E450" s="15" t="str">
        <f t="shared" si="38"/>
        <v>N</v>
      </c>
      <c r="F450" s="16">
        <v>12.1</v>
      </c>
      <c r="G450" s="16">
        <v>12.9</v>
      </c>
      <c r="H450" s="16">
        <v>14.2</v>
      </c>
      <c r="I450" s="15" t="str">
        <f t="shared" si="39"/>
        <v>N</v>
      </c>
      <c r="J450" s="17">
        <v>4</v>
      </c>
      <c r="K450" s="17"/>
      <c r="L450" s="17" t="s">
        <v>15</v>
      </c>
      <c r="M450" s="17" t="s">
        <v>20</v>
      </c>
      <c r="N450" s="17" t="str">
        <f t="shared" si="40"/>
        <v>N</v>
      </c>
      <c r="O450" s="15">
        <f t="shared" si="41"/>
        <v>30</v>
      </c>
      <c r="P450" s="17">
        <f t="shared" si="42"/>
        <v>4</v>
      </c>
      <c r="S450" s="26" t="str">
        <f t="shared" ca="1" si="43"/>
        <v>FTTP</v>
      </c>
    </row>
    <row r="451" spans="1:19" x14ac:dyDescent="0.35">
      <c r="A451" s="7">
        <f>ROW()</f>
        <v>451</v>
      </c>
      <c r="B451" s="10"/>
      <c r="C451" s="14" t="s">
        <v>471</v>
      </c>
      <c r="D451" s="14" t="s">
        <v>446</v>
      </c>
      <c r="E451" s="15" t="str">
        <f t="shared" si="38"/>
        <v>N</v>
      </c>
      <c r="F451" s="16">
        <v>3.3</v>
      </c>
      <c r="G451" s="16">
        <v>3.5</v>
      </c>
      <c r="H451" s="16">
        <v>3.7</v>
      </c>
      <c r="I451" s="15" t="str">
        <f t="shared" si="39"/>
        <v>N</v>
      </c>
      <c r="J451" s="17">
        <v>10</v>
      </c>
      <c r="K451" s="17"/>
      <c r="L451" s="17" t="s">
        <v>15</v>
      </c>
      <c r="M451" s="17" t="s">
        <v>18</v>
      </c>
      <c r="N451" s="17" t="str">
        <f t="shared" si="40"/>
        <v>N</v>
      </c>
      <c r="O451" s="15">
        <f t="shared" si="41"/>
        <v>30</v>
      </c>
      <c r="P451" s="17">
        <f t="shared" si="42"/>
        <v>10</v>
      </c>
      <c r="S451" s="26" t="str">
        <f t="shared" ca="1" si="43"/>
        <v>FTTP</v>
      </c>
    </row>
    <row r="452" spans="1:19" x14ac:dyDescent="0.35">
      <c r="A452" s="7">
        <f>ROW()</f>
        <v>452</v>
      </c>
      <c r="B452" s="10"/>
      <c r="C452" s="14" t="s">
        <v>472</v>
      </c>
      <c r="D452" s="14" t="s">
        <v>446</v>
      </c>
      <c r="E452" s="15" t="str">
        <f t="shared" si="38"/>
        <v>N</v>
      </c>
      <c r="F452" s="16">
        <v>11.4</v>
      </c>
      <c r="G452" s="16">
        <v>11.6</v>
      </c>
      <c r="H452" s="16">
        <v>18.399999999999999</v>
      </c>
      <c r="I452" s="15" t="str">
        <f t="shared" si="39"/>
        <v>N</v>
      </c>
      <c r="J452" s="17">
        <v>8</v>
      </c>
      <c r="K452" s="17"/>
      <c r="L452" s="17" t="s">
        <v>15</v>
      </c>
      <c r="M452" s="17" t="s">
        <v>18</v>
      </c>
      <c r="N452" s="17" t="str">
        <f t="shared" si="40"/>
        <v>N</v>
      </c>
      <c r="O452" s="15">
        <f t="shared" si="41"/>
        <v>30</v>
      </c>
      <c r="P452" s="17">
        <f t="shared" si="42"/>
        <v>8</v>
      </c>
      <c r="S452" s="26" t="str">
        <f t="shared" ca="1" si="43"/>
        <v>FTTC</v>
      </c>
    </row>
    <row r="453" spans="1:19" x14ac:dyDescent="0.35">
      <c r="A453" s="7">
        <f>ROW()</f>
        <v>453</v>
      </c>
      <c r="B453" s="10"/>
      <c r="C453" s="14" t="s">
        <v>473</v>
      </c>
      <c r="D453" s="14" t="s">
        <v>446</v>
      </c>
      <c r="E453" s="15" t="str">
        <f t="shared" si="38"/>
        <v>N</v>
      </c>
      <c r="F453" s="16">
        <v>10</v>
      </c>
      <c r="G453" s="16">
        <v>10</v>
      </c>
      <c r="H453" s="16">
        <v>18.2</v>
      </c>
      <c r="I453" s="15" t="str">
        <f t="shared" si="39"/>
        <v>N</v>
      </c>
      <c r="J453" s="17">
        <v>15</v>
      </c>
      <c r="K453" s="17"/>
      <c r="L453" s="17" t="s">
        <v>15</v>
      </c>
      <c r="M453" s="17" t="s">
        <v>20</v>
      </c>
      <c r="N453" s="17" t="str">
        <f t="shared" si="40"/>
        <v>N</v>
      </c>
      <c r="O453" s="15">
        <f t="shared" si="41"/>
        <v>30</v>
      </c>
      <c r="P453" s="17">
        <f t="shared" si="42"/>
        <v>15</v>
      </c>
      <c r="S453" s="26" t="str">
        <f t="shared" ca="1" si="43"/>
        <v>FTTC</v>
      </c>
    </row>
    <row r="454" spans="1:19" x14ac:dyDescent="0.35">
      <c r="A454" s="7">
        <f>ROW()</f>
        <v>454</v>
      </c>
      <c r="B454" s="10"/>
      <c r="C454" s="14" t="s">
        <v>474</v>
      </c>
      <c r="D454" s="14" t="s">
        <v>446</v>
      </c>
      <c r="E454" s="15" t="str">
        <f t="shared" si="38"/>
        <v>Y</v>
      </c>
      <c r="F454" s="16">
        <v>0.5</v>
      </c>
      <c r="G454" s="16">
        <v>0.5</v>
      </c>
      <c r="H454" s="16">
        <v>0.8</v>
      </c>
      <c r="I454" s="15" t="str">
        <f t="shared" si="39"/>
        <v>N</v>
      </c>
      <c r="J454" s="17">
        <v>8</v>
      </c>
      <c r="K454" s="17"/>
      <c r="L454" s="17" t="s">
        <v>15</v>
      </c>
      <c r="M454" s="17" t="s">
        <v>19</v>
      </c>
      <c r="N454" s="17" t="str">
        <f t="shared" si="40"/>
        <v>N</v>
      </c>
      <c r="O454" s="15">
        <f t="shared" si="41"/>
        <v>30</v>
      </c>
      <c r="P454" s="17">
        <f t="shared" si="42"/>
        <v>8</v>
      </c>
      <c r="S454" s="26" t="str">
        <f t="shared" ca="1" si="43"/>
        <v>FTTP</v>
      </c>
    </row>
    <row r="455" spans="1:19" x14ac:dyDescent="0.35">
      <c r="A455" s="7">
        <f>ROW()</f>
        <v>455</v>
      </c>
      <c r="B455" s="10"/>
      <c r="C455" s="14" t="s">
        <v>475</v>
      </c>
      <c r="D455" s="14" t="s">
        <v>446</v>
      </c>
      <c r="E455" s="15" t="str">
        <f t="shared" si="38"/>
        <v>N</v>
      </c>
      <c r="F455" s="16">
        <v>1.9</v>
      </c>
      <c r="G455" s="16">
        <v>2</v>
      </c>
      <c r="H455" s="16">
        <v>2.8</v>
      </c>
      <c r="I455" s="15" t="str">
        <f t="shared" si="39"/>
        <v>N</v>
      </c>
      <c r="J455" s="17">
        <v>19</v>
      </c>
      <c r="K455" s="17"/>
      <c r="L455" s="17" t="s">
        <v>15</v>
      </c>
      <c r="M455" s="17" t="s">
        <v>18</v>
      </c>
      <c r="N455" s="17" t="str">
        <f t="shared" si="40"/>
        <v>N</v>
      </c>
      <c r="O455" s="15">
        <f t="shared" si="41"/>
        <v>30</v>
      </c>
      <c r="P455" s="17">
        <f t="shared" si="42"/>
        <v>19</v>
      </c>
      <c r="S455" s="26" t="str">
        <f t="shared" ca="1" si="43"/>
        <v>FTTC</v>
      </c>
    </row>
    <row r="456" spans="1:19" x14ac:dyDescent="0.35">
      <c r="A456" s="7">
        <f>ROW()</f>
        <v>456</v>
      </c>
      <c r="B456" s="10"/>
      <c r="C456" s="14" t="s">
        <v>476</v>
      </c>
      <c r="D456" s="14" t="s">
        <v>446</v>
      </c>
      <c r="E456" s="15" t="str">
        <f t="shared" si="38"/>
        <v>Y</v>
      </c>
      <c r="F456" s="16">
        <v>0.8</v>
      </c>
      <c r="G456" s="16">
        <v>0.8</v>
      </c>
      <c r="H456" s="16">
        <v>1.3</v>
      </c>
      <c r="I456" s="15" t="str">
        <f t="shared" si="39"/>
        <v>N</v>
      </c>
      <c r="J456" s="17">
        <v>1</v>
      </c>
      <c r="K456" s="17"/>
      <c r="L456" s="17" t="s">
        <v>15</v>
      </c>
      <c r="M456" s="17" t="s">
        <v>18</v>
      </c>
      <c r="N456" s="17" t="str">
        <f t="shared" si="40"/>
        <v>N</v>
      </c>
      <c r="O456" s="15">
        <f t="shared" si="41"/>
        <v>30</v>
      </c>
      <c r="P456" s="17">
        <f t="shared" si="42"/>
        <v>1</v>
      </c>
      <c r="S456" s="26" t="str">
        <f t="shared" ca="1" si="43"/>
        <v>FTTC</v>
      </c>
    </row>
    <row r="457" spans="1:19" x14ac:dyDescent="0.35">
      <c r="A457" s="7">
        <f>ROW()</f>
        <v>457</v>
      </c>
      <c r="B457" s="10"/>
      <c r="C457" s="14" t="s">
        <v>477</v>
      </c>
      <c r="D457" s="14" t="s">
        <v>446</v>
      </c>
      <c r="E457" s="15" t="str">
        <f t="shared" ref="E457:E520" si="44">IF(G457&lt;2,"Y","N")</f>
        <v>N</v>
      </c>
      <c r="F457" s="16">
        <v>12.8</v>
      </c>
      <c r="G457" s="16">
        <v>12.4</v>
      </c>
      <c r="H457" s="16">
        <v>24.2</v>
      </c>
      <c r="I457" s="15" t="str">
        <f t="shared" ref="I457:I520" si="45">IF(H457&gt;30,"Y","N")</f>
        <v>N</v>
      </c>
      <c r="J457" s="17">
        <v>17</v>
      </c>
      <c r="K457" s="17"/>
      <c r="L457" s="17" t="s">
        <v>15</v>
      </c>
      <c r="M457" s="17" t="s">
        <v>18</v>
      </c>
      <c r="N457" s="17" t="str">
        <f t="shared" ref="N457:N520" si="46">IF(AND(I457="Y",L457="Y"),"Y","N")</f>
        <v>N</v>
      </c>
      <c r="O457" s="15">
        <f t="shared" ref="O457:O520" si="47">IF(L457="Y",30,F457)</f>
        <v>30</v>
      </c>
      <c r="P457" s="17">
        <f t="shared" ref="P457:P520" si="48">IF(AND(I457="N",L457="Y"),J457,0)</f>
        <v>17</v>
      </c>
      <c r="S457" s="26" t="str">
        <f t="shared" ref="S457:S520" ca="1" si="49">IF(L457="Y",CHOOSE(RANDBETWEEN(1,10),"FTTC","FTTC","FTTC","FTTC","FTTC","FTTP","FTTP","FWA","FWA","FWA"),"")</f>
        <v>FWA</v>
      </c>
    </row>
    <row r="458" spans="1:19" x14ac:dyDescent="0.35">
      <c r="A458" s="7">
        <f>ROW()</f>
        <v>458</v>
      </c>
      <c r="B458" s="10"/>
      <c r="C458" s="14" t="s">
        <v>478</v>
      </c>
      <c r="D458" s="14" t="s">
        <v>446</v>
      </c>
      <c r="E458" s="15" t="str">
        <f t="shared" si="44"/>
        <v>N</v>
      </c>
      <c r="F458" s="16">
        <v>13.1</v>
      </c>
      <c r="G458" s="16">
        <v>12.4</v>
      </c>
      <c r="H458" s="16">
        <v>13.5</v>
      </c>
      <c r="I458" s="15" t="str">
        <f t="shared" si="45"/>
        <v>N</v>
      </c>
      <c r="J458" s="17">
        <v>2</v>
      </c>
      <c r="K458" s="17"/>
      <c r="L458" s="17" t="s">
        <v>15</v>
      </c>
      <c r="M458" s="17" t="s">
        <v>20</v>
      </c>
      <c r="N458" s="17" t="str">
        <f t="shared" si="46"/>
        <v>N</v>
      </c>
      <c r="O458" s="15">
        <f t="shared" si="47"/>
        <v>30</v>
      </c>
      <c r="P458" s="17">
        <f t="shared" si="48"/>
        <v>2</v>
      </c>
      <c r="S458" s="26" t="str">
        <f t="shared" ca="1" si="49"/>
        <v>FTTP</v>
      </c>
    </row>
    <row r="459" spans="1:19" x14ac:dyDescent="0.35">
      <c r="A459" s="7">
        <f>ROW()</f>
        <v>459</v>
      </c>
      <c r="B459" s="10"/>
      <c r="C459" s="14" t="s">
        <v>479</v>
      </c>
      <c r="D459" s="14" t="s">
        <v>446</v>
      </c>
      <c r="E459" s="15" t="str">
        <f t="shared" si="44"/>
        <v>N</v>
      </c>
      <c r="F459" s="16">
        <v>7.8</v>
      </c>
      <c r="G459" s="16">
        <v>7.6</v>
      </c>
      <c r="H459" s="16">
        <v>10.1</v>
      </c>
      <c r="I459" s="15" t="str">
        <f t="shared" si="45"/>
        <v>N</v>
      </c>
      <c r="J459" s="17">
        <v>18</v>
      </c>
      <c r="K459" s="17"/>
      <c r="L459" s="17" t="s">
        <v>15</v>
      </c>
      <c r="M459" s="17" t="s">
        <v>18</v>
      </c>
      <c r="N459" s="17" t="str">
        <f t="shared" si="46"/>
        <v>N</v>
      </c>
      <c r="O459" s="15">
        <f t="shared" si="47"/>
        <v>30</v>
      </c>
      <c r="P459" s="17">
        <f t="shared" si="48"/>
        <v>18</v>
      </c>
      <c r="S459" s="26" t="str">
        <f t="shared" ca="1" si="49"/>
        <v>FTTP</v>
      </c>
    </row>
    <row r="460" spans="1:19" x14ac:dyDescent="0.35">
      <c r="A460" s="7">
        <f>ROW()</f>
        <v>460</v>
      </c>
      <c r="B460" s="10"/>
      <c r="C460" s="14" t="s">
        <v>480</v>
      </c>
      <c r="D460" s="14" t="s">
        <v>446</v>
      </c>
      <c r="E460" s="15" t="str">
        <f t="shared" si="44"/>
        <v>N</v>
      </c>
      <c r="F460" s="16">
        <v>10.199999999999999</v>
      </c>
      <c r="G460" s="16">
        <v>10.6</v>
      </c>
      <c r="H460" s="16">
        <v>15.8</v>
      </c>
      <c r="I460" s="15" t="str">
        <f t="shared" si="45"/>
        <v>N</v>
      </c>
      <c r="J460" s="17">
        <v>9</v>
      </c>
      <c r="K460" s="17"/>
      <c r="L460" s="17" t="s">
        <v>15</v>
      </c>
      <c r="M460" s="17" t="s">
        <v>19</v>
      </c>
      <c r="N460" s="17" t="str">
        <f t="shared" si="46"/>
        <v>N</v>
      </c>
      <c r="O460" s="15">
        <f t="shared" si="47"/>
        <v>30</v>
      </c>
      <c r="P460" s="17">
        <f t="shared" si="48"/>
        <v>9</v>
      </c>
      <c r="S460" s="26" t="str">
        <f t="shared" ca="1" si="49"/>
        <v>FWA</v>
      </c>
    </row>
    <row r="461" spans="1:19" x14ac:dyDescent="0.35">
      <c r="A461" s="7">
        <f>ROW()</f>
        <v>461</v>
      </c>
      <c r="B461" s="10"/>
      <c r="C461" s="14" t="s">
        <v>481</v>
      </c>
      <c r="D461" s="14" t="s">
        <v>446</v>
      </c>
      <c r="E461" s="15" t="str">
        <f t="shared" si="44"/>
        <v>Y</v>
      </c>
      <c r="F461" s="16">
        <v>1.4</v>
      </c>
      <c r="G461" s="16">
        <v>1.5</v>
      </c>
      <c r="H461" s="16">
        <v>2.2000000000000002</v>
      </c>
      <c r="I461" s="15" t="str">
        <f t="shared" si="45"/>
        <v>N</v>
      </c>
      <c r="J461" s="17">
        <v>5</v>
      </c>
      <c r="K461" s="17"/>
      <c r="L461" s="17" t="s">
        <v>15</v>
      </c>
      <c r="M461" s="17" t="s">
        <v>18</v>
      </c>
      <c r="N461" s="17" t="str">
        <f t="shared" si="46"/>
        <v>N</v>
      </c>
      <c r="O461" s="15">
        <f t="shared" si="47"/>
        <v>30</v>
      </c>
      <c r="P461" s="17">
        <f t="shared" si="48"/>
        <v>5</v>
      </c>
      <c r="S461" s="26" t="str">
        <f t="shared" ca="1" si="49"/>
        <v>FTTC</v>
      </c>
    </row>
    <row r="462" spans="1:19" x14ac:dyDescent="0.35">
      <c r="A462" s="7">
        <f>ROW()</f>
        <v>462</v>
      </c>
      <c r="B462" s="10"/>
      <c r="C462" s="14" t="s">
        <v>482</v>
      </c>
      <c r="D462" s="14" t="s">
        <v>446</v>
      </c>
      <c r="E462" s="15" t="str">
        <f t="shared" si="44"/>
        <v>N</v>
      </c>
      <c r="F462" s="16">
        <v>8</v>
      </c>
      <c r="G462" s="16">
        <v>7.9</v>
      </c>
      <c r="H462" s="16">
        <v>13</v>
      </c>
      <c r="I462" s="15" t="str">
        <f t="shared" si="45"/>
        <v>N</v>
      </c>
      <c r="J462" s="17">
        <v>9</v>
      </c>
      <c r="K462" s="17"/>
      <c r="L462" s="17" t="s">
        <v>15</v>
      </c>
      <c r="M462" s="17" t="s">
        <v>18</v>
      </c>
      <c r="N462" s="17" t="str">
        <f t="shared" si="46"/>
        <v>N</v>
      </c>
      <c r="O462" s="15">
        <f t="shared" si="47"/>
        <v>30</v>
      </c>
      <c r="P462" s="17">
        <f t="shared" si="48"/>
        <v>9</v>
      </c>
      <c r="S462" s="26" t="str">
        <f t="shared" ca="1" si="49"/>
        <v>FTTC</v>
      </c>
    </row>
    <row r="463" spans="1:19" x14ac:dyDescent="0.35">
      <c r="A463" s="7">
        <f>ROW()</f>
        <v>463</v>
      </c>
      <c r="B463" s="10"/>
      <c r="C463" s="14" t="s">
        <v>483</v>
      </c>
      <c r="D463" s="14" t="s">
        <v>446</v>
      </c>
      <c r="E463" s="15" t="str">
        <f t="shared" si="44"/>
        <v>N</v>
      </c>
      <c r="F463" s="16">
        <v>3.4</v>
      </c>
      <c r="G463" s="16">
        <v>3.5</v>
      </c>
      <c r="H463" s="16">
        <v>5.0999999999999996</v>
      </c>
      <c r="I463" s="15" t="str">
        <f t="shared" si="45"/>
        <v>N</v>
      </c>
      <c r="J463" s="17">
        <v>18</v>
      </c>
      <c r="K463" s="17"/>
      <c r="L463" s="17" t="s">
        <v>15</v>
      </c>
      <c r="M463" s="17" t="s">
        <v>18</v>
      </c>
      <c r="N463" s="17" t="str">
        <f t="shared" si="46"/>
        <v>N</v>
      </c>
      <c r="O463" s="15">
        <f t="shared" si="47"/>
        <v>30</v>
      </c>
      <c r="P463" s="17">
        <f t="shared" si="48"/>
        <v>18</v>
      </c>
      <c r="S463" s="26" t="str">
        <f t="shared" ca="1" si="49"/>
        <v>FWA</v>
      </c>
    </row>
    <row r="464" spans="1:19" x14ac:dyDescent="0.35">
      <c r="A464" s="7">
        <f>ROW()</f>
        <v>464</v>
      </c>
      <c r="B464" s="10"/>
      <c r="C464" s="14" t="s">
        <v>484</v>
      </c>
      <c r="D464" s="14" t="s">
        <v>446</v>
      </c>
      <c r="E464" s="15" t="str">
        <f t="shared" si="44"/>
        <v>Y</v>
      </c>
      <c r="F464" s="16">
        <v>1</v>
      </c>
      <c r="G464" s="16">
        <v>1</v>
      </c>
      <c r="H464" s="16">
        <v>1.6</v>
      </c>
      <c r="I464" s="15" t="str">
        <f t="shared" si="45"/>
        <v>N</v>
      </c>
      <c r="J464" s="17">
        <v>10</v>
      </c>
      <c r="K464" s="17"/>
      <c r="L464" s="17" t="s">
        <v>15</v>
      </c>
      <c r="M464" s="17" t="s">
        <v>20</v>
      </c>
      <c r="N464" s="17" t="str">
        <f t="shared" si="46"/>
        <v>N</v>
      </c>
      <c r="O464" s="15">
        <f t="shared" si="47"/>
        <v>30</v>
      </c>
      <c r="P464" s="17">
        <f t="shared" si="48"/>
        <v>10</v>
      </c>
      <c r="S464" s="26" t="str">
        <f t="shared" ca="1" si="49"/>
        <v>FTTC</v>
      </c>
    </row>
    <row r="465" spans="1:19" x14ac:dyDescent="0.35">
      <c r="A465" s="7">
        <f>ROW()</f>
        <v>465</v>
      </c>
      <c r="B465" s="10"/>
      <c r="C465" s="14" t="s">
        <v>485</v>
      </c>
      <c r="D465" s="14" t="s">
        <v>446</v>
      </c>
      <c r="E465" s="15" t="str">
        <f t="shared" si="44"/>
        <v>N</v>
      </c>
      <c r="F465" s="16">
        <v>5</v>
      </c>
      <c r="G465" s="16">
        <v>4.5999999999999996</v>
      </c>
      <c r="H465" s="16">
        <v>8.4</v>
      </c>
      <c r="I465" s="15" t="str">
        <f t="shared" si="45"/>
        <v>N</v>
      </c>
      <c r="J465" s="17">
        <v>1</v>
      </c>
      <c r="K465" s="17"/>
      <c r="L465" s="17" t="s">
        <v>15</v>
      </c>
      <c r="M465" s="17" t="s">
        <v>20</v>
      </c>
      <c r="N465" s="17" t="str">
        <f t="shared" si="46"/>
        <v>N</v>
      </c>
      <c r="O465" s="15">
        <f t="shared" si="47"/>
        <v>30</v>
      </c>
      <c r="P465" s="17">
        <f t="shared" si="48"/>
        <v>1</v>
      </c>
      <c r="S465" s="26" t="str">
        <f t="shared" ca="1" si="49"/>
        <v>FTTP</v>
      </c>
    </row>
    <row r="466" spans="1:19" x14ac:dyDescent="0.35">
      <c r="A466" s="7">
        <f>ROW()</f>
        <v>466</v>
      </c>
      <c r="B466" s="10"/>
      <c r="C466" s="14" t="s">
        <v>486</v>
      </c>
      <c r="D466" s="14" t="s">
        <v>446</v>
      </c>
      <c r="E466" s="15" t="str">
        <f t="shared" si="44"/>
        <v>N</v>
      </c>
      <c r="F466" s="16">
        <v>6.9</v>
      </c>
      <c r="G466" s="16">
        <v>7.1</v>
      </c>
      <c r="H466" s="16">
        <v>12.1</v>
      </c>
      <c r="I466" s="15" t="str">
        <f t="shared" si="45"/>
        <v>N</v>
      </c>
      <c r="J466" s="17">
        <v>17</v>
      </c>
      <c r="K466" s="17"/>
      <c r="L466" s="17" t="s">
        <v>15</v>
      </c>
      <c r="M466" s="17" t="s">
        <v>20</v>
      </c>
      <c r="N466" s="17" t="str">
        <f t="shared" si="46"/>
        <v>N</v>
      </c>
      <c r="O466" s="15">
        <f t="shared" si="47"/>
        <v>30</v>
      </c>
      <c r="P466" s="17">
        <f t="shared" si="48"/>
        <v>17</v>
      </c>
      <c r="S466" s="26" t="str">
        <f t="shared" ca="1" si="49"/>
        <v>FWA</v>
      </c>
    </row>
    <row r="467" spans="1:19" x14ac:dyDescent="0.35">
      <c r="A467" s="7">
        <f>ROW()</f>
        <v>467</v>
      </c>
      <c r="B467" s="10"/>
      <c r="C467" s="14" t="s">
        <v>487</v>
      </c>
      <c r="D467" s="14" t="s">
        <v>446</v>
      </c>
      <c r="E467" s="15" t="str">
        <f t="shared" si="44"/>
        <v>N</v>
      </c>
      <c r="F467" s="16">
        <v>6.6</v>
      </c>
      <c r="G467" s="16">
        <v>6</v>
      </c>
      <c r="H467" s="16">
        <v>12.9</v>
      </c>
      <c r="I467" s="15" t="str">
        <f t="shared" si="45"/>
        <v>N</v>
      </c>
      <c r="J467" s="17">
        <v>15</v>
      </c>
      <c r="K467" s="17"/>
      <c r="L467" s="17" t="s">
        <v>15</v>
      </c>
      <c r="M467" s="17" t="s">
        <v>19</v>
      </c>
      <c r="N467" s="17" t="str">
        <f t="shared" si="46"/>
        <v>N</v>
      </c>
      <c r="O467" s="15">
        <f t="shared" si="47"/>
        <v>30</v>
      </c>
      <c r="P467" s="17">
        <f t="shared" si="48"/>
        <v>15</v>
      </c>
      <c r="S467" s="26" t="str">
        <f t="shared" ca="1" si="49"/>
        <v>FTTC</v>
      </c>
    </row>
    <row r="468" spans="1:19" x14ac:dyDescent="0.35">
      <c r="A468" s="7">
        <f>ROW()</f>
        <v>468</v>
      </c>
      <c r="B468" s="10"/>
      <c r="C468" s="14" t="s">
        <v>488</v>
      </c>
      <c r="D468" s="14" t="s">
        <v>446</v>
      </c>
      <c r="E468" s="15" t="str">
        <f t="shared" si="44"/>
        <v>N</v>
      </c>
      <c r="F468" s="16">
        <v>11</v>
      </c>
      <c r="G468" s="16">
        <v>11.5</v>
      </c>
      <c r="H468" s="16">
        <v>12.5</v>
      </c>
      <c r="I468" s="15" t="str">
        <f t="shared" si="45"/>
        <v>N</v>
      </c>
      <c r="J468" s="17">
        <v>5</v>
      </c>
      <c r="K468" s="17"/>
      <c r="L468" s="17" t="s">
        <v>15</v>
      </c>
      <c r="M468" s="17" t="s">
        <v>18</v>
      </c>
      <c r="N468" s="17" t="str">
        <f t="shared" si="46"/>
        <v>N</v>
      </c>
      <c r="O468" s="15">
        <f t="shared" si="47"/>
        <v>30</v>
      </c>
      <c r="P468" s="17">
        <f t="shared" si="48"/>
        <v>5</v>
      </c>
      <c r="S468" s="26" t="str">
        <f t="shared" ca="1" si="49"/>
        <v>FWA</v>
      </c>
    </row>
    <row r="469" spans="1:19" x14ac:dyDescent="0.35">
      <c r="A469" s="7">
        <f>ROW()</f>
        <v>469</v>
      </c>
      <c r="B469" s="10"/>
      <c r="C469" s="14" t="s">
        <v>489</v>
      </c>
      <c r="D469" s="14" t="s">
        <v>446</v>
      </c>
      <c r="E469" s="15" t="str">
        <f t="shared" si="44"/>
        <v>N</v>
      </c>
      <c r="F469" s="16">
        <v>3.7</v>
      </c>
      <c r="G469" s="16">
        <v>4.0999999999999996</v>
      </c>
      <c r="H469" s="16">
        <v>5.6</v>
      </c>
      <c r="I469" s="15" t="str">
        <f t="shared" si="45"/>
        <v>N</v>
      </c>
      <c r="J469" s="17">
        <v>14</v>
      </c>
      <c r="K469" s="17"/>
      <c r="L469" s="17" t="s">
        <v>15</v>
      </c>
      <c r="M469" s="17" t="s">
        <v>18</v>
      </c>
      <c r="N469" s="17" t="str">
        <f t="shared" si="46"/>
        <v>N</v>
      </c>
      <c r="O469" s="15">
        <f t="shared" si="47"/>
        <v>30</v>
      </c>
      <c r="P469" s="17">
        <f t="shared" si="48"/>
        <v>14</v>
      </c>
      <c r="S469" s="26" t="str">
        <f t="shared" ca="1" si="49"/>
        <v>FTTC</v>
      </c>
    </row>
    <row r="470" spans="1:19" x14ac:dyDescent="0.35">
      <c r="A470" s="7">
        <f>ROW()</f>
        <v>470</v>
      </c>
      <c r="B470" s="10"/>
      <c r="C470" s="14" t="s">
        <v>490</v>
      </c>
      <c r="D470" s="14" t="s">
        <v>446</v>
      </c>
      <c r="E470" s="15" t="str">
        <f t="shared" si="44"/>
        <v>N</v>
      </c>
      <c r="F470" s="16">
        <v>9.3000000000000007</v>
      </c>
      <c r="G470" s="16">
        <v>9</v>
      </c>
      <c r="H470" s="16">
        <v>10</v>
      </c>
      <c r="I470" s="15" t="str">
        <f t="shared" si="45"/>
        <v>N</v>
      </c>
      <c r="J470" s="17">
        <v>2</v>
      </c>
      <c r="K470" s="17"/>
      <c r="L470" s="17" t="s">
        <v>15</v>
      </c>
      <c r="M470" s="17" t="s">
        <v>18</v>
      </c>
      <c r="N470" s="17" t="str">
        <f t="shared" si="46"/>
        <v>N</v>
      </c>
      <c r="O470" s="15">
        <f t="shared" si="47"/>
        <v>30</v>
      </c>
      <c r="P470" s="17">
        <f t="shared" si="48"/>
        <v>2</v>
      </c>
      <c r="S470" s="26" t="str">
        <f t="shared" ca="1" si="49"/>
        <v>FTTC</v>
      </c>
    </row>
    <row r="471" spans="1:19" x14ac:dyDescent="0.35">
      <c r="A471" s="7">
        <f>ROW()</f>
        <v>471</v>
      </c>
      <c r="B471" s="10"/>
      <c r="C471" s="14" t="s">
        <v>491</v>
      </c>
      <c r="D471" s="14" t="s">
        <v>446</v>
      </c>
      <c r="E471" s="15" t="str">
        <f t="shared" si="44"/>
        <v>N</v>
      </c>
      <c r="F471" s="16">
        <v>12.1</v>
      </c>
      <c r="G471" s="16">
        <v>12.4</v>
      </c>
      <c r="H471" s="16">
        <v>18.2</v>
      </c>
      <c r="I471" s="15" t="str">
        <f t="shared" si="45"/>
        <v>N</v>
      </c>
      <c r="J471" s="17">
        <v>12</v>
      </c>
      <c r="K471" s="17"/>
      <c r="L471" s="17" t="s">
        <v>15</v>
      </c>
      <c r="M471" s="17" t="s">
        <v>18</v>
      </c>
      <c r="N471" s="17" t="str">
        <f t="shared" si="46"/>
        <v>N</v>
      </c>
      <c r="O471" s="15">
        <f t="shared" si="47"/>
        <v>30</v>
      </c>
      <c r="P471" s="17">
        <f t="shared" si="48"/>
        <v>12</v>
      </c>
      <c r="S471" s="26" t="str">
        <f t="shared" ca="1" si="49"/>
        <v>FTTC</v>
      </c>
    </row>
    <row r="472" spans="1:19" x14ac:dyDescent="0.35">
      <c r="A472" s="7">
        <f>ROW()</f>
        <v>472</v>
      </c>
      <c r="B472" s="10"/>
      <c r="C472" s="14" t="s">
        <v>492</v>
      </c>
      <c r="D472" s="14" t="s">
        <v>446</v>
      </c>
      <c r="E472" s="15" t="str">
        <f t="shared" si="44"/>
        <v>Y</v>
      </c>
      <c r="F472" s="16">
        <v>0.6</v>
      </c>
      <c r="G472" s="16">
        <v>0.6</v>
      </c>
      <c r="H472" s="16">
        <v>0.6</v>
      </c>
      <c r="I472" s="15" t="str">
        <f t="shared" si="45"/>
        <v>N</v>
      </c>
      <c r="J472" s="17">
        <v>7</v>
      </c>
      <c r="K472" s="17"/>
      <c r="L472" s="17" t="s">
        <v>15</v>
      </c>
      <c r="M472" s="17" t="s">
        <v>19</v>
      </c>
      <c r="N472" s="17" t="str">
        <f t="shared" si="46"/>
        <v>N</v>
      </c>
      <c r="O472" s="15">
        <f t="shared" si="47"/>
        <v>30</v>
      </c>
      <c r="P472" s="17">
        <f t="shared" si="48"/>
        <v>7</v>
      </c>
      <c r="S472" s="26" t="str">
        <f t="shared" ca="1" si="49"/>
        <v>FTTC</v>
      </c>
    </row>
    <row r="473" spans="1:19" x14ac:dyDescent="0.35">
      <c r="A473" s="7">
        <f>ROW()</f>
        <v>473</v>
      </c>
      <c r="B473" s="10"/>
      <c r="C473" s="14" t="s">
        <v>493</v>
      </c>
      <c r="D473" s="14" t="s">
        <v>446</v>
      </c>
      <c r="E473" s="15" t="str">
        <f t="shared" si="44"/>
        <v>Y</v>
      </c>
      <c r="F473" s="16">
        <v>0.9</v>
      </c>
      <c r="G473" s="16">
        <v>0.9</v>
      </c>
      <c r="H473" s="16">
        <v>0.9</v>
      </c>
      <c r="I473" s="15" t="str">
        <f t="shared" si="45"/>
        <v>N</v>
      </c>
      <c r="J473" s="17">
        <v>3</v>
      </c>
      <c r="K473" s="17"/>
      <c r="L473" s="17" t="s">
        <v>15</v>
      </c>
      <c r="M473" s="17" t="s">
        <v>18</v>
      </c>
      <c r="N473" s="17" t="str">
        <f t="shared" si="46"/>
        <v>N</v>
      </c>
      <c r="O473" s="15">
        <f t="shared" si="47"/>
        <v>30</v>
      </c>
      <c r="P473" s="17">
        <f t="shared" si="48"/>
        <v>3</v>
      </c>
      <c r="S473" s="26" t="str">
        <f t="shared" ca="1" si="49"/>
        <v>FTTC</v>
      </c>
    </row>
    <row r="474" spans="1:19" x14ac:dyDescent="0.35">
      <c r="A474" s="7">
        <f>ROW()</f>
        <v>474</v>
      </c>
      <c r="B474" s="10"/>
      <c r="C474" s="14" t="s">
        <v>494</v>
      </c>
      <c r="D474" s="14" t="s">
        <v>446</v>
      </c>
      <c r="E474" s="15" t="str">
        <f t="shared" si="44"/>
        <v>N</v>
      </c>
      <c r="F474" s="16">
        <v>3</v>
      </c>
      <c r="G474" s="16">
        <v>2.9</v>
      </c>
      <c r="H474" s="16">
        <v>5.8</v>
      </c>
      <c r="I474" s="15" t="str">
        <f t="shared" si="45"/>
        <v>N</v>
      </c>
      <c r="J474" s="17">
        <v>19</v>
      </c>
      <c r="K474" s="17"/>
      <c r="L474" s="17" t="s">
        <v>15</v>
      </c>
      <c r="M474" s="17" t="s">
        <v>20</v>
      </c>
      <c r="N474" s="17" t="str">
        <f t="shared" si="46"/>
        <v>N</v>
      </c>
      <c r="O474" s="15">
        <f t="shared" si="47"/>
        <v>30</v>
      </c>
      <c r="P474" s="17">
        <f t="shared" si="48"/>
        <v>19</v>
      </c>
      <c r="S474" s="26" t="str">
        <f t="shared" ca="1" si="49"/>
        <v>FWA</v>
      </c>
    </row>
    <row r="475" spans="1:19" x14ac:dyDescent="0.35">
      <c r="A475" s="7">
        <f>ROW()</f>
        <v>475</v>
      </c>
      <c r="B475" s="10"/>
      <c r="C475" s="14" t="s">
        <v>495</v>
      </c>
      <c r="D475" s="14" t="s">
        <v>446</v>
      </c>
      <c r="E475" s="15" t="str">
        <f t="shared" si="44"/>
        <v>N</v>
      </c>
      <c r="F475" s="16">
        <v>6.3</v>
      </c>
      <c r="G475" s="16">
        <v>6.2</v>
      </c>
      <c r="H475" s="16">
        <v>7.2</v>
      </c>
      <c r="I475" s="15" t="str">
        <f t="shared" si="45"/>
        <v>N</v>
      </c>
      <c r="J475" s="17">
        <v>6</v>
      </c>
      <c r="K475" s="17"/>
      <c r="L475" s="17" t="s">
        <v>15</v>
      </c>
      <c r="M475" s="17" t="s">
        <v>18</v>
      </c>
      <c r="N475" s="17" t="str">
        <f t="shared" si="46"/>
        <v>N</v>
      </c>
      <c r="O475" s="15">
        <f t="shared" si="47"/>
        <v>30</v>
      </c>
      <c r="P475" s="17">
        <f t="shared" si="48"/>
        <v>6</v>
      </c>
      <c r="S475" s="26" t="str">
        <f t="shared" ca="1" si="49"/>
        <v>FTTC</v>
      </c>
    </row>
    <row r="476" spans="1:19" x14ac:dyDescent="0.35">
      <c r="A476" s="7">
        <f>ROW()</f>
        <v>476</v>
      </c>
      <c r="B476" s="10"/>
      <c r="C476" s="14" t="s">
        <v>496</v>
      </c>
      <c r="D476" s="14" t="s">
        <v>446</v>
      </c>
      <c r="E476" s="15" t="str">
        <f t="shared" si="44"/>
        <v>Y</v>
      </c>
      <c r="F476" s="16">
        <v>0.5</v>
      </c>
      <c r="G476" s="16">
        <v>0.5</v>
      </c>
      <c r="H476" s="16">
        <v>0.9</v>
      </c>
      <c r="I476" s="15" t="str">
        <f t="shared" si="45"/>
        <v>N</v>
      </c>
      <c r="J476" s="17">
        <v>18</v>
      </c>
      <c r="K476" s="17"/>
      <c r="L476" s="17" t="s">
        <v>15</v>
      </c>
      <c r="M476" s="17" t="s">
        <v>20</v>
      </c>
      <c r="N476" s="17" t="str">
        <f t="shared" si="46"/>
        <v>N</v>
      </c>
      <c r="O476" s="15">
        <f t="shared" si="47"/>
        <v>30</v>
      </c>
      <c r="P476" s="17">
        <f t="shared" si="48"/>
        <v>18</v>
      </c>
      <c r="S476" s="26" t="str">
        <f t="shared" ca="1" si="49"/>
        <v>FTTC</v>
      </c>
    </row>
    <row r="477" spans="1:19" x14ac:dyDescent="0.35">
      <c r="A477" s="7">
        <f>ROW()</f>
        <v>477</v>
      </c>
      <c r="B477" s="10"/>
      <c r="C477" s="14" t="s">
        <v>497</v>
      </c>
      <c r="D477" s="14" t="s">
        <v>446</v>
      </c>
      <c r="E477" s="15" t="str">
        <f t="shared" si="44"/>
        <v>N</v>
      </c>
      <c r="F477" s="16">
        <v>11.8</v>
      </c>
      <c r="G477" s="16">
        <v>11.5</v>
      </c>
      <c r="H477" s="16">
        <v>21.8</v>
      </c>
      <c r="I477" s="15" t="str">
        <f t="shared" si="45"/>
        <v>N</v>
      </c>
      <c r="J477" s="17">
        <v>19</v>
      </c>
      <c r="K477" s="17"/>
      <c r="L477" s="17" t="s">
        <v>15</v>
      </c>
      <c r="M477" s="17" t="s">
        <v>20</v>
      </c>
      <c r="N477" s="17" t="str">
        <f t="shared" si="46"/>
        <v>N</v>
      </c>
      <c r="O477" s="15">
        <f t="shared" si="47"/>
        <v>30</v>
      </c>
      <c r="P477" s="17">
        <f t="shared" si="48"/>
        <v>19</v>
      </c>
      <c r="S477" s="26" t="str">
        <f t="shared" ca="1" si="49"/>
        <v>FWA</v>
      </c>
    </row>
    <row r="478" spans="1:19" x14ac:dyDescent="0.35">
      <c r="A478" s="7">
        <f>ROW()</f>
        <v>478</v>
      </c>
      <c r="B478" s="10"/>
      <c r="C478" s="14" t="s">
        <v>498</v>
      </c>
      <c r="D478" s="14" t="s">
        <v>446</v>
      </c>
      <c r="E478" s="15" t="str">
        <f t="shared" si="44"/>
        <v>N</v>
      </c>
      <c r="F478" s="16">
        <v>3.1</v>
      </c>
      <c r="G478" s="16">
        <v>3.1</v>
      </c>
      <c r="H478" s="16">
        <v>6.1</v>
      </c>
      <c r="I478" s="15" t="str">
        <f t="shared" si="45"/>
        <v>N</v>
      </c>
      <c r="J478" s="17">
        <v>5</v>
      </c>
      <c r="K478" s="17"/>
      <c r="L478" s="17" t="s">
        <v>15</v>
      </c>
      <c r="M478" s="17" t="s">
        <v>19</v>
      </c>
      <c r="N478" s="17" t="str">
        <f t="shared" si="46"/>
        <v>N</v>
      </c>
      <c r="O478" s="15">
        <f t="shared" si="47"/>
        <v>30</v>
      </c>
      <c r="P478" s="17">
        <f t="shared" si="48"/>
        <v>5</v>
      </c>
      <c r="S478" s="26" t="str">
        <f t="shared" ca="1" si="49"/>
        <v>FTTC</v>
      </c>
    </row>
    <row r="479" spans="1:19" x14ac:dyDescent="0.35">
      <c r="A479" s="7">
        <f>ROW()</f>
        <v>479</v>
      </c>
      <c r="B479" s="10"/>
      <c r="C479" s="14" t="s">
        <v>499</v>
      </c>
      <c r="D479" s="14" t="s">
        <v>446</v>
      </c>
      <c r="E479" s="15" t="str">
        <f t="shared" si="44"/>
        <v>N</v>
      </c>
      <c r="F479" s="16">
        <v>5.2</v>
      </c>
      <c r="G479" s="16">
        <v>5.4</v>
      </c>
      <c r="H479" s="16">
        <v>7.6</v>
      </c>
      <c r="I479" s="15" t="str">
        <f t="shared" si="45"/>
        <v>N</v>
      </c>
      <c r="J479" s="17">
        <v>17</v>
      </c>
      <c r="K479" s="17"/>
      <c r="L479" s="17" t="s">
        <v>15</v>
      </c>
      <c r="M479" s="17" t="s">
        <v>18</v>
      </c>
      <c r="N479" s="17" t="str">
        <f t="shared" si="46"/>
        <v>N</v>
      </c>
      <c r="O479" s="15">
        <f t="shared" si="47"/>
        <v>30</v>
      </c>
      <c r="P479" s="17">
        <f t="shared" si="48"/>
        <v>17</v>
      </c>
      <c r="S479" s="26" t="str">
        <f t="shared" ca="1" si="49"/>
        <v>FWA</v>
      </c>
    </row>
    <row r="480" spans="1:19" x14ac:dyDescent="0.35">
      <c r="A480" s="7">
        <f>ROW()</f>
        <v>480</v>
      </c>
      <c r="B480" s="10"/>
      <c r="C480" s="14" t="s">
        <v>500</v>
      </c>
      <c r="D480" s="14" t="s">
        <v>446</v>
      </c>
      <c r="E480" s="15" t="str">
        <f t="shared" si="44"/>
        <v>N</v>
      </c>
      <c r="F480" s="16">
        <v>14.9</v>
      </c>
      <c r="G480" s="16">
        <v>13.9</v>
      </c>
      <c r="H480" s="16">
        <v>25.3</v>
      </c>
      <c r="I480" s="15" t="str">
        <f t="shared" si="45"/>
        <v>N</v>
      </c>
      <c r="J480" s="17">
        <v>8</v>
      </c>
      <c r="K480" s="17"/>
      <c r="L480" s="17" t="s">
        <v>15</v>
      </c>
      <c r="M480" s="17" t="s">
        <v>18</v>
      </c>
      <c r="N480" s="17" t="str">
        <f t="shared" si="46"/>
        <v>N</v>
      </c>
      <c r="O480" s="15">
        <f t="shared" si="47"/>
        <v>30</v>
      </c>
      <c r="P480" s="17">
        <f t="shared" si="48"/>
        <v>8</v>
      </c>
      <c r="S480" s="26" t="str">
        <f t="shared" ca="1" si="49"/>
        <v>FTTC</v>
      </c>
    </row>
    <row r="481" spans="1:19" x14ac:dyDescent="0.35">
      <c r="A481" s="7">
        <f>ROW()</f>
        <v>481</v>
      </c>
      <c r="B481" s="10"/>
      <c r="C481" s="14" t="s">
        <v>501</v>
      </c>
      <c r="D481" s="14" t="s">
        <v>446</v>
      </c>
      <c r="E481" s="15" t="str">
        <f t="shared" si="44"/>
        <v>N</v>
      </c>
      <c r="F481" s="16">
        <v>14.2</v>
      </c>
      <c r="G481" s="16">
        <v>13.8</v>
      </c>
      <c r="H481" s="16">
        <v>27</v>
      </c>
      <c r="I481" s="15" t="str">
        <f t="shared" si="45"/>
        <v>N</v>
      </c>
      <c r="J481" s="17">
        <v>13</v>
      </c>
      <c r="K481" s="17"/>
      <c r="L481" s="17" t="s">
        <v>15</v>
      </c>
      <c r="M481" s="17" t="s">
        <v>19</v>
      </c>
      <c r="N481" s="17" t="str">
        <f t="shared" si="46"/>
        <v>N</v>
      </c>
      <c r="O481" s="15">
        <f t="shared" si="47"/>
        <v>30</v>
      </c>
      <c r="P481" s="17">
        <f t="shared" si="48"/>
        <v>13</v>
      </c>
      <c r="S481" s="26" t="str">
        <f t="shared" ca="1" si="49"/>
        <v>FTTC</v>
      </c>
    </row>
    <row r="482" spans="1:19" x14ac:dyDescent="0.35">
      <c r="A482" s="7">
        <f>ROW()</f>
        <v>482</v>
      </c>
      <c r="B482" s="10"/>
      <c r="C482" s="14" t="s">
        <v>502</v>
      </c>
      <c r="D482" s="14" t="s">
        <v>446</v>
      </c>
      <c r="E482" s="15" t="str">
        <f t="shared" si="44"/>
        <v>N</v>
      </c>
      <c r="F482" s="16">
        <v>9.6999999999999993</v>
      </c>
      <c r="G482" s="16">
        <v>9.1999999999999993</v>
      </c>
      <c r="H482" s="16">
        <v>12.4</v>
      </c>
      <c r="I482" s="15" t="str">
        <f t="shared" si="45"/>
        <v>N</v>
      </c>
      <c r="J482" s="17">
        <v>19</v>
      </c>
      <c r="K482" s="17"/>
      <c r="L482" s="17" t="s">
        <v>15</v>
      </c>
      <c r="M482" s="17" t="s">
        <v>20</v>
      </c>
      <c r="N482" s="17" t="str">
        <f t="shared" si="46"/>
        <v>N</v>
      </c>
      <c r="O482" s="15">
        <f t="shared" si="47"/>
        <v>30</v>
      </c>
      <c r="P482" s="17">
        <f t="shared" si="48"/>
        <v>19</v>
      </c>
      <c r="S482" s="26" t="str">
        <f t="shared" ca="1" si="49"/>
        <v>FTTC</v>
      </c>
    </row>
    <row r="483" spans="1:19" x14ac:dyDescent="0.35">
      <c r="A483" s="7">
        <f>ROW()</f>
        <v>483</v>
      </c>
      <c r="B483" s="10"/>
      <c r="C483" s="14" t="s">
        <v>503</v>
      </c>
      <c r="D483" s="14" t="s">
        <v>446</v>
      </c>
      <c r="E483" s="15" t="str">
        <f t="shared" si="44"/>
        <v>Y</v>
      </c>
      <c r="F483" s="16">
        <v>0.6</v>
      </c>
      <c r="G483" s="16">
        <v>0.6</v>
      </c>
      <c r="H483" s="16">
        <v>1</v>
      </c>
      <c r="I483" s="15" t="str">
        <f t="shared" si="45"/>
        <v>N</v>
      </c>
      <c r="J483" s="17">
        <v>14</v>
      </c>
      <c r="K483" s="17"/>
      <c r="L483" s="17" t="s">
        <v>15</v>
      </c>
      <c r="M483" s="17" t="s">
        <v>20</v>
      </c>
      <c r="N483" s="17" t="str">
        <f t="shared" si="46"/>
        <v>N</v>
      </c>
      <c r="O483" s="15">
        <f t="shared" si="47"/>
        <v>30</v>
      </c>
      <c r="P483" s="17">
        <f t="shared" si="48"/>
        <v>14</v>
      </c>
      <c r="S483" s="26" t="str">
        <f t="shared" ca="1" si="49"/>
        <v>FTTC</v>
      </c>
    </row>
    <row r="484" spans="1:19" x14ac:dyDescent="0.35">
      <c r="A484" s="7">
        <f>ROW()</f>
        <v>484</v>
      </c>
      <c r="B484" s="10"/>
      <c r="C484" s="14" t="s">
        <v>504</v>
      </c>
      <c r="D484" s="14" t="s">
        <v>446</v>
      </c>
      <c r="E484" s="15" t="str">
        <f t="shared" si="44"/>
        <v>N</v>
      </c>
      <c r="F484" s="16">
        <v>3.7</v>
      </c>
      <c r="G484" s="16">
        <v>3.7</v>
      </c>
      <c r="H484" s="16">
        <v>6.3</v>
      </c>
      <c r="I484" s="15" t="str">
        <f t="shared" si="45"/>
        <v>N</v>
      </c>
      <c r="J484" s="17">
        <v>1</v>
      </c>
      <c r="K484" s="17"/>
      <c r="L484" s="17" t="s">
        <v>15</v>
      </c>
      <c r="M484" s="17" t="s">
        <v>18</v>
      </c>
      <c r="N484" s="17" t="str">
        <f t="shared" si="46"/>
        <v>N</v>
      </c>
      <c r="O484" s="15">
        <f t="shared" si="47"/>
        <v>30</v>
      </c>
      <c r="P484" s="17">
        <f t="shared" si="48"/>
        <v>1</v>
      </c>
      <c r="S484" s="26" t="str">
        <f t="shared" ca="1" si="49"/>
        <v>FTTC</v>
      </c>
    </row>
    <row r="485" spans="1:19" x14ac:dyDescent="0.35">
      <c r="A485" s="7">
        <f>ROW()</f>
        <v>485</v>
      </c>
      <c r="B485" s="10"/>
      <c r="C485" s="14" t="s">
        <v>505</v>
      </c>
      <c r="D485" s="14" t="s">
        <v>446</v>
      </c>
      <c r="E485" s="15" t="str">
        <f t="shared" si="44"/>
        <v>N</v>
      </c>
      <c r="F485" s="16">
        <v>8.6</v>
      </c>
      <c r="G485" s="16">
        <v>8</v>
      </c>
      <c r="H485" s="16">
        <v>12.1</v>
      </c>
      <c r="I485" s="15" t="str">
        <f t="shared" si="45"/>
        <v>N</v>
      </c>
      <c r="J485" s="17">
        <v>4</v>
      </c>
      <c r="K485" s="17"/>
      <c r="L485" s="17" t="s">
        <v>15</v>
      </c>
      <c r="M485" s="17" t="s">
        <v>18</v>
      </c>
      <c r="N485" s="17" t="str">
        <f t="shared" si="46"/>
        <v>N</v>
      </c>
      <c r="O485" s="15">
        <f t="shared" si="47"/>
        <v>30</v>
      </c>
      <c r="P485" s="17">
        <f t="shared" si="48"/>
        <v>4</v>
      </c>
      <c r="S485" s="26" t="str">
        <f t="shared" ca="1" si="49"/>
        <v>FTTC</v>
      </c>
    </row>
    <row r="486" spans="1:19" x14ac:dyDescent="0.35">
      <c r="A486" s="7">
        <f>ROW()</f>
        <v>486</v>
      </c>
      <c r="B486" s="10"/>
      <c r="C486" s="14" t="s">
        <v>506</v>
      </c>
      <c r="D486" s="14" t="s">
        <v>446</v>
      </c>
      <c r="E486" s="15" t="str">
        <f t="shared" si="44"/>
        <v>N</v>
      </c>
      <c r="F486" s="16">
        <v>7.4</v>
      </c>
      <c r="G486" s="16">
        <v>8</v>
      </c>
      <c r="H486" s="16">
        <v>11</v>
      </c>
      <c r="I486" s="15" t="str">
        <f t="shared" si="45"/>
        <v>N</v>
      </c>
      <c r="J486" s="17">
        <v>1</v>
      </c>
      <c r="K486" s="17"/>
      <c r="L486" s="17" t="s">
        <v>15</v>
      </c>
      <c r="M486" s="17" t="s">
        <v>18</v>
      </c>
      <c r="N486" s="17" t="str">
        <f t="shared" si="46"/>
        <v>N</v>
      </c>
      <c r="O486" s="15">
        <f t="shared" si="47"/>
        <v>30</v>
      </c>
      <c r="P486" s="17">
        <f t="shared" si="48"/>
        <v>1</v>
      </c>
      <c r="S486" s="26" t="str">
        <f t="shared" ca="1" si="49"/>
        <v>FTTC</v>
      </c>
    </row>
    <row r="487" spans="1:19" x14ac:dyDescent="0.35">
      <c r="A487" s="7">
        <f>ROW()</f>
        <v>487</v>
      </c>
      <c r="B487" s="10"/>
      <c r="C487" s="14" t="s">
        <v>507</v>
      </c>
      <c r="D487" s="14" t="s">
        <v>446</v>
      </c>
      <c r="E487" s="15" t="str">
        <f t="shared" si="44"/>
        <v>N</v>
      </c>
      <c r="F487" s="16">
        <v>13.3</v>
      </c>
      <c r="G487" s="16">
        <v>14.3</v>
      </c>
      <c r="H487" s="16">
        <v>18.399999999999999</v>
      </c>
      <c r="I487" s="15" t="str">
        <f t="shared" si="45"/>
        <v>N</v>
      </c>
      <c r="J487" s="17">
        <v>3</v>
      </c>
      <c r="K487" s="17"/>
      <c r="L487" s="17" t="s">
        <v>15</v>
      </c>
      <c r="M487" s="17" t="s">
        <v>18</v>
      </c>
      <c r="N487" s="17" t="str">
        <f t="shared" si="46"/>
        <v>N</v>
      </c>
      <c r="O487" s="15">
        <f t="shared" si="47"/>
        <v>30</v>
      </c>
      <c r="P487" s="17">
        <f t="shared" si="48"/>
        <v>3</v>
      </c>
      <c r="S487" s="26" t="str">
        <f t="shared" ca="1" si="49"/>
        <v>FTTC</v>
      </c>
    </row>
    <row r="488" spans="1:19" x14ac:dyDescent="0.35">
      <c r="A488" s="7">
        <f>ROW()</f>
        <v>488</v>
      </c>
      <c r="B488" s="10"/>
      <c r="C488" s="14" t="s">
        <v>508</v>
      </c>
      <c r="D488" s="14" t="s">
        <v>446</v>
      </c>
      <c r="E488" s="15" t="str">
        <f t="shared" si="44"/>
        <v>N</v>
      </c>
      <c r="F488" s="16">
        <v>10.8</v>
      </c>
      <c r="G488" s="16">
        <v>10.1</v>
      </c>
      <c r="H488" s="16">
        <v>21.2</v>
      </c>
      <c r="I488" s="15" t="str">
        <f t="shared" si="45"/>
        <v>N</v>
      </c>
      <c r="J488" s="17">
        <v>4</v>
      </c>
      <c r="K488" s="17"/>
      <c r="L488" s="17" t="s">
        <v>15</v>
      </c>
      <c r="M488" s="17" t="s">
        <v>18</v>
      </c>
      <c r="N488" s="17" t="str">
        <f t="shared" si="46"/>
        <v>N</v>
      </c>
      <c r="O488" s="15">
        <f t="shared" si="47"/>
        <v>30</v>
      </c>
      <c r="P488" s="17">
        <f t="shared" si="48"/>
        <v>4</v>
      </c>
      <c r="S488" s="26" t="str">
        <f t="shared" ca="1" si="49"/>
        <v>FTTC</v>
      </c>
    </row>
    <row r="489" spans="1:19" x14ac:dyDescent="0.35">
      <c r="A489" s="7">
        <f>ROW()</f>
        <v>489</v>
      </c>
      <c r="B489" s="10"/>
      <c r="C489" s="14" t="s">
        <v>509</v>
      </c>
      <c r="D489" s="14" t="s">
        <v>446</v>
      </c>
      <c r="E489" s="15" t="str">
        <f t="shared" si="44"/>
        <v>N</v>
      </c>
      <c r="F489" s="16">
        <v>4.5</v>
      </c>
      <c r="G489" s="16">
        <v>4.4000000000000004</v>
      </c>
      <c r="H489" s="16">
        <v>5.9</v>
      </c>
      <c r="I489" s="15" t="str">
        <f t="shared" si="45"/>
        <v>N</v>
      </c>
      <c r="J489" s="17">
        <v>17</v>
      </c>
      <c r="K489" s="17"/>
      <c r="L489" s="17" t="s">
        <v>15</v>
      </c>
      <c r="M489" s="17" t="s">
        <v>18</v>
      </c>
      <c r="N489" s="17" t="str">
        <f t="shared" si="46"/>
        <v>N</v>
      </c>
      <c r="O489" s="15">
        <f t="shared" si="47"/>
        <v>30</v>
      </c>
      <c r="P489" s="17">
        <f t="shared" si="48"/>
        <v>17</v>
      </c>
      <c r="S489" s="26" t="str">
        <f t="shared" ca="1" si="49"/>
        <v>FTTC</v>
      </c>
    </row>
    <row r="490" spans="1:19" x14ac:dyDescent="0.35">
      <c r="A490" s="7">
        <f>ROW()</f>
        <v>490</v>
      </c>
      <c r="B490" s="10"/>
      <c r="C490" s="14" t="s">
        <v>510</v>
      </c>
      <c r="D490" s="14" t="s">
        <v>446</v>
      </c>
      <c r="E490" s="15" t="str">
        <f t="shared" si="44"/>
        <v>N</v>
      </c>
      <c r="F490" s="16">
        <v>6.4</v>
      </c>
      <c r="G490" s="16">
        <v>6.2</v>
      </c>
      <c r="H490" s="16">
        <v>10.1</v>
      </c>
      <c r="I490" s="15" t="str">
        <f t="shared" si="45"/>
        <v>N</v>
      </c>
      <c r="J490" s="17">
        <v>9</v>
      </c>
      <c r="K490" s="17"/>
      <c r="L490" s="17" t="s">
        <v>15</v>
      </c>
      <c r="M490" s="17" t="s">
        <v>18</v>
      </c>
      <c r="N490" s="17" t="str">
        <f t="shared" si="46"/>
        <v>N</v>
      </c>
      <c r="O490" s="15">
        <f t="shared" si="47"/>
        <v>30</v>
      </c>
      <c r="P490" s="17">
        <f t="shared" si="48"/>
        <v>9</v>
      </c>
      <c r="S490" s="26" t="str">
        <f t="shared" ca="1" si="49"/>
        <v>FTTC</v>
      </c>
    </row>
    <row r="491" spans="1:19" x14ac:dyDescent="0.35">
      <c r="A491" s="7">
        <f>ROW()</f>
        <v>491</v>
      </c>
      <c r="B491" s="10"/>
      <c r="C491" s="14" t="s">
        <v>511</v>
      </c>
      <c r="D491" s="14" t="s">
        <v>446</v>
      </c>
      <c r="E491" s="15" t="str">
        <f t="shared" si="44"/>
        <v>N</v>
      </c>
      <c r="F491" s="16">
        <v>6.1</v>
      </c>
      <c r="G491" s="16">
        <v>5.7</v>
      </c>
      <c r="H491" s="16">
        <v>7</v>
      </c>
      <c r="I491" s="15" t="str">
        <f t="shared" si="45"/>
        <v>N</v>
      </c>
      <c r="J491" s="17">
        <v>10</v>
      </c>
      <c r="K491" s="17"/>
      <c r="L491" s="17" t="s">
        <v>15</v>
      </c>
      <c r="M491" s="17" t="s">
        <v>19</v>
      </c>
      <c r="N491" s="17" t="str">
        <f t="shared" si="46"/>
        <v>N</v>
      </c>
      <c r="O491" s="15">
        <f t="shared" si="47"/>
        <v>30</v>
      </c>
      <c r="P491" s="17">
        <f t="shared" si="48"/>
        <v>10</v>
      </c>
      <c r="S491" s="26" t="str">
        <f t="shared" ca="1" si="49"/>
        <v>FWA</v>
      </c>
    </row>
    <row r="492" spans="1:19" x14ac:dyDescent="0.35">
      <c r="A492" s="7">
        <f>ROW()</f>
        <v>492</v>
      </c>
      <c r="B492" s="10"/>
      <c r="C492" s="14" t="s">
        <v>512</v>
      </c>
      <c r="D492" s="14" t="s">
        <v>446</v>
      </c>
      <c r="E492" s="15" t="str">
        <f t="shared" si="44"/>
        <v>N</v>
      </c>
      <c r="F492" s="16">
        <v>12</v>
      </c>
      <c r="G492" s="16">
        <v>12.6</v>
      </c>
      <c r="H492" s="16">
        <v>19</v>
      </c>
      <c r="I492" s="15" t="str">
        <f t="shared" si="45"/>
        <v>N</v>
      </c>
      <c r="J492" s="17">
        <v>16</v>
      </c>
      <c r="K492" s="17"/>
      <c r="L492" s="17" t="s">
        <v>15</v>
      </c>
      <c r="M492" s="17" t="s">
        <v>18</v>
      </c>
      <c r="N492" s="17" t="str">
        <f t="shared" si="46"/>
        <v>N</v>
      </c>
      <c r="O492" s="15">
        <f t="shared" si="47"/>
        <v>30</v>
      </c>
      <c r="P492" s="17">
        <f t="shared" si="48"/>
        <v>16</v>
      </c>
      <c r="S492" s="26" t="str">
        <f t="shared" ca="1" si="49"/>
        <v>FTTC</v>
      </c>
    </row>
    <row r="493" spans="1:19" x14ac:dyDescent="0.35">
      <c r="A493" s="7">
        <f>ROW()</f>
        <v>493</v>
      </c>
      <c r="B493" s="10"/>
      <c r="C493" s="14" t="s">
        <v>513</v>
      </c>
      <c r="D493" s="14" t="s">
        <v>446</v>
      </c>
      <c r="E493" s="15" t="str">
        <f t="shared" si="44"/>
        <v>N</v>
      </c>
      <c r="F493" s="16">
        <v>12.7</v>
      </c>
      <c r="G493" s="16">
        <v>12.9</v>
      </c>
      <c r="H493" s="16">
        <v>22.3</v>
      </c>
      <c r="I493" s="15" t="str">
        <f t="shared" si="45"/>
        <v>N</v>
      </c>
      <c r="J493" s="17">
        <v>18</v>
      </c>
      <c r="K493" s="17"/>
      <c r="L493" s="17" t="s">
        <v>15</v>
      </c>
      <c r="M493" s="17" t="s">
        <v>18</v>
      </c>
      <c r="N493" s="17" t="str">
        <f t="shared" si="46"/>
        <v>N</v>
      </c>
      <c r="O493" s="15">
        <f t="shared" si="47"/>
        <v>30</v>
      </c>
      <c r="P493" s="17">
        <f t="shared" si="48"/>
        <v>18</v>
      </c>
      <c r="S493" s="26" t="str">
        <f t="shared" ca="1" si="49"/>
        <v>FWA</v>
      </c>
    </row>
    <row r="494" spans="1:19" x14ac:dyDescent="0.35">
      <c r="A494" s="7">
        <f>ROW()</f>
        <v>494</v>
      </c>
      <c r="B494" s="10"/>
      <c r="C494" s="14" t="s">
        <v>514</v>
      </c>
      <c r="D494" s="14" t="s">
        <v>446</v>
      </c>
      <c r="E494" s="15" t="str">
        <f t="shared" si="44"/>
        <v>N</v>
      </c>
      <c r="F494" s="16">
        <v>3.7</v>
      </c>
      <c r="G494" s="16">
        <v>3.5</v>
      </c>
      <c r="H494" s="16">
        <v>4.7</v>
      </c>
      <c r="I494" s="15" t="str">
        <f t="shared" si="45"/>
        <v>N</v>
      </c>
      <c r="J494" s="17">
        <v>6</v>
      </c>
      <c r="K494" s="17"/>
      <c r="L494" s="17" t="s">
        <v>15</v>
      </c>
      <c r="M494" s="17" t="s">
        <v>20</v>
      </c>
      <c r="N494" s="17" t="str">
        <f t="shared" si="46"/>
        <v>N</v>
      </c>
      <c r="O494" s="15">
        <f t="shared" si="47"/>
        <v>30</v>
      </c>
      <c r="P494" s="17">
        <f t="shared" si="48"/>
        <v>6</v>
      </c>
      <c r="S494" s="26" t="str">
        <f t="shared" ca="1" si="49"/>
        <v>FWA</v>
      </c>
    </row>
    <row r="495" spans="1:19" x14ac:dyDescent="0.35">
      <c r="A495" s="7">
        <f>ROW()</f>
        <v>495</v>
      </c>
      <c r="B495" s="10"/>
      <c r="C495" s="14" t="s">
        <v>515</v>
      </c>
      <c r="D495" s="14" t="s">
        <v>446</v>
      </c>
      <c r="E495" s="15" t="str">
        <f t="shared" si="44"/>
        <v>N</v>
      </c>
      <c r="F495" s="16">
        <v>11</v>
      </c>
      <c r="G495" s="16">
        <v>11.2</v>
      </c>
      <c r="H495" s="16">
        <v>13</v>
      </c>
      <c r="I495" s="15" t="str">
        <f t="shared" si="45"/>
        <v>N</v>
      </c>
      <c r="J495" s="17">
        <v>13</v>
      </c>
      <c r="K495" s="17"/>
      <c r="L495" s="17" t="s">
        <v>15</v>
      </c>
      <c r="M495" s="17" t="s">
        <v>18</v>
      </c>
      <c r="N495" s="17" t="str">
        <f t="shared" si="46"/>
        <v>N</v>
      </c>
      <c r="O495" s="15">
        <f t="shared" si="47"/>
        <v>30</v>
      </c>
      <c r="P495" s="17">
        <f t="shared" si="48"/>
        <v>13</v>
      </c>
      <c r="S495" s="26" t="str">
        <f t="shared" ca="1" si="49"/>
        <v>FTTC</v>
      </c>
    </row>
    <row r="496" spans="1:19" x14ac:dyDescent="0.35">
      <c r="A496" s="7">
        <f>ROW()</f>
        <v>496</v>
      </c>
      <c r="B496" s="10"/>
      <c r="C496" s="14" t="s">
        <v>516</v>
      </c>
      <c r="D496" s="14" t="s">
        <v>446</v>
      </c>
      <c r="E496" s="15" t="str">
        <f t="shared" si="44"/>
        <v>N</v>
      </c>
      <c r="F496" s="16">
        <v>13.6</v>
      </c>
      <c r="G496" s="16">
        <v>13.1</v>
      </c>
      <c r="H496" s="16">
        <v>25.9</v>
      </c>
      <c r="I496" s="15" t="str">
        <f t="shared" si="45"/>
        <v>N</v>
      </c>
      <c r="J496" s="17">
        <v>1</v>
      </c>
      <c r="K496" s="17"/>
      <c r="L496" s="17" t="s">
        <v>15</v>
      </c>
      <c r="M496" s="17" t="s">
        <v>18</v>
      </c>
      <c r="N496" s="17" t="str">
        <f t="shared" si="46"/>
        <v>N</v>
      </c>
      <c r="O496" s="15">
        <f t="shared" si="47"/>
        <v>30</v>
      </c>
      <c r="P496" s="17">
        <f t="shared" si="48"/>
        <v>1</v>
      </c>
      <c r="S496" s="26" t="str">
        <f t="shared" ca="1" si="49"/>
        <v>FWA</v>
      </c>
    </row>
    <row r="497" spans="1:19" x14ac:dyDescent="0.35">
      <c r="A497" s="7">
        <f>ROW()</f>
        <v>497</v>
      </c>
      <c r="B497" s="10"/>
      <c r="C497" s="14" t="s">
        <v>517</v>
      </c>
      <c r="D497" s="14" t="s">
        <v>446</v>
      </c>
      <c r="E497" s="15" t="str">
        <f t="shared" si="44"/>
        <v>N</v>
      </c>
      <c r="F497" s="16">
        <v>3.5</v>
      </c>
      <c r="G497" s="16">
        <v>3.6</v>
      </c>
      <c r="H497" s="16">
        <v>4.5999999999999996</v>
      </c>
      <c r="I497" s="15" t="str">
        <f t="shared" si="45"/>
        <v>N</v>
      </c>
      <c r="J497" s="17">
        <v>14</v>
      </c>
      <c r="K497" s="17"/>
      <c r="L497" s="17" t="s">
        <v>15</v>
      </c>
      <c r="M497" s="17" t="s">
        <v>18</v>
      </c>
      <c r="N497" s="17" t="str">
        <f t="shared" si="46"/>
        <v>N</v>
      </c>
      <c r="O497" s="15">
        <f t="shared" si="47"/>
        <v>30</v>
      </c>
      <c r="P497" s="17">
        <f t="shared" si="48"/>
        <v>14</v>
      </c>
      <c r="S497" s="26" t="str">
        <f t="shared" ca="1" si="49"/>
        <v>FTTC</v>
      </c>
    </row>
    <row r="498" spans="1:19" x14ac:dyDescent="0.35">
      <c r="A498" s="7">
        <f>ROW()</f>
        <v>498</v>
      </c>
      <c r="B498" s="10"/>
      <c r="C498" s="14" t="s">
        <v>518</v>
      </c>
      <c r="D498" s="14" t="s">
        <v>446</v>
      </c>
      <c r="E498" s="15" t="str">
        <f t="shared" si="44"/>
        <v>N</v>
      </c>
      <c r="F498" s="16">
        <v>14.7</v>
      </c>
      <c r="G498" s="16">
        <v>15.5</v>
      </c>
      <c r="H498" s="16">
        <v>18.600000000000001</v>
      </c>
      <c r="I498" s="15" t="str">
        <f t="shared" si="45"/>
        <v>N</v>
      </c>
      <c r="J498" s="17">
        <v>13</v>
      </c>
      <c r="K498" s="17"/>
      <c r="L498" s="17" t="s">
        <v>15</v>
      </c>
      <c r="M498" s="17" t="s">
        <v>20</v>
      </c>
      <c r="N498" s="17" t="str">
        <f t="shared" si="46"/>
        <v>N</v>
      </c>
      <c r="O498" s="15">
        <f t="shared" si="47"/>
        <v>30</v>
      </c>
      <c r="P498" s="17">
        <f t="shared" si="48"/>
        <v>13</v>
      </c>
      <c r="S498" s="26" t="str">
        <f t="shared" ca="1" si="49"/>
        <v>FTTC</v>
      </c>
    </row>
    <row r="499" spans="1:19" x14ac:dyDescent="0.35">
      <c r="A499" s="7">
        <f>ROW()</f>
        <v>499</v>
      </c>
      <c r="B499" s="10"/>
      <c r="C499" s="14" t="s">
        <v>519</v>
      </c>
      <c r="D499" s="14" t="s">
        <v>446</v>
      </c>
      <c r="E499" s="15" t="str">
        <f t="shared" si="44"/>
        <v>N</v>
      </c>
      <c r="F499" s="16">
        <v>13.6</v>
      </c>
      <c r="G499" s="16">
        <v>13.4</v>
      </c>
      <c r="H499" s="16">
        <v>16.899999999999999</v>
      </c>
      <c r="I499" s="15" t="str">
        <f t="shared" si="45"/>
        <v>N</v>
      </c>
      <c r="J499" s="17">
        <v>15</v>
      </c>
      <c r="K499" s="17"/>
      <c r="L499" s="17" t="s">
        <v>15</v>
      </c>
      <c r="M499" s="17" t="s">
        <v>19</v>
      </c>
      <c r="N499" s="17" t="str">
        <f t="shared" si="46"/>
        <v>N</v>
      </c>
      <c r="O499" s="15">
        <f t="shared" si="47"/>
        <v>30</v>
      </c>
      <c r="P499" s="17">
        <f t="shared" si="48"/>
        <v>15</v>
      </c>
      <c r="S499" s="26" t="str">
        <f t="shared" ca="1" si="49"/>
        <v>FTTC</v>
      </c>
    </row>
    <row r="500" spans="1:19" x14ac:dyDescent="0.35">
      <c r="A500" s="7">
        <f>ROW()</f>
        <v>500</v>
      </c>
      <c r="B500" s="10"/>
      <c r="C500" s="14" t="s">
        <v>520</v>
      </c>
      <c r="D500" s="14" t="s">
        <v>446</v>
      </c>
      <c r="E500" s="15" t="str">
        <f t="shared" si="44"/>
        <v>N</v>
      </c>
      <c r="F500" s="16">
        <v>3.5</v>
      </c>
      <c r="G500" s="16">
        <v>3.3</v>
      </c>
      <c r="H500" s="16">
        <v>5.8</v>
      </c>
      <c r="I500" s="15" t="str">
        <f t="shared" si="45"/>
        <v>N</v>
      </c>
      <c r="J500" s="17">
        <v>7</v>
      </c>
      <c r="K500" s="17"/>
      <c r="L500" s="17" t="s">
        <v>15</v>
      </c>
      <c r="M500" s="17" t="s">
        <v>20</v>
      </c>
      <c r="N500" s="17" t="str">
        <f t="shared" si="46"/>
        <v>N</v>
      </c>
      <c r="O500" s="15">
        <f t="shared" si="47"/>
        <v>30</v>
      </c>
      <c r="P500" s="17">
        <f t="shared" si="48"/>
        <v>7</v>
      </c>
      <c r="S500" s="26" t="str">
        <f t="shared" ca="1" si="49"/>
        <v>FTTC</v>
      </c>
    </row>
    <row r="501" spans="1:19" x14ac:dyDescent="0.35">
      <c r="A501" s="7">
        <f>ROW()</f>
        <v>501</v>
      </c>
      <c r="B501" s="10"/>
      <c r="C501" s="14" t="s">
        <v>521</v>
      </c>
      <c r="D501" s="14" t="s">
        <v>446</v>
      </c>
      <c r="E501" s="15" t="str">
        <f t="shared" si="44"/>
        <v>N</v>
      </c>
      <c r="F501" s="16">
        <v>8.5</v>
      </c>
      <c r="G501" s="16">
        <v>9</v>
      </c>
      <c r="H501" s="16">
        <v>16.100000000000001</v>
      </c>
      <c r="I501" s="15" t="str">
        <f t="shared" si="45"/>
        <v>N</v>
      </c>
      <c r="J501" s="17">
        <v>18</v>
      </c>
      <c r="K501" s="17"/>
      <c r="L501" s="17" t="s">
        <v>15</v>
      </c>
      <c r="M501" s="17" t="s">
        <v>18</v>
      </c>
      <c r="N501" s="17" t="str">
        <f t="shared" si="46"/>
        <v>N</v>
      </c>
      <c r="O501" s="15">
        <f t="shared" si="47"/>
        <v>30</v>
      </c>
      <c r="P501" s="17">
        <f t="shared" si="48"/>
        <v>18</v>
      </c>
      <c r="S501" s="26" t="str">
        <f t="shared" ca="1" si="49"/>
        <v>FWA</v>
      </c>
    </row>
    <row r="502" spans="1:19" x14ac:dyDescent="0.35">
      <c r="A502" s="7">
        <f>ROW()</f>
        <v>502</v>
      </c>
      <c r="B502" s="10"/>
      <c r="C502" s="14" t="s">
        <v>522</v>
      </c>
      <c r="D502" s="14" t="s">
        <v>446</v>
      </c>
      <c r="E502" s="15" t="str">
        <f t="shared" si="44"/>
        <v>N</v>
      </c>
      <c r="F502" s="16">
        <v>9.9</v>
      </c>
      <c r="G502" s="16">
        <v>10.5</v>
      </c>
      <c r="H502" s="16">
        <v>14.8</v>
      </c>
      <c r="I502" s="15" t="str">
        <f t="shared" si="45"/>
        <v>N</v>
      </c>
      <c r="J502" s="17">
        <v>7</v>
      </c>
      <c r="K502" s="17"/>
      <c r="L502" s="17" t="s">
        <v>15</v>
      </c>
      <c r="M502" s="17" t="s">
        <v>18</v>
      </c>
      <c r="N502" s="17" t="str">
        <f t="shared" si="46"/>
        <v>N</v>
      </c>
      <c r="O502" s="15">
        <f t="shared" si="47"/>
        <v>30</v>
      </c>
      <c r="P502" s="17">
        <f t="shared" si="48"/>
        <v>7</v>
      </c>
      <c r="S502" s="26" t="str">
        <f t="shared" ca="1" si="49"/>
        <v>FWA</v>
      </c>
    </row>
    <row r="503" spans="1:19" x14ac:dyDescent="0.35">
      <c r="A503" s="7">
        <f>ROW()</f>
        <v>503</v>
      </c>
      <c r="B503" s="10"/>
      <c r="C503" s="14" t="s">
        <v>523</v>
      </c>
      <c r="D503" s="14" t="s">
        <v>446</v>
      </c>
      <c r="E503" s="15" t="str">
        <f t="shared" si="44"/>
        <v>N</v>
      </c>
      <c r="F503" s="16">
        <v>12.1</v>
      </c>
      <c r="G503" s="16">
        <v>12.9</v>
      </c>
      <c r="H503" s="16">
        <v>24.1</v>
      </c>
      <c r="I503" s="15" t="str">
        <f t="shared" si="45"/>
        <v>N</v>
      </c>
      <c r="J503" s="17">
        <v>19</v>
      </c>
      <c r="K503" s="17"/>
      <c r="L503" s="17" t="s">
        <v>15</v>
      </c>
      <c r="M503" s="17" t="s">
        <v>20</v>
      </c>
      <c r="N503" s="17" t="str">
        <f t="shared" si="46"/>
        <v>N</v>
      </c>
      <c r="O503" s="15">
        <f t="shared" si="47"/>
        <v>30</v>
      </c>
      <c r="P503" s="17">
        <f t="shared" si="48"/>
        <v>19</v>
      </c>
      <c r="S503" s="26" t="str">
        <f t="shared" ca="1" si="49"/>
        <v>FTTC</v>
      </c>
    </row>
    <row r="504" spans="1:19" x14ac:dyDescent="0.35">
      <c r="A504" s="7">
        <f>ROW()</f>
        <v>504</v>
      </c>
      <c r="B504" s="10"/>
      <c r="C504" s="14" t="s">
        <v>524</v>
      </c>
      <c r="D504" s="14" t="s">
        <v>446</v>
      </c>
      <c r="E504" s="15" t="str">
        <f t="shared" si="44"/>
        <v>N</v>
      </c>
      <c r="F504" s="16">
        <v>3.6</v>
      </c>
      <c r="G504" s="16">
        <v>4</v>
      </c>
      <c r="H504" s="16">
        <v>6.9</v>
      </c>
      <c r="I504" s="15" t="str">
        <f t="shared" si="45"/>
        <v>N</v>
      </c>
      <c r="J504" s="17">
        <v>10</v>
      </c>
      <c r="K504" s="17"/>
      <c r="L504" s="17" t="s">
        <v>15</v>
      </c>
      <c r="M504" s="17" t="s">
        <v>18</v>
      </c>
      <c r="N504" s="17" t="str">
        <f t="shared" si="46"/>
        <v>N</v>
      </c>
      <c r="O504" s="15">
        <f t="shared" si="47"/>
        <v>30</v>
      </c>
      <c r="P504" s="17">
        <f t="shared" si="48"/>
        <v>10</v>
      </c>
      <c r="S504" s="26" t="str">
        <f t="shared" ca="1" si="49"/>
        <v>FTTC</v>
      </c>
    </row>
    <row r="505" spans="1:19" x14ac:dyDescent="0.35">
      <c r="A505" s="7">
        <f>ROW()</f>
        <v>505</v>
      </c>
      <c r="B505" s="10"/>
      <c r="C505" s="14" t="s">
        <v>525</v>
      </c>
      <c r="D505" s="14" t="s">
        <v>446</v>
      </c>
      <c r="E505" s="15" t="str">
        <f t="shared" si="44"/>
        <v>N</v>
      </c>
      <c r="F505" s="16">
        <v>5.5</v>
      </c>
      <c r="G505" s="16">
        <v>5.3</v>
      </c>
      <c r="H505" s="16">
        <v>6.4</v>
      </c>
      <c r="I505" s="15" t="str">
        <f t="shared" si="45"/>
        <v>N</v>
      </c>
      <c r="J505" s="17">
        <v>6</v>
      </c>
      <c r="K505" s="17"/>
      <c r="L505" s="17" t="s">
        <v>15</v>
      </c>
      <c r="M505" s="17" t="s">
        <v>18</v>
      </c>
      <c r="N505" s="17" t="str">
        <f t="shared" si="46"/>
        <v>N</v>
      </c>
      <c r="O505" s="15">
        <f t="shared" si="47"/>
        <v>30</v>
      </c>
      <c r="P505" s="17">
        <f t="shared" si="48"/>
        <v>6</v>
      </c>
      <c r="S505" s="26" t="str">
        <f t="shared" ca="1" si="49"/>
        <v>FWA</v>
      </c>
    </row>
    <row r="506" spans="1:19" x14ac:dyDescent="0.35">
      <c r="A506" s="7">
        <f>ROW()</f>
        <v>506</v>
      </c>
      <c r="B506" s="10"/>
      <c r="C506" s="14" t="s">
        <v>526</v>
      </c>
      <c r="D506" s="14" t="s">
        <v>446</v>
      </c>
      <c r="E506" s="15" t="str">
        <f t="shared" si="44"/>
        <v>N</v>
      </c>
      <c r="F506" s="16">
        <v>14.8</v>
      </c>
      <c r="G506" s="16">
        <v>15.9</v>
      </c>
      <c r="H506" s="16">
        <v>29.6</v>
      </c>
      <c r="I506" s="15" t="str">
        <f t="shared" si="45"/>
        <v>N</v>
      </c>
      <c r="J506" s="17">
        <v>15</v>
      </c>
      <c r="K506" s="17"/>
      <c r="L506" s="17" t="s">
        <v>15</v>
      </c>
      <c r="M506" s="17" t="s">
        <v>19</v>
      </c>
      <c r="N506" s="17" t="str">
        <f t="shared" si="46"/>
        <v>N</v>
      </c>
      <c r="O506" s="15">
        <f t="shared" si="47"/>
        <v>30</v>
      </c>
      <c r="P506" s="17">
        <f t="shared" si="48"/>
        <v>15</v>
      </c>
      <c r="S506" s="26" t="str">
        <f t="shared" ca="1" si="49"/>
        <v>FWA</v>
      </c>
    </row>
    <row r="507" spans="1:19" x14ac:dyDescent="0.35">
      <c r="A507" s="7">
        <f>ROW()</f>
        <v>507</v>
      </c>
      <c r="B507" s="10"/>
      <c r="C507" s="14" t="s">
        <v>527</v>
      </c>
      <c r="D507" s="14" t="s">
        <v>446</v>
      </c>
      <c r="E507" s="15" t="str">
        <f t="shared" si="44"/>
        <v>N</v>
      </c>
      <c r="F507" s="16">
        <v>5.9</v>
      </c>
      <c r="G507" s="16">
        <v>5.7</v>
      </c>
      <c r="H507" s="16">
        <v>7.4</v>
      </c>
      <c r="I507" s="15" t="str">
        <f t="shared" si="45"/>
        <v>N</v>
      </c>
      <c r="J507" s="17">
        <v>18</v>
      </c>
      <c r="K507" s="17"/>
      <c r="L507" s="17" t="s">
        <v>15</v>
      </c>
      <c r="M507" s="17" t="s">
        <v>18</v>
      </c>
      <c r="N507" s="17" t="str">
        <f t="shared" si="46"/>
        <v>N</v>
      </c>
      <c r="O507" s="15">
        <f t="shared" si="47"/>
        <v>30</v>
      </c>
      <c r="P507" s="17">
        <f t="shared" si="48"/>
        <v>18</v>
      </c>
      <c r="S507" s="26" t="str">
        <f t="shared" ca="1" si="49"/>
        <v>FWA</v>
      </c>
    </row>
    <row r="508" spans="1:19" x14ac:dyDescent="0.35">
      <c r="A508" s="7">
        <f>ROW()</f>
        <v>508</v>
      </c>
      <c r="B508" s="10"/>
      <c r="C508" s="14" t="s">
        <v>528</v>
      </c>
      <c r="D508" s="14" t="s">
        <v>446</v>
      </c>
      <c r="E508" s="15" t="str">
        <f t="shared" si="44"/>
        <v>N</v>
      </c>
      <c r="F508" s="16">
        <v>5.4</v>
      </c>
      <c r="G508" s="16">
        <v>5.3</v>
      </c>
      <c r="H508" s="16">
        <v>9.6</v>
      </c>
      <c r="I508" s="15" t="str">
        <f t="shared" si="45"/>
        <v>N</v>
      </c>
      <c r="J508" s="17">
        <v>19</v>
      </c>
      <c r="K508" s="17"/>
      <c r="L508" s="17" t="s">
        <v>15</v>
      </c>
      <c r="M508" s="17" t="s">
        <v>20</v>
      </c>
      <c r="N508" s="17" t="str">
        <f t="shared" si="46"/>
        <v>N</v>
      </c>
      <c r="O508" s="15">
        <f t="shared" si="47"/>
        <v>30</v>
      </c>
      <c r="P508" s="17">
        <f t="shared" si="48"/>
        <v>19</v>
      </c>
      <c r="S508" s="26" t="str">
        <f t="shared" ca="1" si="49"/>
        <v>FTTP</v>
      </c>
    </row>
    <row r="509" spans="1:19" x14ac:dyDescent="0.35">
      <c r="A509" s="7">
        <f>ROW()</f>
        <v>509</v>
      </c>
      <c r="B509" s="10"/>
      <c r="C509" s="14" t="s">
        <v>529</v>
      </c>
      <c r="D509" s="14" t="s">
        <v>446</v>
      </c>
      <c r="E509" s="15" t="str">
        <f t="shared" si="44"/>
        <v>N</v>
      </c>
      <c r="F509" s="16">
        <v>11.4</v>
      </c>
      <c r="G509" s="16">
        <v>11.6</v>
      </c>
      <c r="H509" s="16">
        <v>13.3</v>
      </c>
      <c r="I509" s="15" t="str">
        <f t="shared" si="45"/>
        <v>N</v>
      </c>
      <c r="J509" s="17">
        <v>5</v>
      </c>
      <c r="K509" s="17"/>
      <c r="L509" s="17" t="s">
        <v>15</v>
      </c>
      <c r="M509" s="17" t="s">
        <v>18</v>
      </c>
      <c r="N509" s="17" t="str">
        <f t="shared" si="46"/>
        <v>N</v>
      </c>
      <c r="O509" s="15">
        <f t="shared" si="47"/>
        <v>30</v>
      </c>
      <c r="P509" s="17">
        <f t="shared" si="48"/>
        <v>5</v>
      </c>
      <c r="S509" s="26" t="str">
        <f t="shared" ca="1" si="49"/>
        <v>FTTC</v>
      </c>
    </row>
    <row r="510" spans="1:19" x14ac:dyDescent="0.35">
      <c r="A510" s="7">
        <f>ROW()</f>
        <v>510</v>
      </c>
      <c r="B510" s="10"/>
      <c r="C510" s="14" t="s">
        <v>530</v>
      </c>
      <c r="D510" s="14" t="s">
        <v>446</v>
      </c>
      <c r="E510" s="15" t="str">
        <f t="shared" si="44"/>
        <v>Y</v>
      </c>
      <c r="F510" s="16">
        <v>1.1000000000000001</v>
      </c>
      <c r="G510" s="16">
        <v>1.2</v>
      </c>
      <c r="H510" s="16">
        <v>2.1</v>
      </c>
      <c r="I510" s="15" t="str">
        <f t="shared" si="45"/>
        <v>N</v>
      </c>
      <c r="J510" s="17">
        <v>11</v>
      </c>
      <c r="K510" s="17"/>
      <c r="L510" s="17" t="s">
        <v>15</v>
      </c>
      <c r="M510" s="17" t="s">
        <v>18</v>
      </c>
      <c r="N510" s="17" t="str">
        <f t="shared" si="46"/>
        <v>N</v>
      </c>
      <c r="O510" s="15">
        <f t="shared" si="47"/>
        <v>30</v>
      </c>
      <c r="P510" s="17">
        <f t="shared" si="48"/>
        <v>11</v>
      </c>
      <c r="S510" s="26" t="str">
        <f t="shared" ca="1" si="49"/>
        <v>FTTC</v>
      </c>
    </row>
    <row r="511" spans="1:19" x14ac:dyDescent="0.35">
      <c r="A511" s="7">
        <f>ROW()</f>
        <v>511</v>
      </c>
      <c r="B511" s="10"/>
      <c r="C511" s="14" t="s">
        <v>531</v>
      </c>
      <c r="D511" s="14" t="s">
        <v>446</v>
      </c>
      <c r="E511" s="15" t="str">
        <f t="shared" si="44"/>
        <v>N</v>
      </c>
      <c r="F511" s="16">
        <v>3.4</v>
      </c>
      <c r="G511" s="16">
        <v>3.2</v>
      </c>
      <c r="H511" s="16">
        <v>4.9000000000000004</v>
      </c>
      <c r="I511" s="15" t="str">
        <f t="shared" si="45"/>
        <v>N</v>
      </c>
      <c r="J511" s="17">
        <v>16</v>
      </c>
      <c r="K511" s="17"/>
      <c r="L511" s="17" t="s">
        <v>15</v>
      </c>
      <c r="M511" s="17" t="s">
        <v>20</v>
      </c>
      <c r="N511" s="17" t="str">
        <f t="shared" si="46"/>
        <v>N</v>
      </c>
      <c r="O511" s="15">
        <f t="shared" si="47"/>
        <v>30</v>
      </c>
      <c r="P511" s="17">
        <f t="shared" si="48"/>
        <v>16</v>
      </c>
      <c r="S511" s="26" t="str">
        <f t="shared" ca="1" si="49"/>
        <v>FWA</v>
      </c>
    </row>
    <row r="512" spans="1:19" x14ac:dyDescent="0.35">
      <c r="A512" s="7">
        <f>ROW()</f>
        <v>512</v>
      </c>
      <c r="B512" s="10"/>
      <c r="C512" s="14" t="s">
        <v>532</v>
      </c>
      <c r="D512" s="14" t="s">
        <v>446</v>
      </c>
      <c r="E512" s="15" t="str">
        <f t="shared" si="44"/>
        <v>N</v>
      </c>
      <c r="F512" s="16">
        <v>11.4</v>
      </c>
      <c r="G512" s="16">
        <v>12.1</v>
      </c>
      <c r="H512" s="16">
        <v>12.5</v>
      </c>
      <c r="I512" s="15" t="str">
        <f t="shared" si="45"/>
        <v>N</v>
      </c>
      <c r="J512" s="17">
        <v>2</v>
      </c>
      <c r="K512" s="17"/>
      <c r="L512" s="17" t="s">
        <v>15</v>
      </c>
      <c r="M512" s="17" t="s">
        <v>20</v>
      </c>
      <c r="N512" s="17" t="str">
        <f t="shared" si="46"/>
        <v>N</v>
      </c>
      <c r="O512" s="15">
        <f t="shared" si="47"/>
        <v>30</v>
      </c>
      <c r="P512" s="17">
        <f t="shared" si="48"/>
        <v>2</v>
      </c>
      <c r="S512" s="26" t="str">
        <f t="shared" ca="1" si="49"/>
        <v>FTTC</v>
      </c>
    </row>
    <row r="513" spans="1:19" x14ac:dyDescent="0.35">
      <c r="A513" s="7">
        <f>ROW()</f>
        <v>513</v>
      </c>
      <c r="B513" s="10"/>
      <c r="C513" s="14" t="s">
        <v>533</v>
      </c>
      <c r="D513" s="14" t="s">
        <v>446</v>
      </c>
      <c r="E513" s="15" t="str">
        <f t="shared" si="44"/>
        <v>N</v>
      </c>
      <c r="F513" s="16">
        <v>11.3</v>
      </c>
      <c r="G513" s="16">
        <v>10.9</v>
      </c>
      <c r="H513" s="16">
        <v>21.9</v>
      </c>
      <c r="I513" s="15" t="str">
        <f t="shared" si="45"/>
        <v>N</v>
      </c>
      <c r="J513" s="17">
        <v>11</v>
      </c>
      <c r="K513" s="17"/>
      <c r="L513" s="17" t="s">
        <v>15</v>
      </c>
      <c r="M513" s="17" t="s">
        <v>18</v>
      </c>
      <c r="N513" s="17" t="str">
        <f t="shared" si="46"/>
        <v>N</v>
      </c>
      <c r="O513" s="15">
        <f t="shared" si="47"/>
        <v>30</v>
      </c>
      <c r="P513" s="17">
        <f t="shared" si="48"/>
        <v>11</v>
      </c>
      <c r="S513" s="26" t="str">
        <f t="shared" ca="1" si="49"/>
        <v>FTTC</v>
      </c>
    </row>
    <row r="514" spans="1:19" x14ac:dyDescent="0.35">
      <c r="A514" s="7">
        <f>ROW()</f>
        <v>514</v>
      </c>
      <c r="B514" s="10"/>
      <c r="C514" s="14" t="s">
        <v>534</v>
      </c>
      <c r="D514" s="14" t="s">
        <v>446</v>
      </c>
      <c r="E514" s="15" t="str">
        <f t="shared" si="44"/>
        <v>Y</v>
      </c>
      <c r="F514" s="16">
        <v>0.5</v>
      </c>
      <c r="G514" s="16">
        <v>0.5</v>
      </c>
      <c r="H514" s="16">
        <v>0.7</v>
      </c>
      <c r="I514" s="15" t="str">
        <f t="shared" si="45"/>
        <v>N</v>
      </c>
      <c r="J514" s="17">
        <v>2</v>
      </c>
      <c r="K514" s="17"/>
      <c r="L514" s="17" t="s">
        <v>15</v>
      </c>
      <c r="M514" s="17" t="s">
        <v>19</v>
      </c>
      <c r="N514" s="17" t="str">
        <f t="shared" si="46"/>
        <v>N</v>
      </c>
      <c r="O514" s="15">
        <f t="shared" si="47"/>
        <v>30</v>
      </c>
      <c r="P514" s="17">
        <f t="shared" si="48"/>
        <v>2</v>
      </c>
      <c r="S514" s="26" t="str">
        <f t="shared" ca="1" si="49"/>
        <v>FTTC</v>
      </c>
    </row>
    <row r="515" spans="1:19" x14ac:dyDescent="0.35">
      <c r="A515" s="7">
        <f>ROW()</f>
        <v>515</v>
      </c>
      <c r="B515" s="10"/>
      <c r="C515" s="14" t="s">
        <v>535</v>
      </c>
      <c r="D515" s="14" t="s">
        <v>446</v>
      </c>
      <c r="E515" s="15" t="str">
        <f t="shared" si="44"/>
        <v>N</v>
      </c>
      <c r="F515" s="16">
        <v>12.5</v>
      </c>
      <c r="G515" s="16">
        <v>11.5</v>
      </c>
      <c r="H515" s="16">
        <v>24.2</v>
      </c>
      <c r="I515" s="15" t="str">
        <f t="shared" si="45"/>
        <v>N</v>
      </c>
      <c r="J515" s="17">
        <v>16</v>
      </c>
      <c r="K515" s="17"/>
      <c r="L515" s="17" t="s">
        <v>15</v>
      </c>
      <c r="M515" s="17" t="s">
        <v>19</v>
      </c>
      <c r="N515" s="17" t="str">
        <f t="shared" si="46"/>
        <v>N</v>
      </c>
      <c r="O515" s="15">
        <f t="shared" si="47"/>
        <v>30</v>
      </c>
      <c r="P515" s="17">
        <f t="shared" si="48"/>
        <v>16</v>
      </c>
      <c r="S515" s="26" t="str">
        <f t="shared" ca="1" si="49"/>
        <v>FTTC</v>
      </c>
    </row>
    <row r="516" spans="1:19" x14ac:dyDescent="0.35">
      <c r="A516" s="7">
        <f>ROW()</f>
        <v>516</v>
      </c>
      <c r="B516" s="10"/>
      <c r="C516" s="14" t="s">
        <v>536</v>
      </c>
      <c r="D516" s="14" t="s">
        <v>446</v>
      </c>
      <c r="E516" s="15" t="str">
        <f t="shared" si="44"/>
        <v>N</v>
      </c>
      <c r="F516" s="16">
        <v>8.4</v>
      </c>
      <c r="G516" s="16">
        <v>8</v>
      </c>
      <c r="H516" s="16">
        <v>9.5</v>
      </c>
      <c r="I516" s="15" t="str">
        <f t="shared" si="45"/>
        <v>N</v>
      </c>
      <c r="J516" s="17">
        <v>15</v>
      </c>
      <c r="K516" s="17"/>
      <c r="L516" s="17" t="s">
        <v>15</v>
      </c>
      <c r="M516" s="17" t="s">
        <v>18</v>
      </c>
      <c r="N516" s="17" t="str">
        <f t="shared" si="46"/>
        <v>N</v>
      </c>
      <c r="O516" s="15">
        <f t="shared" si="47"/>
        <v>30</v>
      </c>
      <c r="P516" s="17">
        <f t="shared" si="48"/>
        <v>15</v>
      </c>
      <c r="S516" s="26" t="str">
        <f t="shared" ca="1" si="49"/>
        <v>FTTC</v>
      </c>
    </row>
    <row r="517" spans="1:19" x14ac:dyDescent="0.35">
      <c r="A517" s="7">
        <f>ROW()</f>
        <v>517</v>
      </c>
      <c r="B517" s="10"/>
      <c r="C517" s="14" t="s">
        <v>537</v>
      </c>
      <c r="D517" s="14" t="s">
        <v>446</v>
      </c>
      <c r="E517" s="15" t="str">
        <f t="shared" si="44"/>
        <v>N</v>
      </c>
      <c r="F517" s="16">
        <v>11.6</v>
      </c>
      <c r="G517" s="16">
        <v>12.2</v>
      </c>
      <c r="H517" s="16">
        <v>15.7</v>
      </c>
      <c r="I517" s="15" t="str">
        <f t="shared" si="45"/>
        <v>N</v>
      </c>
      <c r="J517" s="17">
        <v>10</v>
      </c>
      <c r="K517" s="17"/>
      <c r="L517" s="17" t="s">
        <v>15</v>
      </c>
      <c r="M517" s="17" t="s">
        <v>18</v>
      </c>
      <c r="N517" s="17" t="str">
        <f t="shared" si="46"/>
        <v>N</v>
      </c>
      <c r="O517" s="15">
        <f t="shared" si="47"/>
        <v>30</v>
      </c>
      <c r="P517" s="17">
        <f t="shared" si="48"/>
        <v>10</v>
      </c>
      <c r="S517" s="26" t="str">
        <f t="shared" ca="1" si="49"/>
        <v>FTTC</v>
      </c>
    </row>
    <row r="518" spans="1:19" x14ac:dyDescent="0.35">
      <c r="A518" s="7">
        <f>ROW()</f>
        <v>518</v>
      </c>
      <c r="B518" s="10"/>
      <c r="C518" s="14" t="s">
        <v>538</v>
      </c>
      <c r="D518" s="14" t="s">
        <v>446</v>
      </c>
      <c r="E518" s="15" t="str">
        <f t="shared" si="44"/>
        <v>N</v>
      </c>
      <c r="F518" s="16">
        <v>3.1</v>
      </c>
      <c r="G518" s="16">
        <v>3.4</v>
      </c>
      <c r="H518" s="16">
        <v>5.4</v>
      </c>
      <c r="I518" s="15" t="str">
        <f t="shared" si="45"/>
        <v>N</v>
      </c>
      <c r="J518" s="17">
        <v>7</v>
      </c>
      <c r="K518" s="17"/>
      <c r="L518" s="17" t="s">
        <v>15</v>
      </c>
      <c r="M518" s="17" t="s">
        <v>18</v>
      </c>
      <c r="N518" s="17" t="str">
        <f t="shared" si="46"/>
        <v>N</v>
      </c>
      <c r="O518" s="15">
        <f t="shared" si="47"/>
        <v>30</v>
      </c>
      <c r="P518" s="17">
        <f t="shared" si="48"/>
        <v>7</v>
      </c>
      <c r="S518" s="26" t="str">
        <f t="shared" ca="1" si="49"/>
        <v>FTTP</v>
      </c>
    </row>
    <row r="519" spans="1:19" x14ac:dyDescent="0.35">
      <c r="A519" s="7">
        <f>ROW()</f>
        <v>519</v>
      </c>
      <c r="B519" s="10"/>
      <c r="C519" s="14" t="s">
        <v>539</v>
      </c>
      <c r="D519" s="14" t="s">
        <v>446</v>
      </c>
      <c r="E519" s="15" t="str">
        <f t="shared" si="44"/>
        <v>Y</v>
      </c>
      <c r="F519" s="16">
        <v>0.8</v>
      </c>
      <c r="G519" s="16">
        <v>0.8</v>
      </c>
      <c r="H519" s="16">
        <v>1.3</v>
      </c>
      <c r="I519" s="15" t="str">
        <f t="shared" si="45"/>
        <v>N</v>
      </c>
      <c r="J519" s="17">
        <v>3</v>
      </c>
      <c r="K519" s="17"/>
      <c r="L519" s="17" t="s">
        <v>15</v>
      </c>
      <c r="M519" s="17" t="s">
        <v>18</v>
      </c>
      <c r="N519" s="17" t="str">
        <f t="shared" si="46"/>
        <v>N</v>
      </c>
      <c r="O519" s="15">
        <f t="shared" si="47"/>
        <v>30</v>
      </c>
      <c r="P519" s="17">
        <f t="shared" si="48"/>
        <v>3</v>
      </c>
      <c r="S519" s="26" t="str">
        <f t="shared" ca="1" si="49"/>
        <v>FWA</v>
      </c>
    </row>
    <row r="520" spans="1:19" x14ac:dyDescent="0.35">
      <c r="A520" s="7">
        <f>ROW()</f>
        <v>520</v>
      </c>
      <c r="B520" s="10"/>
      <c r="C520" s="14" t="s">
        <v>540</v>
      </c>
      <c r="D520" s="14" t="s">
        <v>446</v>
      </c>
      <c r="E520" s="15" t="str">
        <f t="shared" si="44"/>
        <v>N</v>
      </c>
      <c r="F520" s="16">
        <v>9.6999999999999993</v>
      </c>
      <c r="G520" s="16">
        <v>9.5</v>
      </c>
      <c r="H520" s="16">
        <v>18</v>
      </c>
      <c r="I520" s="15" t="str">
        <f t="shared" si="45"/>
        <v>N</v>
      </c>
      <c r="J520" s="17">
        <v>13</v>
      </c>
      <c r="K520" s="17"/>
      <c r="L520" s="17" t="s">
        <v>15</v>
      </c>
      <c r="M520" s="17" t="s">
        <v>18</v>
      </c>
      <c r="N520" s="17" t="str">
        <f t="shared" si="46"/>
        <v>N</v>
      </c>
      <c r="O520" s="15">
        <f t="shared" si="47"/>
        <v>30</v>
      </c>
      <c r="P520" s="17">
        <f t="shared" si="48"/>
        <v>13</v>
      </c>
      <c r="S520" s="26" t="str">
        <f t="shared" ca="1" si="49"/>
        <v>FTTC</v>
      </c>
    </row>
    <row r="521" spans="1:19" x14ac:dyDescent="0.35">
      <c r="A521" s="7">
        <f>ROW()</f>
        <v>521</v>
      </c>
      <c r="B521" s="10"/>
      <c r="C521" s="14" t="s">
        <v>541</v>
      </c>
      <c r="D521" s="14" t="s">
        <v>446</v>
      </c>
      <c r="E521" s="15" t="str">
        <f t="shared" ref="E521:E584" si="50">IF(G521&lt;2,"Y","N")</f>
        <v>N</v>
      </c>
      <c r="F521" s="16">
        <v>9.1999999999999993</v>
      </c>
      <c r="G521" s="16">
        <v>9.6</v>
      </c>
      <c r="H521" s="16">
        <v>15.2</v>
      </c>
      <c r="I521" s="15" t="str">
        <f t="shared" ref="I521:I584" si="51">IF(H521&gt;30,"Y","N")</f>
        <v>N</v>
      </c>
      <c r="J521" s="17">
        <v>1</v>
      </c>
      <c r="K521" s="17"/>
      <c r="L521" s="17" t="s">
        <v>15</v>
      </c>
      <c r="M521" s="17" t="s">
        <v>20</v>
      </c>
      <c r="N521" s="17" t="str">
        <f t="shared" ref="N521:N584" si="52">IF(AND(I521="Y",L521="Y"),"Y","N")</f>
        <v>N</v>
      </c>
      <c r="O521" s="15">
        <f t="shared" ref="O521:O584" si="53">IF(L521="Y",30,F521)</f>
        <v>30</v>
      </c>
      <c r="P521" s="17">
        <f t="shared" ref="P521:P584" si="54">IF(AND(I521="N",L521="Y"),J521,0)</f>
        <v>1</v>
      </c>
      <c r="S521" s="26" t="str">
        <f t="shared" ref="S521:S584" ca="1" si="55">IF(L521="Y",CHOOSE(RANDBETWEEN(1,10),"FTTC","FTTC","FTTC","FTTC","FTTC","FTTP","FTTP","FWA","FWA","FWA"),"")</f>
        <v>FTTC</v>
      </c>
    </row>
    <row r="522" spans="1:19" x14ac:dyDescent="0.35">
      <c r="A522" s="7">
        <f>ROW()</f>
        <v>522</v>
      </c>
      <c r="B522" s="10"/>
      <c r="C522" s="14" t="s">
        <v>542</v>
      </c>
      <c r="D522" s="14" t="s">
        <v>446</v>
      </c>
      <c r="E522" s="15" t="str">
        <f t="shared" si="50"/>
        <v>N</v>
      </c>
      <c r="F522" s="16">
        <v>7.1</v>
      </c>
      <c r="G522" s="16">
        <v>6.5</v>
      </c>
      <c r="H522" s="16">
        <v>9</v>
      </c>
      <c r="I522" s="15" t="str">
        <f t="shared" si="51"/>
        <v>N</v>
      </c>
      <c r="J522" s="17">
        <v>7</v>
      </c>
      <c r="K522" s="17"/>
      <c r="L522" s="17" t="s">
        <v>15</v>
      </c>
      <c r="M522" s="17" t="s">
        <v>20</v>
      </c>
      <c r="N522" s="17" t="str">
        <f t="shared" si="52"/>
        <v>N</v>
      </c>
      <c r="O522" s="15">
        <f t="shared" si="53"/>
        <v>30</v>
      </c>
      <c r="P522" s="17">
        <f t="shared" si="54"/>
        <v>7</v>
      </c>
      <c r="S522" s="26" t="str">
        <f t="shared" ca="1" si="55"/>
        <v>FTTC</v>
      </c>
    </row>
    <row r="523" spans="1:19" x14ac:dyDescent="0.35">
      <c r="A523" s="7">
        <f>ROW()</f>
        <v>523</v>
      </c>
      <c r="B523" s="10"/>
      <c r="C523" s="14" t="s">
        <v>543</v>
      </c>
      <c r="D523" s="14" t="s">
        <v>446</v>
      </c>
      <c r="E523" s="15" t="str">
        <f t="shared" si="50"/>
        <v>N</v>
      </c>
      <c r="F523" s="16">
        <v>10.4</v>
      </c>
      <c r="G523" s="16">
        <v>11.1</v>
      </c>
      <c r="H523" s="16">
        <v>17</v>
      </c>
      <c r="I523" s="15" t="str">
        <f t="shared" si="51"/>
        <v>N</v>
      </c>
      <c r="J523" s="17">
        <v>1</v>
      </c>
      <c r="K523" s="17"/>
      <c r="L523" s="17" t="s">
        <v>15</v>
      </c>
      <c r="M523" s="17" t="s">
        <v>19</v>
      </c>
      <c r="N523" s="17" t="str">
        <f t="shared" si="52"/>
        <v>N</v>
      </c>
      <c r="O523" s="15">
        <f t="shared" si="53"/>
        <v>30</v>
      </c>
      <c r="P523" s="17">
        <f t="shared" si="54"/>
        <v>1</v>
      </c>
      <c r="S523" s="26" t="str">
        <f t="shared" ca="1" si="55"/>
        <v>FWA</v>
      </c>
    </row>
    <row r="524" spans="1:19" x14ac:dyDescent="0.35">
      <c r="A524" s="7">
        <f>ROW()</f>
        <v>524</v>
      </c>
      <c r="B524" s="10"/>
      <c r="C524" s="14" t="s">
        <v>544</v>
      </c>
      <c r="D524" s="14" t="s">
        <v>446</v>
      </c>
      <c r="E524" s="15" t="str">
        <f t="shared" si="50"/>
        <v>N</v>
      </c>
      <c r="F524" s="16">
        <v>12.6</v>
      </c>
      <c r="G524" s="16">
        <v>12</v>
      </c>
      <c r="H524" s="16">
        <v>13.7</v>
      </c>
      <c r="I524" s="15" t="str">
        <f t="shared" si="51"/>
        <v>N</v>
      </c>
      <c r="J524" s="17">
        <v>13</v>
      </c>
      <c r="K524" s="17"/>
      <c r="L524" s="17" t="s">
        <v>15</v>
      </c>
      <c r="M524" s="17" t="s">
        <v>18</v>
      </c>
      <c r="N524" s="17" t="str">
        <f t="shared" si="52"/>
        <v>N</v>
      </c>
      <c r="O524" s="15">
        <f t="shared" si="53"/>
        <v>30</v>
      </c>
      <c r="P524" s="17">
        <f t="shared" si="54"/>
        <v>13</v>
      </c>
      <c r="S524" s="26" t="str">
        <f t="shared" ca="1" si="55"/>
        <v>FWA</v>
      </c>
    </row>
    <row r="525" spans="1:19" x14ac:dyDescent="0.35">
      <c r="A525" s="7">
        <f>ROW()</f>
        <v>525</v>
      </c>
      <c r="B525" s="10"/>
      <c r="C525" s="14" t="s">
        <v>545</v>
      </c>
      <c r="D525" s="14" t="s">
        <v>446</v>
      </c>
      <c r="E525" s="15" t="str">
        <f t="shared" si="50"/>
        <v>N</v>
      </c>
      <c r="F525" s="16">
        <v>12.8</v>
      </c>
      <c r="G525" s="16">
        <v>12.9</v>
      </c>
      <c r="H525" s="16">
        <v>24.8</v>
      </c>
      <c r="I525" s="15" t="str">
        <f t="shared" si="51"/>
        <v>N</v>
      </c>
      <c r="J525" s="17">
        <v>3</v>
      </c>
      <c r="K525" s="17"/>
      <c r="L525" s="17" t="s">
        <v>15</v>
      </c>
      <c r="M525" s="17" t="s">
        <v>18</v>
      </c>
      <c r="N525" s="17" t="str">
        <f t="shared" si="52"/>
        <v>N</v>
      </c>
      <c r="O525" s="15">
        <f t="shared" si="53"/>
        <v>30</v>
      </c>
      <c r="P525" s="17">
        <f t="shared" si="54"/>
        <v>3</v>
      </c>
      <c r="S525" s="26" t="str">
        <f t="shared" ca="1" si="55"/>
        <v>FTTP</v>
      </c>
    </row>
    <row r="526" spans="1:19" x14ac:dyDescent="0.35">
      <c r="A526" s="7">
        <f>ROW()</f>
        <v>526</v>
      </c>
      <c r="B526" s="10"/>
      <c r="C526" s="14" t="s">
        <v>546</v>
      </c>
      <c r="D526" s="14" t="s">
        <v>446</v>
      </c>
      <c r="E526" s="15" t="str">
        <f t="shared" si="50"/>
        <v>N</v>
      </c>
      <c r="F526" s="16">
        <v>4</v>
      </c>
      <c r="G526" s="16">
        <v>4</v>
      </c>
      <c r="H526" s="16">
        <v>7.9</v>
      </c>
      <c r="I526" s="15" t="str">
        <f t="shared" si="51"/>
        <v>N</v>
      </c>
      <c r="J526" s="17">
        <v>16</v>
      </c>
      <c r="K526" s="17"/>
      <c r="L526" s="17" t="s">
        <v>15</v>
      </c>
      <c r="M526" s="17" t="s">
        <v>19</v>
      </c>
      <c r="N526" s="17" t="str">
        <f t="shared" si="52"/>
        <v>N</v>
      </c>
      <c r="O526" s="15">
        <f t="shared" si="53"/>
        <v>30</v>
      </c>
      <c r="P526" s="17">
        <f t="shared" si="54"/>
        <v>16</v>
      </c>
      <c r="S526" s="26" t="str">
        <f t="shared" ca="1" si="55"/>
        <v>FTTC</v>
      </c>
    </row>
    <row r="527" spans="1:19" x14ac:dyDescent="0.35">
      <c r="A527" s="7">
        <f>ROW()</f>
        <v>527</v>
      </c>
      <c r="B527" s="10"/>
      <c r="C527" s="14" t="s">
        <v>547</v>
      </c>
      <c r="D527" s="14" t="s">
        <v>446</v>
      </c>
      <c r="E527" s="15" t="str">
        <f t="shared" si="50"/>
        <v>N</v>
      </c>
      <c r="F527" s="16">
        <v>12.9</v>
      </c>
      <c r="G527" s="16">
        <v>11.9</v>
      </c>
      <c r="H527" s="16">
        <v>20.100000000000001</v>
      </c>
      <c r="I527" s="15" t="str">
        <f t="shared" si="51"/>
        <v>N</v>
      </c>
      <c r="J527" s="17">
        <v>12</v>
      </c>
      <c r="K527" s="17"/>
      <c r="L527" s="17" t="s">
        <v>15</v>
      </c>
      <c r="M527" s="17" t="s">
        <v>20</v>
      </c>
      <c r="N527" s="17" t="str">
        <f t="shared" si="52"/>
        <v>N</v>
      </c>
      <c r="O527" s="15">
        <f t="shared" si="53"/>
        <v>30</v>
      </c>
      <c r="P527" s="17">
        <f t="shared" si="54"/>
        <v>12</v>
      </c>
      <c r="S527" s="26" t="str">
        <f t="shared" ca="1" si="55"/>
        <v>FTTP</v>
      </c>
    </row>
    <row r="528" spans="1:19" x14ac:dyDescent="0.35">
      <c r="A528" s="7">
        <f>ROW()</f>
        <v>528</v>
      </c>
      <c r="B528" s="10"/>
      <c r="C528" s="14" t="s">
        <v>548</v>
      </c>
      <c r="D528" s="14" t="s">
        <v>446</v>
      </c>
      <c r="E528" s="15" t="str">
        <f t="shared" si="50"/>
        <v>N</v>
      </c>
      <c r="F528" s="16">
        <v>6.9</v>
      </c>
      <c r="G528" s="16">
        <v>6.4</v>
      </c>
      <c r="H528" s="16">
        <v>12.2</v>
      </c>
      <c r="I528" s="15" t="str">
        <f t="shared" si="51"/>
        <v>N</v>
      </c>
      <c r="J528" s="17">
        <v>15</v>
      </c>
      <c r="K528" s="17"/>
      <c r="L528" s="17" t="s">
        <v>15</v>
      </c>
      <c r="M528" s="17" t="s">
        <v>18</v>
      </c>
      <c r="N528" s="17" t="str">
        <f t="shared" si="52"/>
        <v>N</v>
      </c>
      <c r="O528" s="15">
        <f t="shared" si="53"/>
        <v>30</v>
      </c>
      <c r="P528" s="17">
        <f t="shared" si="54"/>
        <v>15</v>
      </c>
      <c r="S528" s="26" t="str">
        <f t="shared" ca="1" si="55"/>
        <v>FTTP</v>
      </c>
    </row>
    <row r="529" spans="1:19" x14ac:dyDescent="0.35">
      <c r="A529" s="7">
        <f>ROW()</f>
        <v>529</v>
      </c>
      <c r="B529" s="10"/>
      <c r="C529" s="14" t="s">
        <v>549</v>
      </c>
      <c r="D529" s="14" t="s">
        <v>550</v>
      </c>
      <c r="E529" s="15" t="str">
        <f t="shared" si="50"/>
        <v>N</v>
      </c>
      <c r="F529" s="16">
        <v>6.9</v>
      </c>
      <c r="G529" s="16">
        <v>7.6</v>
      </c>
      <c r="H529" s="16">
        <v>7.2</v>
      </c>
      <c r="I529" s="15" t="str">
        <f t="shared" si="51"/>
        <v>N</v>
      </c>
      <c r="J529" s="17">
        <v>15</v>
      </c>
      <c r="K529" s="17"/>
      <c r="L529" s="17" t="s">
        <v>15</v>
      </c>
      <c r="M529" s="17" t="s">
        <v>18</v>
      </c>
      <c r="N529" s="17" t="str">
        <f t="shared" si="52"/>
        <v>N</v>
      </c>
      <c r="O529" s="15">
        <f t="shared" si="53"/>
        <v>30</v>
      </c>
      <c r="P529" s="17">
        <f t="shared" si="54"/>
        <v>15</v>
      </c>
      <c r="S529" s="26" t="str">
        <f t="shared" ca="1" si="55"/>
        <v>FWA</v>
      </c>
    </row>
    <row r="530" spans="1:19" x14ac:dyDescent="0.35">
      <c r="A530" s="7">
        <f>ROW()</f>
        <v>530</v>
      </c>
      <c r="B530" s="10"/>
      <c r="C530" s="14" t="s">
        <v>551</v>
      </c>
      <c r="D530" s="14" t="s">
        <v>550</v>
      </c>
      <c r="E530" s="15" t="str">
        <f t="shared" si="50"/>
        <v>N</v>
      </c>
      <c r="F530" s="16">
        <v>7.3</v>
      </c>
      <c r="G530" s="16">
        <v>7.8</v>
      </c>
      <c r="H530" s="16">
        <v>11.9</v>
      </c>
      <c r="I530" s="15" t="str">
        <f t="shared" si="51"/>
        <v>N</v>
      </c>
      <c r="J530" s="17">
        <v>4</v>
      </c>
      <c r="K530" s="17"/>
      <c r="L530" s="17" t="s">
        <v>15</v>
      </c>
      <c r="M530" s="17" t="s">
        <v>20</v>
      </c>
      <c r="N530" s="17" t="str">
        <f t="shared" si="52"/>
        <v>N</v>
      </c>
      <c r="O530" s="15">
        <f t="shared" si="53"/>
        <v>30</v>
      </c>
      <c r="P530" s="17">
        <f t="shared" si="54"/>
        <v>4</v>
      </c>
      <c r="S530" s="26" t="str">
        <f t="shared" ca="1" si="55"/>
        <v>FWA</v>
      </c>
    </row>
    <row r="531" spans="1:19" x14ac:dyDescent="0.35">
      <c r="A531" s="7">
        <f>ROW()</f>
        <v>531</v>
      </c>
      <c r="B531" s="10"/>
      <c r="C531" s="14" t="s">
        <v>552</v>
      </c>
      <c r="D531" s="14" t="s">
        <v>550</v>
      </c>
      <c r="E531" s="15" t="str">
        <f t="shared" si="50"/>
        <v>N</v>
      </c>
      <c r="F531" s="16">
        <v>2.1</v>
      </c>
      <c r="G531" s="16">
        <v>2.2999999999999998</v>
      </c>
      <c r="H531" s="16">
        <v>3</v>
      </c>
      <c r="I531" s="15" t="str">
        <f t="shared" si="51"/>
        <v>N</v>
      </c>
      <c r="J531" s="17">
        <v>19</v>
      </c>
      <c r="K531" s="17"/>
      <c r="L531" s="17" t="s">
        <v>15</v>
      </c>
      <c r="M531" s="17" t="s">
        <v>18</v>
      </c>
      <c r="N531" s="17" t="str">
        <f t="shared" si="52"/>
        <v>N</v>
      </c>
      <c r="O531" s="15">
        <f t="shared" si="53"/>
        <v>30</v>
      </c>
      <c r="P531" s="17">
        <f t="shared" si="54"/>
        <v>19</v>
      </c>
      <c r="S531" s="26" t="str">
        <f t="shared" ca="1" si="55"/>
        <v>FTTC</v>
      </c>
    </row>
    <row r="532" spans="1:19" x14ac:dyDescent="0.35">
      <c r="A532" s="7">
        <f>ROW()</f>
        <v>532</v>
      </c>
      <c r="B532" s="10"/>
      <c r="C532" s="14" t="s">
        <v>553</v>
      </c>
      <c r="D532" s="14" t="s">
        <v>550</v>
      </c>
      <c r="E532" s="15" t="str">
        <f t="shared" si="50"/>
        <v>N</v>
      </c>
      <c r="F532" s="16">
        <v>4.7</v>
      </c>
      <c r="G532" s="16">
        <v>4.8</v>
      </c>
      <c r="H532" s="16">
        <v>5.3</v>
      </c>
      <c r="I532" s="15" t="str">
        <f t="shared" si="51"/>
        <v>N</v>
      </c>
      <c r="J532" s="17">
        <v>9</v>
      </c>
      <c r="K532" s="17"/>
      <c r="L532" s="17" t="s">
        <v>15</v>
      </c>
      <c r="M532" s="17" t="s">
        <v>20</v>
      </c>
      <c r="N532" s="17" t="str">
        <f t="shared" si="52"/>
        <v>N</v>
      </c>
      <c r="O532" s="15">
        <f t="shared" si="53"/>
        <v>30</v>
      </c>
      <c r="P532" s="17">
        <f t="shared" si="54"/>
        <v>9</v>
      </c>
      <c r="S532" s="26" t="str">
        <f t="shared" ca="1" si="55"/>
        <v>FTTP</v>
      </c>
    </row>
    <row r="533" spans="1:19" x14ac:dyDescent="0.35">
      <c r="A533" s="7">
        <f>ROW()</f>
        <v>533</v>
      </c>
      <c r="B533" s="10"/>
      <c r="C533" s="14" t="s">
        <v>554</v>
      </c>
      <c r="D533" s="14" t="s">
        <v>550</v>
      </c>
      <c r="E533" s="15" t="str">
        <f t="shared" si="50"/>
        <v>N</v>
      </c>
      <c r="F533" s="16">
        <v>13.5</v>
      </c>
      <c r="G533" s="16">
        <v>14.8</v>
      </c>
      <c r="H533" s="16">
        <v>21.8</v>
      </c>
      <c r="I533" s="15" t="str">
        <f t="shared" si="51"/>
        <v>N</v>
      </c>
      <c r="J533" s="17">
        <v>1</v>
      </c>
      <c r="K533" s="17"/>
      <c r="L533" s="17" t="s">
        <v>16</v>
      </c>
      <c r="M533" s="17" t="s">
        <v>623</v>
      </c>
      <c r="N533" s="17" t="str">
        <f t="shared" si="52"/>
        <v>N</v>
      </c>
      <c r="O533" s="15">
        <f t="shared" si="53"/>
        <v>13.5</v>
      </c>
      <c r="P533" s="17">
        <f t="shared" si="54"/>
        <v>0</v>
      </c>
      <c r="S533" s="26" t="str">
        <f t="shared" ca="1" si="55"/>
        <v/>
      </c>
    </row>
    <row r="534" spans="1:19" x14ac:dyDescent="0.35">
      <c r="A534" s="7">
        <f>ROW()</f>
        <v>534</v>
      </c>
      <c r="B534" s="10"/>
      <c r="C534" s="14" t="s">
        <v>555</v>
      </c>
      <c r="D534" s="14" t="s">
        <v>550</v>
      </c>
      <c r="E534" s="15" t="str">
        <f t="shared" si="50"/>
        <v>N</v>
      </c>
      <c r="F534" s="16">
        <v>2.9</v>
      </c>
      <c r="G534" s="16">
        <v>2.7</v>
      </c>
      <c r="H534" s="16">
        <v>3.9</v>
      </c>
      <c r="I534" s="15" t="str">
        <f t="shared" si="51"/>
        <v>N</v>
      </c>
      <c r="J534" s="17">
        <v>10</v>
      </c>
      <c r="K534" s="17"/>
      <c r="L534" s="17" t="s">
        <v>15</v>
      </c>
      <c r="M534" s="17" t="s">
        <v>18</v>
      </c>
      <c r="N534" s="17" t="str">
        <f t="shared" si="52"/>
        <v>N</v>
      </c>
      <c r="O534" s="15">
        <f t="shared" si="53"/>
        <v>30</v>
      </c>
      <c r="P534" s="17">
        <f t="shared" si="54"/>
        <v>10</v>
      </c>
      <c r="S534" s="26" t="str">
        <f t="shared" ca="1" si="55"/>
        <v>FTTC</v>
      </c>
    </row>
    <row r="535" spans="1:19" x14ac:dyDescent="0.35">
      <c r="A535" s="7">
        <f>ROW()</f>
        <v>535</v>
      </c>
      <c r="B535" s="10"/>
      <c r="C535" s="14" t="s">
        <v>556</v>
      </c>
      <c r="D535" s="14" t="s">
        <v>550</v>
      </c>
      <c r="E535" s="15" t="str">
        <f t="shared" si="50"/>
        <v>Y</v>
      </c>
      <c r="F535" s="16">
        <v>1.4</v>
      </c>
      <c r="G535" s="16">
        <v>1.3</v>
      </c>
      <c r="H535" s="16">
        <v>1.7</v>
      </c>
      <c r="I535" s="15" t="str">
        <f t="shared" si="51"/>
        <v>N</v>
      </c>
      <c r="J535" s="17">
        <v>10</v>
      </c>
      <c r="K535" s="17"/>
      <c r="L535" s="17" t="s">
        <v>15</v>
      </c>
      <c r="M535" s="17" t="s">
        <v>20</v>
      </c>
      <c r="N535" s="17" t="str">
        <f t="shared" si="52"/>
        <v>N</v>
      </c>
      <c r="O535" s="15">
        <f t="shared" si="53"/>
        <v>30</v>
      </c>
      <c r="P535" s="17">
        <f t="shared" si="54"/>
        <v>10</v>
      </c>
      <c r="S535" s="26" t="str">
        <f t="shared" ca="1" si="55"/>
        <v>FWA</v>
      </c>
    </row>
    <row r="536" spans="1:19" x14ac:dyDescent="0.35">
      <c r="A536" s="7">
        <f>ROW()</f>
        <v>536</v>
      </c>
      <c r="B536" s="10"/>
      <c r="C536" s="14" t="s">
        <v>557</v>
      </c>
      <c r="D536" s="14" t="s">
        <v>550</v>
      </c>
      <c r="E536" s="15" t="str">
        <f t="shared" si="50"/>
        <v>Y</v>
      </c>
      <c r="F536" s="16">
        <v>0.5</v>
      </c>
      <c r="G536" s="16">
        <v>0.5</v>
      </c>
      <c r="H536" s="16">
        <v>1</v>
      </c>
      <c r="I536" s="15" t="str">
        <f t="shared" si="51"/>
        <v>N</v>
      </c>
      <c r="J536" s="17">
        <v>6</v>
      </c>
      <c r="K536" s="17"/>
      <c r="L536" s="17" t="s">
        <v>15</v>
      </c>
      <c r="M536" s="17" t="s">
        <v>19</v>
      </c>
      <c r="N536" s="17" t="str">
        <f t="shared" si="52"/>
        <v>N</v>
      </c>
      <c r="O536" s="15">
        <f t="shared" si="53"/>
        <v>30</v>
      </c>
      <c r="P536" s="17">
        <f t="shared" si="54"/>
        <v>6</v>
      </c>
      <c r="S536" s="26" t="str">
        <f t="shared" ca="1" si="55"/>
        <v>FWA</v>
      </c>
    </row>
    <row r="537" spans="1:19" x14ac:dyDescent="0.35">
      <c r="A537" s="7">
        <f>ROW()</f>
        <v>537</v>
      </c>
      <c r="B537" s="10"/>
      <c r="C537" s="14" t="s">
        <v>558</v>
      </c>
      <c r="D537" s="14" t="s">
        <v>550</v>
      </c>
      <c r="E537" s="15" t="str">
        <f t="shared" si="50"/>
        <v>N</v>
      </c>
      <c r="F537" s="16">
        <v>3.4</v>
      </c>
      <c r="G537" s="16">
        <v>3.7</v>
      </c>
      <c r="H537" s="16">
        <v>4.4000000000000004</v>
      </c>
      <c r="I537" s="15" t="str">
        <f t="shared" si="51"/>
        <v>N</v>
      </c>
      <c r="J537" s="17">
        <v>6</v>
      </c>
      <c r="K537" s="17"/>
      <c r="L537" s="17" t="s">
        <v>15</v>
      </c>
      <c r="M537" s="17" t="s">
        <v>19</v>
      </c>
      <c r="N537" s="17" t="str">
        <f t="shared" si="52"/>
        <v>N</v>
      </c>
      <c r="O537" s="15">
        <f t="shared" si="53"/>
        <v>30</v>
      </c>
      <c r="P537" s="17">
        <f t="shared" si="54"/>
        <v>6</v>
      </c>
      <c r="S537" s="26" t="str">
        <f t="shared" ca="1" si="55"/>
        <v>FTTP</v>
      </c>
    </row>
    <row r="538" spans="1:19" x14ac:dyDescent="0.35">
      <c r="A538" s="7">
        <f>ROW()</f>
        <v>538</v>
      </c>
      <c r="B538" s="10"/>
      <c r="C538" s="14" t="s">
        <v>559</v>
      </c>
      <c r="D538" s="14" t="s">
        <v>550</v>
      </c>
      <c r="E538" s="15" t="str">
        <f t="shared" si="50"/>
        <v>N</v>
      </c>
      <c r="F538" s="16">
        <v>14.9</v>
      </c>
      <c r="G538" s="16">
        <v>15.1</v>
      </c>
      <c r="H538" s="16">
        <v>25.4</v>
      </c>
      <c r="I538" s="15" t="str">
        <f t="shared" si="51"/>
        <v>N</v>
      </c>
      <c r="J538" s="17">
        <v>4</v>
      </c>
      <c r="K538" s="17"/>
      <c r="L538" s="17" t="s">
        <v>15</v>
      </c>
      <c r="M538" s="17" t="s">
        <v>19</v>
      </c>
      <c r="N538" s="17" t="str">
        <f t="shared" si="52"/>
        <v>N</v>
      </c>
      <c r="O538" s="15">
        <f t="shared" si="53"/>
        <v>30</v>
      </c>
      <c r="P538" s="17">
        <f t="shared" si="54"/>
        <v>4</v>
      </c>
      <c r="S538" s="26" t="str">
        <f t="shared" ca="1" si="55"/>
        <v>FTTP</v>
      </c>
    </row>
    <row r="539" spans="1:19" x14ac:dyDescent="0.35">
      <c r="A539" s="7">
        <f>ROW()</f>
        <v>539</v>
      </c>
      <c r="B539" s="10"/>
      <c r="C539" s="14" t="s">
        <v>560</v>
      </c>
      <c r="D539" s="14" t="s">
        <v>550</v>
      </c>
      <c r="E539" s="15" t="str">
        <f t="shared" si="50"/>
        <v>N</v>
      </c>
      <c r="F539" s="16">
        <v>2.4</v>
      </c>
      <c r="G539" s="16">
        <v>2.4</v>
      </c>
      <c r="H539" s="16">
        <v>2.8</v>
      </c>
      <c r="I539" s="15" t="str">
        <f t="shared" si="51"/>
        <v>N</v>
      </c>
      <c r="J539" s="17">
        <v>1</v>
      </c>
      <c r="K539" s="17"/>
      <c r="L539" s="17" t="s">
        <v>15</v>
      </c>
      <c r="M539" s="17" t="s">
        <v>20</v>
      </c>
      <c r="N539" s="17" t="str">
        <f t="shared" si="52"/>
        <v>N</v>
      </c>
      <c r="O539" s="15">
        <f t="shared" si="53"/>
        <v>30</v>
      </c>
      <c r="P539" s="17">
        <f t="shared" si="54"/>
        <v>1</v>
      </c>
      <c r="S539" s="26" t="str">
        <f t="shared" ca="1" si="55"/>
        <v>FTTC</v>
      </c>
    </row>
    <row r="540" spans="1:19" x14ac:dyDescent="0.35">
      <c r="A540" s="7">
        <f>ROW()</f>
        <v>540</v>
      </c>
      <c r="B540" s="10"/>
      <c r="C540" s="14" t="s">
        <v>561</v>
      </c>
      <c r="D540" s="14" t="s">
        <v>550</v>
      </c>
      <c r="E540" s="15" t="str">
        <f t="shared" si="50"/>
        <v>N</v>
      </c>
      <c r="F540" s="16">
        <v>8.1</v>
      </c>
      <c r="G540" s="16">
        <v>8.3000000000000007</v>
      </c>
      <c r="H540" s="16">
        <v>9.1999999999999993</v>
      </c>
      <c r="I540" s="15" t="str">
        <f t="shared" si="51"/>
        <v>N</v>
      </c>
      <c r="J540" s="17">
        <v>7</v>
      </c>
      <c r="K540" s="17"/>
      <c r="L540" s="17" t="s">
        <v>15</v>
      </c>
      <c r="M540" s="17" t="s">
        <v>20</v>
      </c>
      <c r="N540" s="17" t="str">
        <f t="shared" si="52"/>
        <v>N</v>
      </c>
      <c r="O540" s="15">
        <f t="shared" si="53"/>
        <v>30</v>
      </c>
      <c r="P540" s="17">
        <f t="shared" si="54"/>
        <v>7</v>
      </c>
      <c r="S540" s="26" t="str">
        <f t="shared" ca="1" si="55"/>
        <v>FWA</v>
      </c>
    </row>
    <row r="541" spans="1:19" x14ac:dyDescent="0.35">
      <c r="A541" s="7">
        <f>ROW()</f>
        <v>541</v>
      </c>
      <c r="B541" s="10"/>
      <c r="C541" s="14" t="s">
        <v>562</v>
      </c>
      <c r="D541" s="14" t="s">
        <v>550</v>
      </c>
      <c r="E541" s="15" t="str">
        <f t="shared" si="50"/>
        <v>Y</v>
      </c>
      <c r="F541" s="16">
        <v>1.2</v>
      </c>
      <c r="G541" s="16">
        <v>1.2</v>
      </c>
      <c r="H541" s="16">
        <v>2.2999999999999998</v>
      </c>
      <c r="I541" s="15" t="str">
        <f t="shared" si="51"/>
        <v>N</v>
      </c>
      <c r="J541" s="17">
        <v>3</v>
      </c>
      <c r="K541" s="17"/>
      <c r="L541" s="17" t="s">
        <v>15</v>
      </c>
      <c r="M541" s="17" t="s">
        <v>19</v>
      </c>
      <c r="N541" s="17" t="str">
        <f t="shared" si="52"/>
        <v>N</v>
      </c>
      <c r="O541" s="15">
        <f t="shared" si="53"/>
        <v>30</v>
      </c>
      <c r="P541" s="17">
        <f t="shared" si="54"/>
        <v>3</v>
      </c>
      <c r="S541" s="26" t="str">
        <f t="shared" ca="1" si="55"/>
        <v>FTTC</v>
      </c>
    </row>
    <row r="542" spans="1:19" x14ac:dyDescent="0.35">
      <c r="A542" s="7">
        <f>ROW()</f>
        <v>542</v>
      </c>
      <c r="B542" s="10"/>
      <c r="C542" s="14" t="s">
        <v>563</v>
      </c>
      <c r="D542" s="14" t="s">
        <v>550</v>
      </c>
      <c r="E542" s="15" t="str">
        <f t="shared" si="50"/>
        <v>N</v>
      </c>
      <c r="F542" s="16">
        <v>6.1</v>
      </c>
      <c r="G542" s="16">
        <v>5.7</v>
      </c>
      <c r="H542" s="16">
        <v>9.1</v>
      </c>
      <c r="I542" s="15" t="str">
        <f t="shared" si="51"/>
        <v>N</v>
      </c>
      <c r="J542" s="17">
        <v>9</v>
      </c>
      <c r="K542" s="17"/>
      <c r="L542" s="17" t="s">
        <v>15</v>
      </c>
      <c r="M542" s="17" t="s">
        <v>18</v>
      </c>
      <c r="N542" s="17" t="str">
        <f t="shared" si="52"/>
        <v>N</v>
      </c>
      <c r="O542" s="15">
        <f t="shared" si="53"/>
        <v>30</v>
      </c>
      <c r="P542" s="17">
        <f t="shared" si="54"/>
        <v>9</v>
      </c>
      <c r="S542" s="26" t="str">
        <f t="shared" ca="1" si="55"/>
        <v>FTTP</v>
      </c>
    </row>
    <row r="543" spans="1:19" x14ac:dyDescent="0.35">
      <c r="A543" s="7">
        <f>ROW()</f>
        <v>543</v>
      </c>
      <c r="B543" s="10"/>
      <c r="C543" s="14" t="s">
        <v>564</v>
      </c>
      <c r="D543" s="14" t="s">
        <v>550</v>
      </c>
      <c r="E543" s="15" t="str">
        <f t="shared" si="50"/>
        <v>N</v>
      </c>
      <c r="F543" s="16">
        <v>5</v>
      </c>
      <c r="G543" s="16">
        <v>4.9000000000000004</v>
      </c>
      <c r="H543" s="16">
        <v>5.7</v>
      </c>
      <c r="I543" s="15" t="str">
        <f t="shared" si="51"/>
        <v>N</v>
      </c>
      <c r="J543" s="17">
        <v>16</v>
      </c>
      <c r="K543" s="17"/>
      <c r="L543" s="17" t="s">
        <v>15</v>
      </c>
      <c r="M543" s="17" t="s">
        <v>19</v>
      </c>
      <c r="N543" s="17" t="str">
        <f t="shared" si="52"/>
        <v>N</v>
      </c>
      <c r="O543" s="15">
        <f t="shared" si="53"/>
        <v>30</v>
      </c>
      <c r="P543" s="17">
        <f t="shared" si="54"/>
        <v>16</v>
      </c>
      <c r="S543" s="26" t="str">
        <f t="shared" ca="1" si="55"/>
        <v>FTTC</v>
      </c>
    </row>
    <row r="544" spans="1:19" x14ac:dyDescent="0.35">
      <c r="A544" s="7">
        <f>ROW()</f>
        <v>544</v>
      </c>
      <c r="B544" s="10"/>
      <c r="C544" s="14" t="s">
        <v>565</v>
      </c>
      <c r="D544" s="14" t="s">
        <v>550</v>
      </c>
      <c r="E544" s="15" t="str">
        <f t="shared" si="50"/>
        <v>Y</v>
      </c>
      <c r="F544" s="16">
        <v>1.5</v>
      </c>
      <c r="G544" s="16">
        <v>1.4</v>
      </c>
      <c r="H544" s="16">
        <v>2.6</v>
      </c>
      <c r="I544" s="15" t="str">
        <f t="shared" si="51"/>
        <v>N</v>
      </c>
      <c r="J544" s="17">
        <v>16</v>
      </c>
      <c r="K544" s="17"/>
      <c r="L544" s="17" t="s">
        <v>15</v>
      </c>
      <c r="M544" s="17" t="s">
        <v>19</v>
      </c>
      <c r="N544" s="17" t="str">
        <f t="shared" si="52"/>
        <v>N</v>
      </c>
      <c r="O544" s="15">
        <f t="shared" si="53"/>
        <v>30</v>
      </c>
      <c r="P544" s="17">
        <f t="shared" si="54"/>
        <v>16</v>
      </c>
      <c r="S544" s="26" t="str">
        <f t="shared" ca="1" si="55"/>
        <v>FTTC</v>
      </c>
    </row>
    <row r="545" spans="1:19" x14ac:dyDescent="0.35">
      <c r="A545" s="7">
        <f>ROW()</f>
        <v>545</v>
      </c>
      <c r="B545" s="10"/>
      <c r="C545" s="14" t="s">
        <v>566</v>
      </c>
      <c r="D545" s="14" t="s">
        <v>550</v>
      </c>
      <c r="E545" s="15" t="str">
        <f t="shared" si="50"/>
        <v>N</v>
      </c>
      <c r="F545" s="16">
        <v>6.8</v>
      </c>
      <c r="G545" s="16">
        <v>6.5</v>
      </c>
      <c r="H545" s="16">
        <v>9.6999999999999993</v>
      </c>
      <c r="I545" s="15" t="str">
        <f t="shared" si="51"/>
        <v>N</v>
      </c>
      <c r="J545" s="17">
        <v>11</v>
      </c>
      <c r="K545" s="17"/>
      <c r="L545" s="17" t="s">
        <v>15</v>
      </c>
      <c r="M545" s="17" t="s">
        <v>20</v>
      </c>
      <c r="N545" s="17" t="str">
        <f t="shared" si="52"/>
        <v>N</v>
      </c>
      <c r="O545" s="15">
        <f t="shared" si="53"/>
        <v>30</v>
      </c>
      <c r="P545" s="17">
        <f t="shared" si="54"/>
        <v>11</v>
      </c>
      <c r="S545" s="26" t="str">
        <f t="shared" ca="1" si="55"/>
        <v>FWA</v>
      </c>
    </row>
    <row r="546" spans="1:19" x14ac:dyDescent="0.35">
      <c r="A546" s="7">
        <f>ROW()</f>
        <v>546</v>
      </c>
      <c r="B546" s="10"/>
      <c r="C546" s="14" t="s">
        <v>567</v>
      </c>
      <c r="D546" s="14" t="s">
        <v>550</v>
      </c>
      <c r="E546" s="15" t="str">
        <f t="shared" si="50"/>
        <v>N</v>
      </c>
      <c r="F546" s="16">
        <v>4</v>
      </c>
      <c r="G546" s="16">
        <v>4</v>
      </c>
      <c r="H546" s="16">
        <v>5.6</v>
      </c>
      <c r="I546" s="15" t="str">
        <f t="shared" si="51"/>
        <v>N</v>
      </c>
      <c r="J546" s="17">
        <v>4</v>
      </c>
      <c r="K546" s="17"/>
      <c r="L546" s="17" t="s">
        <v>15</v>
      </c>
      <c r="M546" s="17" t="s">
        <v>18</v>
      </c>
      <c r="N546" s="17" t="str">
        <f t="shared" si="52"/>
        <v>N</v>
      </c>
      <c r="O546" s="15">
        <f t="shared" si="53"/>
        <v>30</v>
      </c>
      <c r="P546" s="17">
        <f t="shared" si="54"/>
        <v>4</v>
      </c>
      <c r="S546" s="26" t="str">
        <f t="shared" ca="1" si="55"/>
        <v>FTTP</v>
      </c>
    </row>
    <row r="547" spans="1:19" x14ac:dyDescent="0.35">
      <c r="A547" s="7">
        <f>ROW()</f>
        <v>547</v>
      </c>
      <c r="B547" s="10"/>
      <c r="C547" s="14" t="s">
        <v>568</v>
      </c>
      <c r="D547" s="14" t="s">
        <v>550</v>
      </c>
      <c r="E547" s="15" t="str">
        <f t="shared" si="50"/>
        <v>N</v>
      </c>
      <c r="F547" s="16">
        <v>3.7</v>
      </c>
      <c r="G547" s="16">
        <v>3.8</v>
      </c>
      <c r="H547" s="16">
        <v>6.8</v>
      </c>
      <c r="I547" s="15" t="str">
        <f t="shared" si="51"/>
        <v>N</v>
      </c>
      <c r="J547" s="17">
        <v>11</v>
      </c>
      <c r="K547" s="17"/>
      <c r="L547" s="17" t="s">
        <v>15</v>
      </c>
      <c r="M547" s="17" t="s">
        <v>19</v>
      </c>
      <c r="N547" s="17" t="str">
        <f t="shared" si="52"/>
        <v>N</v>
      </c>
      <c r="O547" s="15">
        <f t="shared" si="53"/>
        <v>30</v>
      </c>
      <c r="P547" s="17">
        <f t="shared" si="54"/>
        <v>11</v>
      </c>
      <c r="S547" s="26" t="str">
        <f t="shared" ca="1" si="55"/>
        <v>FTTC</v>
      </c>
    </row>
    <row r="548" spans="1:19" x14ac:dyDescent="0.35">
      <c r="A548" s="7">
        <f>ROW()</f>
        <v>548</v>
      </c>
      <c r="B548" s="10"/>
      <c r="C548" s="14" t="s">
        <v>569</v>
      </c>
      <c r="D548" s="14" t="s">
        <v>550</v>
      </c>
      <c r="E548" s="15" t="str">
        <f t="shared" si="50"/>
        <v>N</v>
      </c>
      <c r="F548" s="16">
        <v>5.5</v>
      </c>
      <c r="G548" s="16">
        <v>5.4</v>
      </c>
      <c r="H548" s="16">
        <v>7.9</v>
      </c>
      <c r="I548" s="15" t="str">
        <f t="shared" si="51"/>
        <v>N</v>
      </c>
      <c r="J548" s="17">
        <v>3</v>
      </c>
      <c r="K548" s="17"/>
      <c r="L548" s="17" t="s">
        <v>15</v>
      </c>
      <c r="M548" s="17" t="s">
        <v>20</v>
      </c>
      <c r="N548" s="17" t="str">
        <f t="shared" si="52"/>
        <v>N</v>
      </c>
      <c r="O548" s="15">
        <f t="shared" si="53"/>
        <v>30</v>
      </c>
      <c r="P548" s="17">
        <f t="shared" si="54"/>
        <v>3</v>
      </c>
      <c r="S548" s="26" t="str">
        <f t="shared" ca="1" si="55"/>
        <v>FTTC</v>
      </c>
    </row>
    <row r="549" spans="1:19" x14ac:dyDescent="0.35">
      <c r="A549" s="7">
        <f>ROW()</f>
        <v>549</v>
      </c>
      <c r="B549" s="10"/>
      <c r="C549" s="14" t="s">
        <v>570</v>
      </c>
      <c r="D549" s="14" t="s">
        <v>550</v>
      </c>
      <c r="E549" s="15" t="str">
        <f t="shared" si="50"/>
        <v>N</v>
      </c>
      <c r="F549" s="16">
        <v>7.8</v>
      </c>
      <c r="G549" s="16">
        <v>7.3</v>
      </c>
      <c r="H549" s="16">
        <v>9.1</v>
      </c>
      <c r="I549" s="15" t="str">
        <f t="shared" si="51"/>
        <v>N</v>
      </c>
      <c r="J549" s="17">
        <v>7</v>
      </c>
      <c r="K549" s="17"/>
      <c r="L549" s="17" t="s">
        <v>15</v>
      </c>
      <c r="M549" s="17" t="s">
        <v>19</v>
      </c>
      <c r="N549" s="17" t="str">
        <f t="shared" si="52"/>
        <v>N</v>
      </c>
      <c r="O549" s="15">
        <f t="shared" si="53"/>
        <v>30</v>
      </c>
      <c r="P549" s="17">
        <f t="shared" si="54"/>
        <v>7</v>
      </c>
      <c r="S549" s="26" t="str">
        <f t="shared" ca="1" si="55"/>
        <v>FWA</v>
      </c>
    </row>
    <row r="550" spans="1:19" x14ac:dyDescent="0.35">
      <c r="A550" s="7">
        <f>ROW()</f>
        <v>550</v>
      </c>
      <c r="B550" s="10"/>
      <c r="C550" s="14" t="s">
        <v>571</v>
      </c>
      <c r="D550" s="14" t="s">
        <v>550</v>
      </c>
      <c r="E550" s="15" t="str">
        <f t="shared" si="50"/>
        <v>N</v>
      </c>
      <c r="F550" s="16">
        <v>14.4</v>
      </c>
      <c r="G550" s="16">
        <v>13.5</v>
      </c>
      <c r="H550" s="16">
        <v>22.5</v>
      </c>
      <c r="I550" s="15" t="str">
        <f t="shared" si="51"/>
        <v>N</v>
      </c>
      <c r="J550" s="17">
        <v>11</v>
      </c>
      <c r="K550" s="17"/>
      <c r="L550" s="17" t="s">
        <v>15</v>
      </c>
      <c r="M550" s="17" t="s">
        <v>18</v>
      </c>
      <c r="N550" s="17" t="str">
        <f t="shared" si="52"/>
        <v>N</v>
      </c>
      <c r="O550" s="15">
        <f t="shared" si="53"/>
        <v>30</v>
      </c>
      <c r="P550" s="17">
        <f t="shared" si="54"/>
        <v>11</v>
      </c>
      <c r="S550" s="26" t="str">
        <f t="shared" ca="1" si="55"/>
        <v>FTTP</v>
      </c>
    </row>
    <row r="551" spans="1:19" x14ac:dyDescent="0.35">
      <c r="A551" s="7">
        <f>ROW()</f>
        <v>551</v>
      </c>
      <c r="B551" s="10"/>
      <c r="C551" s="14" t="s">
        <v>572</v>
      </c>
      <c r="D551" s="14" t="s">
        <v>550</v>
      </c>
      <c r="E551" s="15" t="str">
        <f t="shared" si="50"/>
        <v>N</v>
      </c>
      <c r="F551" s="16">
        <v>12.7</v>
      </c>
      <c r="G551" s="16">
        <v>11.7</v>
      </c>
      <c r="H551" s="16">
        <v>16</v>
      </c>
      <c r="I551" s="15" t="str">
        <f t="shared" si="51"/>
        <v>N</v>
      </c>
      <c r="J551" s="17">
        <v>6</v>
      </c>
      <c r="K551" s="17"/>
      <c r="L551" s="17" t="s">
        <v>15</v>
      </c>
      <c r="M551" s="17" t="s">
        <v>18</v>
      </c>
      <c r="N551" s="17" t="str">
        <f t="shared" si="52"/>
        <v>N</v>
      </c>
      <c r="O551" s="15">
        <f t="shared" si="53"/>
        <v>30</v>
      </c>
      <c r="P551" s="17">
        <f t="shared" si="54"/>
        <v>6</v>
      </c>
      <c r="S551" s="26" t="str">
        <f t="shared" ca="1" si="55"/>
        <v>FTTP</v>
      </c>
    </row>
    <row r="552" spans="1:19" x14ac:dyDescent="0.35">
      <c r="A552" s="7">
        <f>ROW()</f>
        <v>552</v>
      </c>
      <c r="B552" s="10"/>
      <c r="C552" s="14" t="s">
        <v>573</v>
      </c>
      <c r="D552" s="14" t="s">
        <v>550</v>
      </c>
      <c r="E552" s="15" t="str">
        <f t="shared" si="50"/>
        <v>N</v>
      </c>
      <c r="F552" s="16">
        <v>6.6</v>
      </c>
      <c r="G552" s="16">
        <v>6.1</v>
      </c>
      <c r="H552" s="16">
        <v>7.3</v>
      </c>
      <c r="I552" s="15" t="str">
        <f t="shared" si="51"/>
        <v>N</v>
      </c>
      <c r="J552" s="17">
        <v>5</v>
      </c>
      <c r="K552" s="17"/>
      <c r="L552" s="17" t="s">
        <v>15</v>
      </c>
      <c r="M552" s="17" t="s">
        <v>19</v>
      </c>
      <c r="N552" s="17" t="str">
        <f t="shared" si="52"/>
        <v>N</v>
      </c>
      <c r="O552" s="15">
        <f t="shared" si="53"/>
        <v>30</v>
      </c>
      <c r="P552" s="17">
        <f t="shared" si="54"/>
        <v>5</v>
      </c>
      <c r="S552" s="26" t="str">
        <f t="shared" ca="1" si="55"/>
        <v>FTTP</v>
      </c>
    </row>
    <row r="553" spans="1:19" x14ac:dyDescent="0.35">
      <c r="A553" s="7">
        <f>ROW()</f>
        <v>553</v>
      </c>
      <c r="B553" s="10"/>
      <c r="C553" s="14" t="s">
        <v>574</v>
      </c>
      <c r="D553" s="14" t="s">
        <v>550</v>
      </c>
      <c r="E553" s="15" t="str">
        <f t="shared" si="50"/>
        <v>Y</v>
      </c>
      <c r="F553" s="16">
        <v>1.5</v>
      </c>
      <c r="G553" s="16">
        <v>1.5</v>
      </c>
      <c r="H553" s="16">
        <v>1.5</v>
      </c>
      <c r="I553" s="15" t="str">
        <f t="shared" si="51"/>
        <v>N</v>
      </c>
      <c r="J553" s="17">
        <v>2</v>
      </c>
      <c r="K553" s="17"/>
      <c r="L553" s="17" t="s">
        <v>15</v>
      </c>
      <c r="M553" s="17" t="s">
        <v>18</v>
      </c>
      <c r="N553" s="17" t="str">
        <f t="shared" si="52"/>
        <v>N</v>
      </c>
      <c r="O553" s="15">
        <f t="shared" si="53"/>
        <v>30</v>
      </c>
      <c r="P553" s="17">
        <f t="shared" si="54"/>
        <v>2</v>
      </c>
      <c r="S553" s="26" t="str">
        <f t="shared" ca="1" si="55"/>
        <v>FWA</v>
      </c>
    </row>
    <row r="554" spans="1:19" x14ac:dyDescent="0.35">
      <c r="A554" s="7">
        <f>ROW()</f>
        <v>554</v>
      </c>
      <c r="B554" s="10"/>
      <c r="C554" s="14" t="s">
        <v>575</v>
      </c>
      <c r="D554" s="14" t="s">
        <v>550</v>
      </c>
      <c r="E554" s="15" t="str">
        <f t="shared" si="50"/>
        <v>Y</v>
      </c>
      <c r="F554" s="16">
        <v>1</v>
      </c>
      <c r="G554" s="16">
        <v>1</v>
      </c>
      <c r="H554" s="16">
        <v>1</v>
      </c>
      <c r="I554" s="15" t="str">
        <f t="shared" si="51"/>
        <v>N</v>
      </c>
      <c r="J554" s="17">
        <v>19</v>
      </c>
      <c r="K554" s="17"/>
      <c r="L554" s="17" t="s">
        <v>15</v>
      </c>
      <c r="M554" s="17" t="s">
        <v>18</v>
      </c>
      <c r="N554" s="17" t="str">
        <f t="shared" si="52"/>
        <v>N</v>
      </c>
      <c r="O554" s="15">
        <f t="shared" si="53"/>
        <v>30</v>
      </c>
      <c r="P554" s="17">
        <f t="shared" si="54"/>
        <v>19</v>
      </c>
      <c r="S554" s="26" t="str">
        <f t="shared" ca="1" si="55"/>
        <v>FWA</v>
      </c>
    </row>
    <row r="555" spans="1:19" x14ac:dyDescent="0.35">
      <c r="A555" s="7">
        <f>ROW()</f>
        <v>555</v>
      </c>
      <c r="B555" s="10"/>
      <c r="C555" s="14" t="s">
        <v>576</v>
      </c>
      <c r="D555" s="14" t="s">
        <v>550</v>
      </c>
      <c r="E555" s="15" t="str">
        <f t="shared" si="50"/>
        <v>N</v>
      </c>
      <c r="F555" s="16">
        <v>3.7</v>
      </c>
      <c r="G555" s="16">
        <v>3.7</v>
      </c>
      <c r="H555" s="16">
        <v>5.6</v>
      </c>
      <c r="I555" s="15" t="str">
        <f t="shared" si="51"/>
        <v>N</v>
      </c>
      <c r="J555" s="17">
        <v>7</v>
      </c>
      <c r="K555" s="17"/>
      <c r="L555" s="17" t="s">
        <v>15</v>
      </c>
      <c r="M555" s="17" t="s">
        <v>19</v>
      </c>
      <c r="N555" s="17" t="str">
        <f t="shared" si="52"/>
        <v>N</v>
      </c>
      <c r="O555" s="15">
        <f t="shared" si="53"/>
        <v>30</v>
      </c>
      <c r="P555" s="17">
        <f t="shared" si="54"/>
        <v>7</v>
      </c>
      <c r="S555" s="26" t="str">
        <f t="shared" ca="1" si="55"/>
        <v>FWA</v>
      </c>
    </row>
    <row r="556" spans="1:19" x14ac:dyDescent="0.35">
      <c r="A556" s="7">
        <f>ROW()</f>
        <v>556</v>
      </c>
      <c r="B556" s="10"/>
      <c r="C556" s="14" t="s">
        <v>577</v>
      </c>
      <c r="D556" s="14" t="s">
        <v>550</v>
      </c>
      <c r="E556" s="15" t="str">
        <f t="shared" si="50"/>
        <v>N</v>
      </c>
      <c r="F556" s="16">
        <v>4.9000000000000004</v>
      </c>
      <c r="G556" s="16">
        <v>5</v>
      </c>
      <c r="H556" s="16">
        <v>8.4</v>
      </c>
      <c r="I556" s="15" t="str">
        <f t="shared" si="51"/>
        <v>N</v>
      </c>
      <c r="J556" s="17">
        <v>11</v>
      </c>
      <c r="K556" s="17"/>
      <c r="L556" s="17" t="s">
        <v>15</v>
      </c>
      <c r="M556" s="17" t="s">
        <v>18</v>
      </c>
      <c r="N556" s="17" t="str">
        <f t="shared" si="52"/>
        <v>N</v>
      </c>
      <c r="O556" s="15">
        <f t="shared" si="53"/>
        <v>30</v>
      </c>
      <c r="P556" s="17">
        <f t="shared" si="54"/>
        <v>11</v>
      </c>
      <c r="S556" s="26" t="str">
        <f t="shared" ca="1" si="55"/>
        <v>FWA</v>
      </c>
    </row>
    <row r="557" spans="1:19" x14ac:dyDescent="0.35">
      <c r="A557" s="7">
        <f>ROW()</f>
        <v>557</v>
      </c>
      <c r="B557" s="10"/>
      <c r="C557" s="14" t="s">
        <v>578</v>
      </c>
      <c r="D557" s="14" t="s">
        <v>550</v>
      </c>
      <c r="E557" s="15" t="str">
        <f t="shared" si="50"/>
        <v>N</v>
      </c>
      <c r="F557" s="16">
        <v>8.4</v>
      </c>
      <c r="G557" s="16">
        <v>8</v>
      </c>
      <c r="H557" s="16">
        <v>16.399999999999999</v>
      </c>
      <c r="I557" s="15" t="str">
        <f t="shared" si="51"/>
        <v>N</v>
      </c>
      <c r="J557" s="17">
        <v>17</v>
      </c>
      <c r="K557" s="17"/>
      <c r="L557" s="17" t="s">
        <v>15</v>
      </c>
      <c r="M557" s="17" t="s">
        <v>18</v>
      </c>
      <c r="N557" s="17" t="str">
        <f t="shared" si="52"/>
        <v>N</v>
      </c>
      <c r="O557" s="15">
        <f t="shared" si="53"/>
        <v>30</v>
      </c>
      <c r="P557" s="17">
        <f t="shared" si="54"/>
        <v>17</v>
      </c>
      <c r="S557" s="26" t="str">
        <f t="shared" ca="1" si="55"/>
        <v>FTTC</v>
      </c>
    </row>
    <row r="558" spans="1:19" x14ac:dyDescent="0.35">
      <c r="A558" s="7">
        <f>ROW()</f>
        <v>558</v>
      </c>
      <c r="B558" s="10"/>
      <c r="C558" s="14" t="s">
        <v>579</v>
      </c>
      <c r="D558" s="14" t="s">
        <v>550</v>
      </c>
      <c r="E558" s="15" t="str">
        <f t="shared" si="50"/>
        <v>N</v>
      </c>
      <c r="F558" s="16">
        <v>9.6999999999999993</v>
      </c>
      <c r="G558" s="16">
        <v>10.1</v>
      </c>
      <c r="H558" s="16">
        <v>11.4</v>
      </c>
      <c r="I558" s="15" t="str">
        <f t="shared" si="51"/>
        <v>N</v>
      </c>
      <c r="J558" s="17">
        <v>4</v>
      </c>
      <c r="K558" s="17"/>
      <c r="L558" s="17" t="s">
        <v>15</v>
      </c>
      <c r="M558" s="17" t="s">
        <v>20</v>
      </c>
      <c r="N558" s="17" t="str">
        <f t="shared" si="52"/>
        <v>N</v>
      </c>
      <c r="O558" s="15">
        <f t="shared" si="53"/>
        <v>30</v>
      </c>
      <c r="P558" s="17">
        <f t="shared" si="54"/>
        <v>4</v>
      </c>
      <c r="S558" s="26" t="str">
        <f t="shared" ca="1" si="55"/>
        <v>FWA</v>
      </c>
    </row>
    <row r="559" spans="1:19" x14ac:dyDescent="0.35">
      <c r="A559" s="7">
        <f>ROW()</f>
        <v>559</v>
      </c>
      <c r="B559" s="10"/>
      <c r="C559" s="14" t="s">
        <v>580</v>
      </c>
      <c r="D559" s="14" t="s">
        <v>550</v>
      </c>
      <c r="E559" s="15" t="str">
        <f t="shared" si="50"/>
        <v>N</v>
      </c>
      <c r="F559" s="16">
        <v>7.4</v>
      </c>
      <c r="G559" s="16">
        <v>8</v>
      </c>
      <c r="H559" s="16">
        <v>11.3</v>
      </c>
      <c r="I559" s="15" t="str">
        <f t="shared" si="51"/>
        <v>N</v>
      </c>
      <c r="J559" s="17">
        <v>11</v>
      </c>
      <c r="K559" s="17"/>
      <c r="L559" s="17" t="s">
        <v>15</v>
      </c>
      <c r="M559" s="17" t="s">
        <v>20</v>
      </c>
      <c r="N559" s="17" t="str">
        <f t="shared" si="52"/>
        <v>N</v>
      </c>
      <c r="O559" s="15">
        <f t="shared" si="53"/>
        <v>30</v>
      </c>
      <c r="P559" s="17">
        <f t="shared" si="54"/>
        <v>11</v>
      </c>
      <c r="S559" s="26" t="str">
        <f t="shared" ca="1" si="55"/>
        <v>FWA</v>
      </c>
    </row>
    <row r="560" spans="1:19" x14ac:dyDescent="0.35">
      <c r="A560" s="7">
        <f>ROW()</f>
        <v>560</v>
      </c>
      <c r="B560" s="10"/>
      <c r="C560" s="14" t="s">
        <v>581</v>
      </c>
      <c r="D560" s="14" t="s">
        <v>550</v>
      </c>
      <c r="E560" s="15" t="str">
        <f t="shared" si="50"/>
        <v>N</v>
      </c>
      <c r="F560" s="16">
        <v>13.2</v>
      </c>
      <c r="G560" s="16">
        <v>12.5</v>
      </c>
      <c r="H560" s="16">
        <v>20.100000000000001</v>
      </c>
      <c r="I560" s="15" t="str">
        <f t="shared" si="51"/>
        <v>N</v>
      </c>
      <c r="J560" s="17">
        <v>1</v>
      </c>
      <c r="K560" s="17"/>
      <c r="L560" s="17" t="s">
        <v>15</v>
      </c>
      <c r="M560" s="17" t="s">
        <v>20</v>
      </c>
      <c r="N560" s="17" t="str">
        <f t="shared" si="52"/>
        <v>N</v>
      </c>
      <c r="O560" s="15">
        <f t="shared" si="53"/>
        <v>30</v>
      </c>
      <c r="P560" s="17">
        <f t="shared" si="54"/>
        <v>1</v>
      </c>
      <c r="S560" s="26" t="str">
        <f t="shared" ca="1" si="55"/>
        <v>FWA</v>
      </c>
    </row>
    <row r="561" spans="1:19" x14ac:dyDescent="0.35">
      <c r="A561" s="7">
        <f>ROW()</f>
        <v>561</v>
      </c>
      <c r="B561" s="10"/>
      <c r="C561" s="14" t="s">
        <v>582</v>
      </c>
      <c r="D561" s="14" t="s">
        <v>550</v>
      </c>
      <c r="E561" s="15" t="str">
        <f t="shared" si="50"/>
        <v>Y</v>
      </c>
      <c r="F561" s="16">
        <v>1.4</v>
      </c>
      <c r="G561" s="16">
        <v>1.4</v>
      </c>
      <c r="H561" s="16">
        <v>1.7</v>
      </c>
      <c r="I561" s="15" t="str">
        <f t="shared" si="51"/>
        <v>N</v>
      </c>
      <c r="J561" s="17">
        <v>19</v>
      </c>
      <c r="K561" s="17"/>
      <c r="L561" s="17" t="s">
        <v>15</v>
      </c>
      <c r="M561" s="17" t="s">
        <v>18</v>
      </c>
      <c r="N561" s="17" t="str">
        <f t="shared" si="52"/>
        <v>N</v>
      </c>
      <c r="O561" s="15">
        <f t="shared" si="53"/>
        <v>30</v>
      </c>
      <c r="P561" s="17">
        <f t="shared" si="54"/>
        <v>19</v>
      </c>
      <c r="S561" s="26" t="str">
        <f t="shared" ca="1" si="55"/>
        <v>FWA</v>
      </c>
    </row>
    <row r="562" spans="1:19" x14ac:dyDescent="0.35">
      <c r="A562" s="7">
        <f>ROW()</f>
        <v>562</v>
      </c>
      <c r="B562" s="10"/>
      <c r="C562" s="14" t="s">
        <v>583</v>
      </c>
      <c r="D562" s="14" t="s">
        <v>550</v>
      </c>
      <c r="E562" s="15" t="str">
        <f t="shared" si="50"/>
        <v>N</v>
      </c>
      <c r="F562" s="16">
        <v>8.6</v>
      </c>
      <c r="G562" s="16">
        <v>8.4</v>
      </c>
      <c r="H562" s="16">
        <v>14.7</v>
      </c>
      <c r="I562" s="15" t="str">
        <f t="shared" si="51"/>
        <v>N</v>
      </c>
      <c r="J562" s="17">
        <v>19</v>
      </c>
      <c r="K562" s="17"/>
      <c r="L562" s="17" t="s">
        <v>15</v>
      </c>
      <c r="M562" s="17" t="s">
        <v>18</v>
      </c>
      <c r="N562" s="17" t="str">
        <f t="shared" si="52"/>
        <v>N</v>
      </c>
      <c r="O562" s="15">
        <f t="shared" si="53"/>
        <v>30</v>
      </c>
      <c r="P562" s="17">
        <f t="shared" si="54"/>
        <v>19</v>
      </c>
      <c r="S562" s="26" t="str">
        <f t="shared" ca="1" si="55"/>
        <v>FTTC</v>
      </c>
    </row>
    <row r="563" spans="1:19" x14ac:dyDescent="0.35">
      <c r="A563" s="7">
        <f>ROW()</f>
        <v>563</v>
      </c>
      <c r="B563" s="10"/>
      <c r="C563" s="14" t="s">
        <v>584</v>
      </c>
      <c r="D563" s="14" t="s">
        <v>550</v>
      </c>
      <c r="E563" s="15" t="str">
        <f t="shared" si="50"/>
        <v>N</v>
      </c>
      <c r="F563" s="16">
        <v>5.0999999999999996</v>
      </c>
      <c r="G563" s="16">
        <v>4.9000000000000004</v>
      </c>
      <c r="H563" s="16">
        <v>8.6999999999999993</v>
      </c>
      <c r="I563" s="15" t="str">
        <f t="shared" si="51"/>
        <v>N</v>
      </c>
      <c r="J563" s="17">
        <v>12</v>
      </c>
      <c r="K563" s="17"/>
      <c r="L563" s="17" t="s">
        <v>15</v>
      </c>
      <c r="M563" s="17" t="s">
        <v>20</v>
      </c>
      <c r="N563" s="17" t="str">
        <f t="shared" si="52"/>
        <v>N</v>
      </c>
      <c r="O563" s="15">
        <f t="shared" si="53"/>
        <v>30</v>
      </c>
      <c r="P563" s="17">
        <f t="shared" si="54"/>
        <v>12</v>
      </c>
      <c r="S563" s="26" t="str">
        <f t="shared" ca="1" si="55"/>
        <v>FTTC</v>
      </c>
    </row>
    <row r="564" spans="1:19" x14ac:dyDescent="0.35">
      <c r="A564" s="7">
        <f>ROW()</f>
        <v>564</v>
      </c>
      <c r="B564" s="10"/>
      <c r="C564" s="14" t="s">
        <v>585</v>
      </c>
      <c r="D564" s="14" t="s">
        <v>550</v>
      </c>
      <c r="E564" s="15" t="str">
        <f t="shared" si="50"/>
        <v>N</v>
      </c>
      <c r="F564" s="16">
        <v>9.8000000000000007</v>
      </c>
      <c r="G564" s="16">
        <v>9.5</v>
      </c>
      <c r="H564" s="16">
        <v>12.6</v>
      </c>
      <c r="I564" s="15" t="str">
        <f t="shared" si="51"/>
        <v>N</v>
      </c>
      <c r="J564" s="17">
        <v>12</v>
      </c>
      <c r="K564" s="17"/>
      <c r="L564" s="17" t="s">
        <v>15</v>
      </c>
      <c r="M564" s="17" t="s">
        <v>18</v>
      </c>
      <c r="N564" s="17" t="str">
        <f t="shared" si="52"/>
        <v>N</v>
      </c>
      <c r="O564" s="15">
        <f t="shared" si="53"/>
        <v>30</v>
      </c>
      <c r="P564" s="17">
        <f t="shared" si="54"/>
        <v>12</v>
      </c>
      <c r="S564" s="26" t="str">
        <f t="shared" ca="1" si="55"/>
        <v>FTTC</v>
      </c>
    </row>
    <row r="565" spans="1:19" x14ac:dyDescent="0.35">
      <c r="A565" s="7">
        <f>ROW()</f>
        <v>565</v>
      </c>
      <c r="B565" s="10"/>
      <c r="C565" s="14" t="s">
        <v>586</v>
      </c>
      <c r="D565" s="14" t="s">
        <v>550</v>
      </c>
      <c r="E565" s="15" t="str">
        <f t="shared" si="50"/>
        <v>N</v>
      </c>
      <c r="F565" s="16">
        <v>14.8</v>
      </c>
      <c r="G565" s="16">
        <v>15</v>
      </c>
      <c r="H565" s="16">
        <v>23.1</v>
      </c>
      <c r="I565" s="15" t="str">
        <f t="shared" si="51"/>
        <v>N</v>
      </c>
      <c r="J565" s="17">
        <v>5</v>
      </c>
      <c r="K565" s="17"/>
      <c r="L565" s="17" t="s">
        <v>15</v>
      </c>
      <c r="M565" s="17" t="s">
        <v>18</v>
      </c>
      <c r="N565" s="17" t="str">
        <f t="shared" si="52"/>
        <v>N</v>
      </c>
      <c r="O565" s="15">
        <f t="shared" si="53"/>
        <v>30</v>
      </c>
      <c r="P565" s="17">
        <f t="shared" si="54"/>
        <v>5</v>
      </c>
      <c r="S565" s="26" t="str">
        <f t="shared" ca="1" si="55"/>
        <v>FTTC</v>
      </c>
    </row>
    <row r="566" spans="1:19" x14ac:dyDescent="0.35">
      <c r="A566" s="7">
        <f>ROW()</f>
        <v>566</v>
      </c>
      <c r="B566" s="10"/>
      <c r="C566" s="14" t="s">
        <v>587</v>
      </c>
      <c r="D566" s="14" t="s">
        <v>550</v>
      </c>
      <c r="E566" s="15" t="str">
        <f t="shared" si="50"/>
        <v>Y</v>
      </c>
      <c r="F566" s="16">
        <v>0.7</v>
      </c>
      <c r="G566" s="16">
        <v>0.7</v>
      </c>
      <c r="H566" s="16">
        <v>1.2</v>
      </c>
      <c r="I566" s="15" t="str">
        <f t="shared" si="51"/>
        <v>N</v>
      </c>
      <c r="J566" s="17">
        <v>10</v>
      </c>
      <c r="K566" s="17"/>
      <c r="L566" s="17" t="s">
        <v>15</v>
      </c>
      <c r="M566" s="17" t="s">
        <v>20</v>
      </c>
      <c r="N566" s="17" t="str">
        <f t="shared" si="52"/>
        <v>N</v>
      </c>
      <c r="O566" s="15">
        <f t="shared" si="53"/>
        <v>30</v>
      </c>
      <c r="P566" s="17">
        <f t="shared" si="54"/>
        <v>10</v>
      </c>
      <c r="S566" s="26" t="str">
        <f t="shared" ca="1" si="55"/>
        <v>FTTC</v>
      </c>
    </row>
    <row r="567" spans="1:19" x14ac:dyDescent="0.35">
      <c r="A567" s="7">
        <f>ROW()</f>
        <v>567</v>
      </c>
      <c r="B567" s="10"/>
      <c r="C567" s="14" t="s">
        <v>588</v>
      </c>
      <c r="D567" s="14" t="s">
        <v>550</v>
      </c>
      <c r="E567" s="15" t="str">
        <f t="shared" si="50"/>
        <v>N</v>
      </c>
      <c r="F567" s="16">
        <v>13.5</v>
      </c>
      <c r="G567" s="16">
        <v>12.8</v>
      </c>
      <c r="H567" s="16">
        <v>25.3</v>
      </c>
      <c r="I567" s="15" t="str">
        <f t="shared" si="51"/>
        <v>N</v>
      </c>
      <c r="J567" s="17">
        <v>14</v>
      </c>
      <c r="K567" s="17"/>
      <c r="L567" s="17" t="s">
        <v>15</v>
      </c>
      <c r="M567" s="17" t="s">
        <v>20</v>
      </c>
      <c r="N567" s="17" t="str">
        <f t="shared" si="52"/>
        <v>N</v>
      </c>
      <c r="O567" s="15">
        <f t="shared" si="53"/>
        <v>30</v>
      </c>
      <c r="P567" s="17">
        <f t="shared" si="54"/>
        <v>14</v>
      </c>
      <c r="S567" s="26" t="str">
        <f t="shared" ca="1" si="55"/>
        <v>FTTP</v>
      </c>
    </row>
    <row r="568" spans="1:19" x14ac:dyDescent="0.35">
      <c r="A568" s="7">
        <f>ROW()</f>
        <v>568</v>
      </c>
      <c r="B568" s="10"/>
      <c r="C568" s="14" t="s">
        <v>589</v>
      </c>
      <c r="D568" s="14" t="s">
        <v>550</v>
      </c>
      <c r="E568" s="15" t="str">
        <f t="shared" si="50"/>
        <v>N</v>
      </c>
      <c r="F568" s="16">
        <v>3.4</v>
      </c>
      <c r="G568" s="16">
        <v>3.7</v>
      </c>
      <c r="H568" s="16">
        <v>6.5</v>
      </c>
      <c r="I568" s="15" t="str">
        <f t="shared" si="51"/>
        <v>N</v>
      </c>
      <c r="J568" s="17">
        <v>15</v>
      </c>
      <c r="K568" s="17"/>
      <c r="L568" s="17" t="s">
        <v>15</v>
      </c>
      <c r="M568" s="17" t="s">
        <v>19</v>
      </c>
      <c r="N568" s="17" t="str">
        <f t="shared" si="52"/>
        <v>N</v>
      </c>
      <c r="O568" s="15">
        <f t="shared" si="53"/>
        <v>30</v>
      </c>
      <c r="P568" s="17">
        <f t="shared" si="54"/>
        <v>15</v>
      </c>
      <c r="S568" s="26" t="str">
        <f t="shared" ca="1" si="55"/>
        <v>FTTC</v>
      </c>
    </row>
    <row r="569" spans="1:19" x14ac:dyDescent="0.35">
      <c r="A569" s="7">
        <f>ROW()</f>
        <v>569</v>
      </c>
      <c r="B569" s="10"/>
      <c r="C569" s="14" t="s">
        <v>590</v>
      </c>
      <c r="D569" s="14" t="s">
        <v>550</v>
      </c>
      <c r="E569" s="15" t="str">
        <f t="shared" si="50"/>
        <v>N</v>
      </c>
      <c r="F569" s="16">
        <v>9.6</v>
      </c>
      <c r="G569" s="16">
        <v>9.6999999999999993</v>
      </c>
      <c r="H569" s="16">
        <v>11.8</v>
      </c>
      <c r="I569" s="15" t="str">
        <f t="shared" si="51"/>
        <v>N</v>
      </c>
      <c r="J569" s="17">
        <v>16</v>
      </c>
      <c r="K569" s="17"/>
      <c r="L569" s="17" t="s">
        <v>15</v>
      </c>
      <c r="M569" s="17" t="s">
        <v>18</v>
      </c>
      <c r="N569" s="17" t="str">
        <f t="shared" si="52"/>
        <v>N</v>
      </c>
      <c r="O569" s="15">
        <f t="shared" si="53"/>
        <v>30</v>
      </c>
      <c r="P569" s="17">
        <f t="shared" si="54"/>
        <v>16</v>
      </c>
      <c r="S569" s="26" t="str">
        <f t="shared" ca="1" si="55"/>
        <v>FTTC</v>
      </c>
    </row>
    <row r="570" spans="1:19" x14ac:dyDescent="0.35">
      <c r="A570" s="7">
        <f>ROW()</f>
        <v>570</v>
      </c>
      <c r="B570" s="10"/>
      <c r="C570" s="14" t="s">
        <v>591</v>
      </c>
      <c r="D570" s="14" t="s">
        <v>550</v>
      </c>
      <c r="E570" s="15" t="str">
        <f t="shared" si="50"/>
        <v>N</v>
      </c>
      <c r="F570" s="16">
        <v>2.2999999999999998</v>
      </c>
      <c r="G570" s="16">
        <v>2.2000000000000002</v>
      </c>
      <c r="H570" s="16">
        <v>3.8</v>
      </c>
      <c r="I570" s="15" t="str">
        <f t="shared" si="51"/>
        <v>N</v>
      </c>
      <c r="J570" s="17">
        <v>17</v>
      </c>
      <c r="K570" s="17"/>
      <c r="L570" s="17" t="s">
        <v>15</v>
      </c>
      <c r="M570" s="17" t="s">
        <v>18</v>
      </c>
      <c r="N570" s="17" t="str">
        <f t="shared" si="52"/>
        <v>N</v>
      </c>
      <c r="O570" s="15">
        <f t="shared" si="53"/>
        <v>30</v>
      </c>
      <c r="P570" s="17">
        <f t="shared" si="54"/>
        <v>17</v>
      </c>
      <c r="S570" s="26" t="str">
        <f t="shared" ca="1" si="55"/>
        <v>FTTC</v>
      </c>
    </row>
    <row r="571" spans="1:19" x14ac:dyDescent="0.35">
      <c r="A571" s="7">
        <f>ROW()</f>
        <v>571</v>
      </c>
      <c r="B571" s="10"/>
      <c r="C571" s="14" t="s">
        <v>592</v>
      </c>
      <c r="D571" s="14" t="s">
        <v>550</v>
      </c>
      <c r="E571" s="15" t="str">
        <f t="shared" si="50"/>
        <v>N</v>
      </c>
      <c r="F571" s="16">
        <v>2.5</v>
      </c>
      <c r="G571" s="16">
        <v>2.4</v>
      </c>
      <c r="H571" s="16">
        <v>3.7</v>
      </c>
      <c r="I571" s="15" t="str">
        <f t="shared" si="51"/>
        <v>N</v>
      </c>
      <c r="J571" s="17">
        <v>10</v>
      </c>
      <c r="K571" s="17"/>
      <c r="L571" s="17" t="s">
        <v>15</v>
      </c>
      <c r="M571" s="17" t="s">
        <v>18</v>
      </c>
      <c r="N571" s="17" t="str">
        <f t="shared" si="52"/>
        <v>N</v>
      </c>
      <c r="O571" s="15">
        <f t="shared" si="53"/>
        <v>30</v>
      </c>
      <c r="P571" s="17">
        <f t="shared" si="54"/>
        <v>10</v>
      </c>
      <c r="S571" s="26" t="str">
        <f t="shared" ca="1" si="55"/>
        <v>FTTC</v>
      </c>
    </row>
    <row r="572" spans="1:19" x14ac:dyDescent="0.35">
      <c r="A572" s="7">
        <f>ROW()</f>
        <v>572</v>
      </c>
      <c r="B572" s="10"/>
      <c r="C572" s="14" t="s">
        <v>593</v>
      </c>
      <c r="D572" s="14" t="s">
        <v>550</v>
      </c>
      <c r="E572" s="15" t="str">
        <f t="shared" si="50"/>
        <v>Y</v>
      </c>
      <c r="F572" s="16">
        <v>0.8</v>
      </c>
      <c r="G572" s="16">
        <v>0.8</v>
      </c>
      <c r="H572" s="16">
        <v>1.5</v>
      </c>
      <c r="I572" s="15" t="str">
        <f t="shared" si="51"/>
        <v>N</v>
      </c>
      <c r="J572" s="17">
        <v>11</v>
      </c>
      <c r="K572" s="17"/>
      <c r="L572" s="17" t="s">
        <v>15</v>
      </c>
      <c r="M572" s="17" t="s">
        <v>20</v>
      </c>
      <c r="N572" s="17" t="str">
        <f t="shared" si="52"/>
        <v>N</v>
      </c>
      <c r="O572" s="15">
        <f t="shared" si="53"/>
        <v>30</v>
      </c>
      <c r="P572" s="17">
        <f t="shared" si="54"/>
        <v>11</v>
      </c>
      <c r="S572" s="26" t="str">
        <f t="shared" ca="1" si="55"/>
        <v>FTTC</v>
      </c>
    </row>
    <row r="573" spans="1:19" x14ac:dyDescent="0.35">
      <c r="A573" s="7">
        <f>ROW()</f>
        <v>573</v>
      </c>
      <c r="B573" s="10"/>
      <c r="C573" s="14" t="s">
        <v>594</v>
      </c>
      <c r="D573" s="14" t="s">
        <v>550</v>
      </c>
      <c r="E573" s="15" t="str">
        <f t="shared" si="50"/>
        <v>N</v>
      </c>
      <c r="F573" s="16">
        <v>10.8</v>
      </c>
      <c r="G573" s="16">
        <v>11.2</v>
      </c>
      <c r="H573" s="16">
        <v>21.4</v>
      </c>
      <c r="I573" s="15" t="str">
        <f t="shared" si="51"/>
        <v>N</v>
      </c>
      <c r="J573" s="17">
        <v>3</v>
      </c>
      <c r="K573" s="17"/>
      <c r="L573" s="17" t="s">
        <v>15</v>
      </c>
      <c r="M573" s="17" t="s">
        <v>18</v>
      </c>
      <c r="N573" s="17" t="str">
        <f t="shared" si="52"/>
        <v>N</v>
      </c>
      <c r="O573" s="15">
        <f t="shared" si="53"/>
        <v>30</v>
      </c>
      <c r="P573" s="17">
        <f t="shared" si="54"/>
        <v>3</v>
      </c>
      <c r="S573" s="26" t="str">
        <f t="shared" ca="1" si="55"/>
        <v>FWA</v>
      </c>
    </row>
    <row r="574" spans="1:19" x14ac:dyDescent="0.35">
      <c r="A574" s="7">
        <f>ROW()</f>
        <v>574</v>
      </c>
      <c r="B574" s="10"/>
      <c r="C574" s="14" t="s">
        <v>595</v>
      </c>
      <c r="D574" s="14" t="s">
        <v>550</v>
      </c>
      <c r="E574" s="15" t="str">
        <f t="shared" si="50"/>
        <v>N</v>
      </c>
      <c r="F574" s="16">
        <v>5.7</v>
      </c>
      <c r="G574" s="16">
        <v>5.5</v>
      </c>
      <c r="H574" s="16">
        <v>11.1</v>
      </c>
      <c r="I574" s="15" t="str">
        <f t="shared" si="51"/>
        <v>N</v>
      </c>
      <c r="J574" s="17">
        <v>18</v>
      </c>
      <c r="K574" s="17"/>
      <c r="L574" s="17" t="s">
        <v>15</v>
      </c>
      <c r="M574" s="17" t="s">
        <v>20</v>
      </c>
      <c r="N574" s="17" t="str">
        <f t="shared" si="52"/>
        <v>N</v>
      </c>
      <c r="O574" s="15">
        <f t="shared" si="53"/>
        <v>30</v>
      </c>
      <c r="P574" s="17">
        <f t="shared" si="54"/>
        <v>18</v>
      </c>
      <c r="S574" s="26" t="str">
        <f t="shared" ca="1" si="55"/>
        <v>FWA</v>
      </c>
    </row>
    <row r="575" spans="1:19" x14ac:dyDescent="0.35">
      <c r="A575" s="7">
        <f>ROW()</f>
        <v>575</v>
      </c>
      <c r="B575" s="10"/>
      <c r="C575" s="14" t="s">
        <v>596</v>
      </c>
      <c r="D575" s="14" t="s">
        <v>550</v>
      </c>
      <c r="E575" s="15" t="str">
        <f t="shared" si="50"/>
        <v>N</v>
      </c>
      <c r="F575" s="16">
        <v>6</v>
      </c>
      <c r="G575" s="16">
        <v>5.5</v>
      </c>
      <c r="H575" s="16">
        <v>9.1999999999999993</v>
      </c>
      <c r="I575" s="15" t="str">
        <f t="shared" si="51"/>
        <v>N</v>
      </c>
      <c r="J575" s="17">
        <v>1</v>
      </c>
      <c r="K575" s="17"/>
      <c r="L575" s="17" t="s">
        <v>15</v>
      </c>
      <c r="M575" s="17" t="s">
        <v>18</v>
      </c>
      <c r="N575" s="17" t="str">
        <f t="shared" si="52"/>
        <v>N</v>
      </c>
      <c r="O575" s="15">
        <f t="shared" si="53"/>
        <v>30</v>
      </c>
      <c r="P575" s="17">
        <f t="shared" si="54"/>
        <v>1</v>
      </c>
      <c r="S575" s="26" t="str">
        <f t="shared" ca="1" si="55"/>
        <v>FWA</v>
      </c>
    </row>
    <row r="576" spans="1:19" x14ac:dyDescent="0.35">
      <c r="A576" s="7">
        <f>ROW()</f>
        <v>576</v>
      </c>
      <c r="B576" s="10"/>
      <c r="C576" s="14" t="s">
        <v>597</v>
      </c>
      <c r="D576" s="14" t="s">
        <v>550</v>
      </c>
      <c r="E576" s="15" t="str">
        <f t="shared" si="50"/>
        <v>N</v>
      </c>
      <c r="F576" s="16">
        <v>2.2999999999999998</v>
      </c>
      <c r="G576" s="16">
        <v>2.2000000000000002</v>
      </c>
      <c r="H576" s="16">
        <v>3.8</v>
      </c>
      <c r="I576" s="15" t="str">
        <f t="shared" si="51"/>
        <v>N</v>
      </c>
      <c r="J576" s="17">
        <v>3</v>
      </c>
      <c r="K576" s="17"/>
      <c r="L576" s="17" t="s">
        <v>15</v>
      </c>
      <c r="M576" s="17" t="s">
        <v>18</v>
      </c>
      <c r="N576" s="17" t="str">
        <f t="shared" si="52"/>
        <v>N</v>
      </c>
      <c r="O576" s="15">
        <f t="shared" si="53"/>
        <v>30</v>
      </c>
      <c r="P576" s="17">
        <f t="shared" si="54"/>
        <v>3</v>
      </c>
      <c r="S576" s="26" t="str">
        <f t="shared" ca="1" si="55"/>
        <v>FTTC</v>
      </c>
    </row>
    <row r="577" spans="1:19" x14ac:dyDescent="0.35">
      <c r="A577" s="7">
        <f>ROW()</f>
        <v>577</v>
      </c>
      <c r="B577" s="10"/>
      <c r="C577" s="14" t="s">
        <v>598</v>
      </c>
      <c r="D577" s="14" t="s">
        <v>550</v>
      </c>
      <c r="E577" s="15" t="str">
        <f t="shared" si="50"/>
        <v>N</v>
      </c>
      <c r="F577" s="16">
        <v>3.7</v>
      </c>
      <c r="G577" s="16">
        <v>4</v>
      </c>
      <c r="H577" s="16">
        <v>7.4</v>
      </c>
      <c r="I577" s="15" t="str">
        <f t="shared" si="51"/>
        <v>N</v>
      </c>
      <c r="J577" s="17">
        <v>10</v>
      </c>
      <c r="K577" s="17"/>
      <c r="L577" s="17" t="s">
        <v>15</v>
      </c>
      <c r="M577" s="17" t="s">
        <v>20</v>
      </c>
      <c r="N577" s="17" t="str">
        <f t="shared" si="52"/>
        <v>N</v>
      </c>
      <c r="O577" s="15">
        <f t="shared" si="53"/>
        <v>30</v>
      </c>
      <c r="P577" s="17">
        <f t="shared" si="54"/>
        <v>10</v>
      </c>
      <c r="S577" s="26" t="str">
        <f t="shared" ca="1" si="55"/>
        <v>FTTC</v>
      </c>
    </row>
    <row r="578" spans="1:19" x14ac:dyDescent="0.35">
      <c r="A578" s="7">
        <f>ROW()</f>
        <v>578</v>
      </c>
      <c r="B578" s="10"/>
      <c r="C578" s="14" t="s">
        <v>599</v>
      </c>
      <c r="D578" s="14" t="s">
        <v>550</v>
      </c>
      <c r="E578" s="15" t="str">
        <f t="shared" si="50"/>
        <v>N</v>
      </c>
      <c r="F578" s="16">
        <v>10.8</v>
      </c>
      <c r="G578" s="16">
        <v>10.5</v>
      </c>
      <c r="H578" s="16">
        <v>21.5</v>
      </c>
      <c r="I578" s="15" t="str">
        <f t="shared" si="51"/>
        <v>N</v>
      </c>
      <c r="J578" s="17">
        <v>6</v>
      </c>
      <c r="K578" s="17"/>
      <c r="L578" s="17" t="s">
        <v>15</v>
      </c>
      <c r="M578" s="17" t="s">
        <v>18</v>
      </c>
      <c r="N578" s="17" t="str">
        <f t="shared" si="52"/>
        <v>N</v>
      </c>
      <c r="O578" s="15">
        <f t="shared" si="53"/>
        <v>30</v>
      </c>
      <c r="P578" s="17">
        <f t="shared" si="54"/>
        <v>6</v>
      </c>
      <c r="S578" s="26" t="str">
        <f t="shared" ca="1" si="55"/>
        <v>FTTP</v>
      </c>
    </row>
    <row r="579" spans="1:19" x14ac:dyDescent="0.35">
      <c r="A579" s="7">
        <f>ROW()</f>
        <v>579</v>
      </c>
      <c r="B579" s="10"/>
      <c r="C579" s="14" t="s">
        <v>600</v>
      </c>
      <c r="D579" s="14" t="s">
        <v>550</v>
      </c>
      <c r="E579" s="15" t="str">
        <f t="shared" si="50"/>
        <v>N</v>
      </c>
      <c r="F579" s="16">
        <v>11.6</v>
      </c>
      <c r="G579" s="16">
        <v>11.4</v>
      </c>
      <c r="H579" s="16">
        <v>20.7</v>
      </c>
      <c r="I579" s="15" t="str">
        <f t="shared" si="51"/>
        <v>N</v>
      </c>
      <c r="J579" s="17">
        <v>13</v>
      </c>
      <c r="K579" s="17"/>
      <c r="L579" s="17" t="s">
        <v>15</v>
      </c>
      <c r="M579" s="17" t="s">
        <v>20</v>
      </c>
      <c r="N579" s="17" t="str">
        <f t="shared" si="52"/>
        <v>N</v>
      </c>
      <c r="O579" s="15">
        <f t="shared" si="53"/>
        <v>30</v>
      </c>
      <c r="P579" s="17">
        <f t="shared" si="54"/>
        <v>13</v>
      </c>
      <c r="S579" s="26" t="str">
        <f t="shared" ca="1" si="55"/>
        <v>FTTC</v>
      </c>
    </row>
    <row r="580" spans="1:19" x14ac:dyDescent="0.35">
      <c r="A580" s="7">
        <f>ROW()</f>
        <v>580</v>
      </c>
      <c r="B580" s="10"/>
      <c r="C580" s="14" t="s">
        <v>601</v>
      </c>
      <c r="D580" s="14" t="s">
        <v>550</v>
      </c>
      <c r="E580" s="15" t="str">
        <f t="shared" si="50"/>
        <v>N</v>
      </c>
      <c r="F580" s="16">
        <v>2.9</v>
      </c>
      <c r="G580" s="16">
        <v>2.8</v>
      </c>
      <c r="H580" s="16">
        <v>3.7</v>
      </c>
      <c r="I580" s="15" t="str">
        <f t="shared" si="51"/>
        <v>N</v>
      </c>
      <c r="J580" s="17">
        <v>10</v>
      </c>
      <c r="K580" s="17"/>
      <c r="L580" s="17" t="s">
        <v>15</v>
      </c>
      <c r="M580" s="17" t="s">
        <v>19</v>
      </c>
      <c r="N580" s="17" t="str">
        <f t="shared" si="52"/>
        <v>N</v>
      </c>
      <c r="O580" s="15">
        <f t="shared" si="53"/>
        <v>30</v>
      </c>
      <c r="P580" s="17">
        <f t="shared" si="54"/>
        <v>10</v>
      </c>
      <c r="S580" s="26" t="str">
        <f t="shared" ca="1" si="55"/>
        <v>FTTC</v>
      </c>
    </row>
    <row r="581" spans="1:19" x14ac:dyDescent="0.35">
      <c r="A581" s="7">
        <f>ROW()</f>
        <v>581</v>
      </c>
      <c r="B581" s="10"/>
      <c r="C581" s="14" t="s">
        <v>602</v>
      </c>
      <c r="D581" s="14" t="s">
        <v>550</v>
      </c>
      <c r="E581" s="15" t="str">
        <f t="shared" si="50"/>
        <v>N</v>
      </c>
      <c r="F581" s="16">
        <v>10.7</v>
      </c>
      <c r="G581" s="16">
        <v>10.1</v>
      </c>
      <c r="H581" s="16">
        <v>13.1</v>
      </c>
      <c r="I581" s="15" t="str">
        <f t="shared" si="51"/>
        <v>N</v>
      </c>
      <c r="J581" s="17">
        <v>8</v>
      </c>
      <c r="K581" s="17"/>
      <c r="L581" s="17" t="s">
        <v>15</v>
      </c>
      <c r="M581" s="17" t="s">
        <v>20</v>
      </c>
      <c r="N581" s="17" t="str">
        <f t="shared" si="52"/>
        <v>N</v>
      </c>
      <c r="O581" s="15">
        <f t="shared" si="53"/>
        <v>30</v>
      </c>
      <c r="P581" s="17">
        <f t="shared" si="54"/>
        <v>8</v>
      </c>
      <c r="S581" s="26" t="str">
        <f t="shared" ca="1" si="55"/>
        <v>FTTC</v>
      </c>
    </row>
    <row r="582" spans="1:19" x14ac:dyDescent="0.35">
      <c r="A582" s="7">
        <f>ROW()</f>
        <v>582</v>
      </c>
      <c r="B582" s="10"/>
      <c r="C582" s="14" t="s">
        <v>603</v>
      </c>
      <c r="D582" s="14" t="s">
        <v>550</v>
      </c>
      <c r="E582" s="15" t="str">
        <f t="shared" si="50"/>
        <v>N</v>
      </c>
      <c r="F582" s="16">
        <v>12.3</v>
      </c>
      <c r="G582" s="16">
        <v>12.8</v>
      </c>
      <c r="H582" s="16">
        <v>21.5</v>
      </c>
      <c r="I582" s="15" t="str">
        <f t="shared" si="51"/>
        <v>N</v>
      </c>
      <c r="J582" s="17">
        <v>1</v>
      </c>
      <c r="K582" s="17"/>
      <c r="L582" s="17" t="s">
        <v>15</v>
      </c>
      <c r="M582" s="17" t="s">
        <v>20</v>
      </c>
      <c r="N582" s="17" t="str">
        <f t="shared" si="52"/>
        <v>N</v>
      </c>
      <c r="O582" s="15">
        <f t="shared" si="53"/>
        <v>30</v>
      </c>
      <c r="P582" s="17">
        <f t="shared" si="54"/>
        <v>1</v>
      </c>
      <c r="S582" s="26" t="str">
        <f t="shared" ca="1" si="55"/>
        <v>FTTC</v>
      </c>
    </row>
    <row r="583" spans="1:19" x14ac:dyDescent="0.35">
      <c r="A583" s="7">
        <f>ROW()</f>
        <v>583</v>
      </c>
      <c r="B583" s="10"/>
      <c r="C583" s="14" t="s">
        <v>604</v>
      </c>
      <c r="D583" s="14" t="s">
        <v>550</v>
      </c>
      <c r="E583" s="15" t="str">
        <f t="shared" si="50"/>
        <v>N</v>
      </c>
      <c r="F583" s="16">
        <v>15</v>
      </c>
      <c r="G583" s="16">
        <v>16.3</v>
      </c>
      <c r="H583" s="16">
        <v>27.6</v>
      </c>
      <c r="I583" s="15" t="str">
        <f t="shared" si="51"/>
        <v>N</v>
      </c>
      <c r="J583" s="17">
        <v>5</v>
      </c>
      <c r="K583" s="17"/>
      <c r="L583" s="17" t="s">
        <v>15</v>
      </c>
      <c r="M583" s="17" t="s">
        <v>18</v>
      </c>
      <c r="N583" s="17" t="str">
        <f t="shared" si="52"/>
        <v>N</v>
      </c>
      <c r="O583" s="15">
        <f t="shared" si="53"/>
        <v>30</v>
      </c>
      <c r="P583" s="17">
        <f t="shared" si="54"/>
        <v>5</v>
      </c>
      <c r="S583" s="26" t="str">
        <f t="shared" ca="1" si="55"/>
        <v>FTTC</v>
      </c>
    </row>
    <row r="584" spans="1:19" x14ac:dyDescent="0.35">
      <c r="A584" s="7">
        <f>ROW()</f>
        <v>584</v>
      </c>
      <c r="B584" s="10"/>
      <c r="C584" s="14" t="s">
        <v>605</v>
      </c>
      <c r="D584" s="14" t="s">
        <v>550</v>
      </c>
      <c r="E584" s="15" t="str">
        <f t="shared" si="50"/>
        <v>N</v>
      </c>
      <c r="F584" s="16">
        <v>9.1</v>
      </c>
      <c r="G584" s="16">
        <v>9</v>
      </c>
      <c r="H584" s="16">
        <v>14</v>
      </c>
      <c r="I584" s="15" t="str">
        <f t="shared" si="51"/>
        <v>N</v>
      </c>
      <c r="J584" s="17">
        <v>19</v>
      </c>
      <c r="K584" s="17"/>
      <c r="L584" s="17" t="s">
        <v>15</v>
      </c>
      <c r="M584" s="17" t="s">
        <v>19</v>
      </c>
      <c r="N584" s="17" t="str">
        <f t="shared" si="52"/>
        <v>N</v>
      </c>
      <c r="O584" s="15">
        <f t="shared" si="53"/>
        <v>30</v>
      </c>
      <c r="P584" s="17">
        <f t="shared" si="54"/>
        <v>19</v>
      </c>
      <c r="S584" s="26" t="str">
        <f t="shared" ca="1" si="55"/>
        <v>FTTP</v>
      </c>
    </row>
    <row r="585" spans="1:19" x14ac:dyDescent="0.35">
      <c r="A585" s="7">
        <f>ROW()</f>
        <v>585</v>
      </c>
      <c r="B585" s="10"/>
      <c r="C585" s="14" t="s">
        <v>606</v>
      </c>
      <c r="D585" s="14" t="s">
        <v>550</v>
      </c>
      <c r="E585" s="15" t="str">
        <f t="shared" ref="E585:E600" si="56">IF(G585&lt;2,"Y","N")</f>
        <v>N</v>
      </c>
      <c r="F585" s="16">
        <v>13</v>
      </c>
      <c r="G585" s="16">
        <v>13.3</v>
      </c>
      <c r="H585" s="16">
        <v>18.399999999999999</v>
      </c>
      <c r="I585" s="15" t="str">
        <f t="shared" ref="I585:I600" si="57">IF(H585&gt;30,"Y","N")</f>
        <v>N</v>
      </c>
      <c r="J585" s="17">
        <v>9</v>
      </c>
      <c r="K585" s="17"/>
      <c r="L585" s="17" t="s">
        <v>15</v>
      </c>
      <c r="M585" s="17" t="s">
        <v>20</v>
      </c>
      <c r="N585" s="17" t="str">
        <f t="shared" ref="N585:N600" si="58">IF(AND(I585="Y",L585="Y"),"Y","N")</f>
        <v>N</v>
      </c>
      <c r="O585" s="15">
        <f t="shared" ref="O585:O600" si="59">IF(L585="Y",30,F585)</f>
        <v>30</v>
      </c>
      <c r="P585" s="17">
        <f t="shared" ref="P585:P600" si="60">IF(AND(I585="N",L585="Y"),J585,0)</f>
        <v>9</v>
      </c>
      <c r="S585" s="26" t="str">
        <f t="shared" ref="S585:S600" ca="1" si="61">IF(L585="Y",CHOOSE(RANDBETWEEN(1,10),"FTTC","FTTC","FTTC","FTTC","FTTC","FTTP","FTTP","FWA","FWA","FWA"),"")</f>
        <v>FTTC</v>
      </c>
    </row>
    <row r="586" spans="1:19" x14ac:dyDescent="0.35">
      <c r="A586" s="7">
        <f>ROW()</f>
        <v>586</v>
      </c>
      <c r="B586" s="10"/>
      <c r="C586" s="14" t="s">
        <v>607</v>
      </c>
      <c r="D586" s="14" t="s">
        <v>550</v>
      </c>
      <c r="E586" s="15" t="str">
        <f t="shared" si="56"/>
        <v>N</v>
      </c>
      <c r="F586" s="16">
        <v>9.1999999999999993</v>
      </c>
      <c r="G586" s="16">
        <v>8.9</v>
      </c>
      <c r="H586" s="16">
        <v>17.100000000000001</v>
      </c>
      <c r="I586" s="15" t="str">
        <f t="shared" si="57"/>
        <v>N</v>
      </c>
      <c r="J586" s="17">
        <v>3</v>
      </c>
      <c r="K586" s="17"/>
      <c r="L586" s="17" t="s">
        <v>15</v>
      </c>
      <c r="M586" s="17" t="s">
        <v>20</v>
      </c>
      <c r="N586" s="17" t="str">
        <f t="shared" si="58"/>
        <v>N</v>
      </c>
      <c r="O586" s="15">
        <f t="shared" si="59"/>
        <v>30</v>
      </c>
      <c r="P586" s="17">
        <f t="shared" si="60"/>
        <v>3</v>
      </c>
      <c r="S586" s="26" t="str">
        <f t="shared" ca="1" si="61"/>
        <v>FTTC</v>
      </c>
    </row>
    <row r="587" spans="1:19" x14ac:dyDescent="0.35">
      <c r="A587" s="7">
        <f>ROW()</f>
        <v>587</v>
      </c>
      <c r="B587" s="10"/>
      <c r="C587" s="14" t="s">
        <v>608</v>
      </c>
      <c r="D587" s="14" t="s">
        <v>550</v>
      </c>
      <c r="E587" s="15" t="str">
        <f t="shared" si="56"/>
        <v>N</v>
      </c>
      <c r="F587" s="16">
        <v>7</v>
      </c>
      <c r="G587" s="16">
        <v>7.2</v>
      </c>
      <c r="H587" s="16">
        <v>13.3</v>
      </c>
      <c r="I587" s="15" t="str">
        <f t="shared" si="57"/>
        <v>N</v>
      </c>
      <c r="J587" s="17">
        <v>13</v>
      </c>
      <c r="K587" s="17"/>
      <c r="L587" s="17" t="s">
        <v>15</v>
      </c>
      <c r="M587" s="17" t="s">
        <v>20</v>
      </c>
      <c r="N587" s="17" t="str">
        <f t="shared" si="58"/>
        <v>N</v>
      </c>
      <c r="O587" s="15">
        <f t="shared" si="59"/>
        <v>30</v>
      </c>
      <c r="P587" s="17">
        <f t="shared" si="60"/>
        <v>13</v>
      </c>
      <c r="S587" s="26" t="str">
        <f t="shared" ca="1" si="61"/>
        <v>FTTC</v>
      </c>
    </row>
    <row r="588" spans="1:19" x14ac:dyDescent="0.35">
      <c r="A588" s="7">
        <f>ROW()</f>
        <v>588</v>
      </c>
      <c r="B588" s="10"/>
      <c r="C588" s="14" t="s">
        <v>609</v>
      </c>
      <c r="D588" s="14" t="s">
        <v>550</v>
      </c>
      <c r="E588" s="15" t="str">
        <f t="shared" si="56"/>
        <v>N</v>
      </c>
      <c r="F588" s="16">
        <v>4.5</v>
      </c>
      <c r="G588" s="16">
        <v>4.7</v>
      </c>
      <c r="H588" s="16">
        <v>8.6999999999999993</v>
      </c>
      <c r="I588" s="15" t="str">
        <f t="shared" si="57"/>
        <v>N</v>
      </c>
      <c r="J588" s="17">
        <v>2</v>
      </c>
      <c r="K588" s="17"/>
      <c r="L588" s="17" t="s">
        <v>15</v>
      </c>
      <c r="M588" s="17" t="s">
        <v>19</v>
      </c>
      <c r="N588" s="17" t="str">
        <f t="shared" si="58"/>
        <v>N</v>
      </c>
      <c r="O588" s="15">
        <f t="shared" si="59"/>
        <v>30</v>
      </c>
      <c r="P588" s="17">
        <f t="shared" si="60"/>
        <v>2</v>
      </c>
      <c r="S588" s="26" t="str">
        <f t="shared" ca="1" si="61"/>
        <v>FTTC</v>
      </c>
    </row>
    <row r="589" spans="1:19" x14ac:dyDescent="0.35">
      <c r="A589" s="7">
        <f>ROW()</f>
        <v>589</v>
      </c>
      <c r="B589" s="10"/>
      <c r="C589" s="14" t="s">
        <v>610</v>
      </c>
      <c r="D589" s="14" t="s">
        <v>550</v>
      </c>
      <c r="E589" s="15" t="str">
        <f t="shared" si="56"/>
        <v>N</v>
      </c>
      <c r="F589" s="16">
        <v>14.1</v>
      </c>
      <c r="G589" s="16">
        <v>15.2</v>
      </c>
      <c r="H589" s="16">
        <v>20.5</v>
      </c>
      <c r="I589" s="15" t="str">
        <f t="shared" si="57"/>
        <v>N</v>
      </c>
      <c r="J589" s="17">
        <v>16</v>
      </c>
      <c r="K589" s="17"/>
      <c r="L589" s="17" t="s">
        <v>15</v>
      </c>
      <c r="M589" s="17" t="s">
        <v>19</v>
      </c>
      <c r="N589" s="17" t="str">
        <f t="shared" si="58"/>
        <v>N</v>
      </c>
      <c r="O589" s="15">
        <f t="shared" si="59"/>
        <v>30</v>
      </c>
      <c r="P589" s="17">
        <f t="shared" si="60"/>
        <v>16</v>
      </c>
      <c r="S589" s="26" t="str">
        <f t="shared" ca="1" si="61"/>
        <v>FWA</v>
      </c>
    </row>
    <row r="590" spans="1:19" x14ac:dyDescent="0.35">
      <c r="A590" s="7">
        <f>ROW()</f>
        <v>590</v>
      </c>
      <c r="B590" s="10"/>
      <c r="C590" s="14" t="s">
        <v>611</v>
      </c>
      <c r="D590" s="14" t="s">
        <v>550</v>
      </c>
      <c r="E590" s="15" t="str">
        <f t="shared" si="56"/>
        <v>N</v>
      </c>
      <c r="F590" s="16">
        <v>13.4</v>
      </c>
      <c r="G590" s="16">
        <v>13</v>
      </c>
      <c r="H590" s="16">
        <v>14.6</v>
      </c>
      <c r="I590" s="15" t="str">
        <f t="shared" si="57"/>
        <v>N</v>
      </c>
      <c r="J590" s="17">
        <v>4</v>
      </c>
      <c r="K590" s="17"/>
      <c r="L590" s="17" t="s">
        <v>15</v>
      </c>
      <c r="M590" s="17" t="s">
        <v>18</v>
      </c>
      <c r="N590" s="17" t="str">
        <f t="shared" si="58"/>
        <v>N</v>
      </c>
      <c r="O590" s="15">
        <f t="shared" si="59"/>
        <v>30</v>
      </c>
      <c r="P590" s="17">
        <f t="shared" si="60"/>
        <v>4</v>
      </c>
      <c r="S590" s="26" t="str">
        <f t="shared" ca="1" si="61"/>
        <v>FTTP</v>
      </c>
    </row>
    <row r="591" spans="1:19" x14ac:dyDescent="0.35">
      <c r="A591" s="7">
        <f>ROW()</f>
        <v>591</v>
      </c>
      <c r="B591" s="10"/>
      <c r="C591" s="14" t="s">
        <v>612</v>
      </c>
      <c r="D591" s="14" t="s">
        <v>550</v>
      </c>
      <c r="E591" s="15" t="str">
        <f t="shared" si="56"/>
        <v>N</v>
      </c>
      <c r="F591" s="16">
        <v>7.3</v>
      </c>
      <c r="G591" s="16">
        <v>7.1</v>
      </c>
      <c r="H591" s="16">
        <v>11.5</v>
      </c>
      <c r="I591" s="15" t="str">
        <f t="shared" si="57"/>
        <v>N</v>
      </c>
      <c r="J591" s="17">
        <v>1</v>
      </c>
      <c r="K591" s="17"/>
      <c r="L591" s="17" t="s">
        <v>15</v>
      </c>
      <c r="M591" s="17" t="s">
        <v>18</v>
      </c>
      <c r="N591" s="17" t="str">
        <f t="shared" si="58"/>
        <v>N</v>
      </c>
      <c r="O591" s="15">
        <f t="shared" si="59"/>
        <v>30</v>
      </c>
      <c r="P591" s="17">
        <f t="shared" si="60"/>
        <v>1</v>
      </c>
      <c r="S591" s="26" t="str">
        <f t="shared" ca="1" si="61"/>
        <v>FWA</v>
      </c>
    </row>
    <row r="592" spans="1:19" x14ac:dyDescent="0.35">
      <c r="A592" s="7">
        <f>ROW()</f>
        <v>592</v>
      </c>
      <c r="B592" s="10"/>
      <c r="C592" s="14" t="s">
        <v>613</v>
      </c>
      <c r="D592" s="14" t="s">
        <v>550</v>
      </c>
      <c r="E592" s="15" t="str">
        <f t="shared" si="56"/>
        <v>N</v>
      </c>
      <c r="F592" s="16">
        <v>11.8</v>
      </c>
      <c r="G592" s="16">
        <v>11.5</v>
      </c>
      <c r="H592" s="16">
        <v>15.7</v>
      </c>
      <c r="I592" s="15" t="str">
        <f t="shared" si="57"/>
        <v>N</v>
      </c>
      <c r="J592" s="17">
        <v>4</v>
      </c>
      <c r="K592" s="17"/>
      <c r="L592" s="17" t="s">
        <v>15</v>
      </c>
      <c r="M592" s="17" t="s">
        <v>18</v>
      </c>
      <c r="N592" s="17" t="str">
        <f t="shared" si="58"/>
        <v>N</v>
      </c>
      <c r="O592" s="15">
        <f t="shared" si="59"/>
        <v>30</v>
      </c>
      <c r="P592" s="17">
        <f t="shared" si="60"/>
        <v>4</v>
      </c>
      <c r="S592" s="26" t="str">
        <f t="shared" ca="1" si="61"/>
        <v>FTTC</v>
      </c>
    </row>
    <row r="593" spans="1:19" x14ac:dyDescent="0.35">
      <c r="A593" s="7">
        <f>ROW()</f>
        <v>593</v>
      </c>
      <c r="B593" s="10"/>
      <c r="C593" s="14" t="s">
        <v>614</v>
      </c>
      <c r="D593" s="14" t="s">
        <v>550</v>
      </c>
      <c r="E593" s="15" t="str">
        <f t="shared" si="56"/>
        <v>Y</v>
      </c>
      <c r="F593" s="16">
        <v>0.8</v>
      </c>
      <c r="G593" s="16">
        <v>0.8</v>
      </c>
      <c r="H593" s="16">
        <v>1</v>
      </c>
      <c r="I593" s="15" t="str">
        <f t="shared" si="57"/>
        <v>N</v>
      </c>
      <c r="J593" s="17">
        <v>12</v>
      </c>
      <c r="K593" s="17"/>
      <c r="L593" s="17" t="s">
        <v>15</v>
      </c>
      <c r="M593" s="17" t="s">
        <v>18</v>
      </c>
      <c r="N593" s="17" t="str">
        <f t="shared" si="58"/>
        <v>N</v>
      </c>
      <c r="O593" s="15">
        <f t="shared" si="59"/>
        <v>30</v>
      </c>
      <c r="P593" s="17">
        <f t="shared" si="60"/>
        <v>12</v>
      </c>
      <c r="S593" s="26" t="str">
        <f t="shared" ca="1" si="61"/>
        <v>FWA</v>
      </c>
    </row>
    <row r="594" spans="1:19" x14ac:dyDescent="0.35">
      <c r="A594" s="7">
        <f>ROW()</f>
        <v>594</v>
      </c>
      <c r="B594" s="10"/>
      <c r="C594" s="14" t="s">
        <v>615</v>
      </c>
      <c r="D594" s="14" t="s">
        <v>550</v>
      </c>
      <c r="E594" s="15" t="str">
        <f t="shared" si="56"/>
        <v>Y</v>
      </c>
      <c r="F594" s="16">
        <v>1.9</v>
      </c>
      <c r="G594" s="16">
        <v>1.7</v>
      </c>
      <c r="H594" s="16">
        <v>3</v>
      </c>
      <c r="I594" s="15" t="str">
        <f t="shared" si="57"/>
        <v>N</v>
      </c>
      <c r="J594" s="17">
        <v>19</v>
      </c>
      <c r="K594" s="17"/>
      <c r="L594" s="17" t="s">
        <v>15</v>
      </c>
      <c r="M594" s="17" t="s">
        <v>18</v>
      </c>
      <c r="N594" s="17" t="str">
        <f t="shared" si="58"/>
        <v>N</v>
      </c>
      <c r="O594" s="15">
        <f t="shared" si="59"/>
        <v>30</v>
      </c>
      <c r="P594" s="17">
        <f t="shared" si="60"/>
        <v>19</v>
      </c>
      <c r="S594" s="26" t="str">
        <f t="shared" ca="1" si="61"/>
        <v>FTTP</v>
      </c>
    </row>
    <row r="595" spans="1:19" x14ac:dyDescent="0.35">
      <c r="A595" s="7">
        <f>ROW()</f>
        <v>595</v>
      </c>
      <c r="B595" s="10"/>
      <c r="C595" s="14" t="s">
        <v>616</v>
      </c>
      <c r="D595" s="14" t="s">
        <v>550</v>
      </c>
      <c r="E595" s="15" t="str">
        <f t="shared" si="56"/>
        <v>N</v>
      </c>
      <c r="F595" s="16">
        <v>13</v>
      </c>
      <c r="G595" s="16">
        <v>13.5</v>
      </c>
      <c r="H595" s="16">
        <v>18.100000000000001</v>
      </c>
      <c r="I595" s="15" t="str">
        <f t="shared" si="57"/>
        <v>N</v>
      </c>
      <c r="J595" s="17">
        <v>6</v>
      </c>
      <c r="K595" s="17"/>
      <c r="L595" s="17" t="s">
        <v>15</v>
      </c>
      <c r="M595" s="17" t="s">
        <v>20</v>
      </c>
      <c r="N595" s="17" t="str">
        <f t="shared" si="58"/>
        <v>N</v>
      </c>
      <c r="O595" s="15">
        <f t="shared" si="59"/>
        <v>30</v>
      </c>
      <c r="P595" s="17">
        <f t="shared" si="60"/>
        <v>6</v>
      </c>
      <c r="S595" s="26" t="str">
        <f t="shared" ca="1" si="61"/>
        <v>FWA</v>
      </c>
    </row>
    <row r="596" spans="1:19" x14ac:dyDescent="0.35">
      <c r="A596" s="7">
        <f>ROW()</f>
        <v>596</v>
      </c>
      <c r="B596" s="10"/>
      <c r="C596" s="14" t="s">
        <v>617</v>
      </c>
      <c r="D596" s="14" t="s">
        <v>550</v>
      </c>
      <c r="E596" s="15" t="str">
        <f t="shared" si="56"/>
        <v>N</v>
      </c>
      <c r="F596" s="16">
        <v>14.2</v>
      </c>
      <c r="G596" s="16">
        <v>15</v>
      </c>
      <c r="H596" s="16">
        <v>23.7</v>
      </c>
      <c r="I596" s="15" t="str">
        <f t="shared" si="57"/>
        <v>N</v>
      </c>
      <c r="J596" s="17">
        <v>17</v>
      </c>
      <c r="K596" s="17"/>
      <c r="L596" s="17" t="s">
        <v>15</v>
      </c>
      <c r="M596" s="17" t="s">
        <v>18</v>
      </c>
      <c r="N596" s="17" t="str">
        <f t="shared" si="58"/>
        <v>N</v>
      </c>
      <c r="O596" s="15">
        <f t="shared" si="59"/>
        <v>30</v>
      </c>
      <c r="P596" s="17">
        <f t="shared" si="60"/>
        <v>17</v>
      </c>
      <c r="S596" s="26" t="str">
        <f t="shared" ca="1" si="61"/>
        <v>FTTC</v>
      </c>
    </row>
    <row r="597" spans="1:19" x14ac:dyDescent="0.35">
      <c r="A597" s="7">
        <f>ROW()</f>
        <v>597</v>
      </c>
      <c r="B597" s="10"/>
      <c r="C597" s="14" t="s">
        <v>618</v>
      </c>
      <c r="D597" s="14" t="s">
        <v>550</v>
      </c>
      <c r="E597" s="15" t="str">
        <f t="shared" si="56"/>
        <v>N</v>
      </c>
      <c r="F597" s="16">
        <v>7.5</v>
      </c>
      <c r="G597" s="16">
        <v>7.3</v>
      </c>
      <c r="H597" s="16">
        <v>10.7</v>
      </c>
      <c r="I597" s="15" t="str">
        <f t="shared" si="57"/>
        <v>N</v>
      </c>
      <c r="J597" s="17">
        <v>18</v>
      </c>
      <c r="K597" s="17"/>
      <c r="L597" s="17" t="s">
        <v>15</v>
      </c>
      <c r="M597" s="17" t="s">
        <v>18</v>
      </c>
      <c r="N597" s="17" t="str">
        <f t="shared" si="58"/>
        <v>N</v>
      </c>
      <c r="O597" s="15">
        <f t="shared" si="59"/>
        <v>30</v>
      </c>
      <c r="P597" s="17">
        <f t="shared" si="60"/>
        <v>18</v>
      </c>
      <c r="S597" s="26" t="str">
        <f t="shared" ca="1" si="61"/>
        <v>FWA</v>
      </c>
    </row>
    <row r="598" spans="1:19" x14ac:dyDescent="0.35">
      <c r="A598" s="7">
        <f>ROW()</f>
        <v>598</v>
      </c>
      <c r="B598" s="10"/>
      <c r="C598" s="14" t="s">
        <v>619</v>
      </c>
      <c r="D598" s="14" t="s">
        <v>550</v>
      </c>
      <c r="E598" s="15" t="str">
        <f t="shared" si="56"/>
        <v>N</v>
      </c>
      <c r="F598" s="16">
        <v>6.4</v>
      </c>
      <c r="G598" s="16">
        <v>6.4</v>
      </c>
      <c r="H598" s="16">
        <v>10</v>
      </c>
      <c r="I598" s="15" t="str">
        <f t="shared" si="57"/>
        <v>N</v>
      </c>
      <c r="J598" s="17">
        <v>11</v>
      </c>
      <c r="K598" s="17"/>
      <c r="L598" s="17" t="s">
        <v>15</v>
      </c>
      <c r="M598" s="17" t="s">
        <v>20</v>
      </c>
      <c r="N598" s="17" t="str">
        <f t="shared" si="58"/>
        <v>N</v>
      </c>
      <c r="O598" s="15">
        <f t="shared" si="59"/>
        <v>30</v>
      </c>
      <c r="P598" s="17">
        <f t="shared" si="60"/>
        <v>11</v>
      </c>
      <c r="S598" s="26" t="str">
        <f t="shared" ca="1" si="61"/>
        <v>FWA</v>
      </c>
    </row>
    <row r="599" spans="1:19" x14ac:dyDescent="0.35">
      <c r="A599" s="7">
        <f>ROW()</f>
        <v>599</v>
      </c>
      <c r="B599" s="10"/>
      <c r="C599" s="14" t="s">
        <v>620</v>
      </c>
      <c r="D599" s="14" t="s">
        <v>550</v>
      </c>
      <c r="E599" s="15" t="str">
        <f t="shared" si="56"/>
        <v>N</v>
      </c>
      <c r="F599" s="16">
        <v>6.5</v>
      </c>
      <c r="G599" s="16">
        <v>6.6</v>
      </c>
      <c r="H599" s="16">
        <v>12.3</v>
      </c>
      <c r="I599" s="15" t="str">
        <f t="shared" si="57"/>
        <v>N</v>
      </c>
      <c r="J599" s="17">
        <v>2</v>
      </c>
      <c r="K599" s="17"/>
      <c r="L599" s="17" t="s">
        <v>15</v>
      </c>
      <c r="M599" s="17" t="s">
        <v>20</v>
      </c>
      <c r="N599" s="17" t="str">
        <f t="shared" si="58"/>
        <v>N</v>
      </c>
      <c r="O599" s="15">
        <f t="shared" si="59"/>
        <v>30</v>
      </c>
      <c r="P599" s="17">
        <f t="shared" si="60"/>
        <v>2</v>
      </c>
      <c r="S599" s="26" t="str">
        <f t="shared" ca="1" si="61"/>
        <v>FWA</v>
      </c>
    </row>
    <row r="600" spans="1:19" x14ac:dyDescent="0.35">
      <c r="A600" s="7">
        <f>ROW()</f>
        <v>600</v>
      </c>
      <c r="B600" s="10"/>
      <c r="C600" s="14" t="s">
        <v>621</v>
      </c>
      <c r="D600" s="14" t="s">
        <v>550</v>
      </c>
      <c r="E600" s="15" t="str">
        <f t="shared" si="56"/>
        <v>N</v>
      </c>
      <c r="F600" s="16">
        <v>13</v>
      </c>
      <c r="G600" s="16">
        <v>12.1</v>
      </c>
      <c r="H600" s="16">
        <v>24.3</v>
      </c>
      <c r="I600" s="15" t="str">
        <f t="shared" si="57"/>
        <v>N</v>
      </c>
      <c r="J600" s="17">
        <v>11</v>
      </c>
      <c r="K600" s="17"/>
      <c r="L600" s="17" t="s">
        <v>15</v>
      </c>
      <c r="M600" s="17" t="s">
        <v>19</v>
      </c>
      <c r="N600" s="17" t="str">
        <f t="shared" si="58"/>
        <v>N</v>
      </c>
      <c r="O600" s="15">
        <f t="shared" si="59"/>
        <v>30</v>
      </c>
      <c r="P600" s="17">
        <f t="shared" si="60"/>
        <v>11</v>
      </c>
      <c r="S600" s="26" t="str">
        <f t="shared" ca="1" si="61"/>
        <v>FTTP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0"/>
  <sheetViews>
    <sheetView workbookViewId="0"/>
  </sheetViews>
  <sheetFormatPr defaultRowHeight="14.5" x14ac:dyDescent="0.35"/>
  <cols>
    <col min="1" max="1" width="4.6328125" customWidth="1"/>
    <col min="2" max="2" width="10.1796875" bestFit="1" customWidth="1"/>
    <col min="3" max="3" width="9.81640625" style="9" bestFit="1" customWidth="1"/>
    <col min="4" max="4" width="9.81640625" style="9" customWidth="1"/>
    <col min="5" max="5" width="12.6328125" style="2" bestFit="1" customWidth="1"/>
    <col min="6" max="6" width="14.08984375" style="2" bestFit="1" customWidth="1"/>
    <col min="7" max="7" width="13.7265625" style="2" bestFit="1" customWidth="1"/>
    <col min="8" max="8" width="10.453125" style="2" bestFit="1" customWidth="1"/>
    <col min="9" max="9" width="11.36328125" style="2" bestFit="1" customWidth="1"/>
    <col min="10" max="10" width="10.90625" style="3" bestFit="1" customWidth="1"/>
    <col min="11" max="11" width="4.6328125" style="3" customWidth="1"/>
    <col min="12" max="12" width="16.1796875" style="3" bestFit="1" customWidth="1"/>
    <col min="13" max="13" width="10.26953125" style="3" bestFit="1" customWidth="1"/>
    <col min="14" max="14" width="16.36328125" style="3" bestFit="1" customWidth="1"/>
    <col min="15" max="15" width="14.36328125" style="2" bestFit="1" customWidth="1"/>
    <col min="16" max="16" width="16.81640625" style="3" bestFit="1" customWidth="1"/>
    <col min="17" max="17" width="4.6328125" style="2" customWidth="1"/>
    <col min="18" max="18" width="5.90625" style="4" bestFit="1" customWidth="1"/>
  </cols>
  <sheetData>
    <row r="1" spans="1:21" x14ac:dyDescent="0.35">
      <c r="A1" s="7"/>
      <c r="B1" s="7" t="str">
        <f t="shared" ref="B1:O1" si="0">CHAR(COLUMN()+CODE("A")-1)</f>
        <v>B</v>
      </c>
      <c r="C1" s="8"/>
      <c r="D1" s="8"/>
      <c r="E1" s="7" t="str">
        <f t="shared" si="0"/>
        <v>E</v>
      </c>
      <c r="F1" s="7" t="str">
        <f t="shared" si="0"/>
        <v>F</v>
      </c>
      <c r="G1" s="7"/>
      <c r="H1" s="7" t="str">
        <f t="shared" si="0"/>
        <v>H</v>
      </c>
      <c r="I1" s="7"/>
      <c r="J1" s="7" t="str">
        <f t="shared" si="0"/>
        <v>J</v>
      </c>
      <c r="K1" s="7" t="str">
        <f t="shared" si="0"/>
        <v>K</v>
      </c>
      <c r="L1" s="7"/>
      <c r="M1" s="7"/>
      <c r="N1" s="7"/>
      <c r="O1" s="7" t="str">
        <f t="shared" si="0"/>
        <v>O</v>
      </c>
      <c r="P1" s="7"/>
    </row>
    <row r="2" spans="1:21" x14ac:dyDescent="0.35">
      <c r="A2" s="7">
        <f>ROW()</f>
        <v>2</v>
      </c>
      <c r="B2" s="1" t="s">
        <v>10</v>
      </c>
      <c r="C2"/>
      <c r="D2"/>
      <c r="E2" s="24" t="s">
        <v>622</v>
      </c>
      <c r="F2"/>
      <c r="G2"/>
      <c r="H2"/>
      <c r="I2"/>
      <c r="J2"/>
      <c r="K2"/>
      <c r="L2"/>
      <c r="M2"/>
      <c r="N2"/>
      <c r="O2"/>
      <c r="P2"/>
      <c r="Q2"/>
      <c r="R2"/>
    </row>
    <row r="3" spans="1:21" x14ac:dyDescent="0.35">
      <c r="A3" s="7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21" x14ac:dyDescent="0.35">
      <c r="A4" s="7">
        <f>ROW()</f>
        <v>4</v>
      </c>
      <c r="B4" s="10"/>
      <c r="C4" s="12" t="s">
        <v>0</v>
      </c>
      <c r="D4" s="12" t="s">
        <v>22</v>
      </c>
      <c r="E4" s="13" t="s">
        <v>9</v>
      </c>
      <c r="F4" s="13" t="s">
        <v>1</v>
      </c>
      <c r="G4" s="13" t="s">
        <v>2</v>
      </c>
      <c r="H4" s="13" t="s">
        <v>3</v>
      </c>
      <c r="I4" s="13" t="s">
        <v>4</v>
      </c>
      <c r="J4" s="13" t="s">
        <v>11</v>
      </c>
      <c r="K4" s="13"/>
      <c r="L4" s="13" t="s">
        <v>13</v>
      </c>
      <c r="M4" s="13" t="s">
        <v>17</v>
      </c>
      <c r="N4" s="13" t="s">
        <v>14</v>
      </c>
      <c r="O4" s="13" t="s">
        <v>8</v>
      </c>
      <c r="P4" s="13" t="s">
        <v>12</v>
      </c>
      <c r="R4" s="5" t="s">
        <v>21</v>
      </c>
    </row>
    <row r="5" spans="1:21" x14ac:dyDescent="0.35">
      <c r="A5" s="7">
        <f>ROW()</f>
        <v>5</v>
      </c>
      <c r="B5" s="11" t="s">
        <v>6</v>
      </c>
      <c r="C5" s="18">
        <f ca="1">COUNTA(C8:C600)</f>
        <v>593</v>
      </c>
      <c r="D5" s="18"/>
      <c r="E5" s="19">
        <f ca="1">COUNTIF(E8:E600,"Y")</f>
        <v>49</v>
      </c>
      <c r="F5" s="20">
        <f ca="1">AVERAGE(F8:F600)</f>
        <v>7.5416526138279973</v>
      </c>
      <c r="G5" s="20">
        <f ca="1">AVERAGE(G8:G600)</f>
        <v>7.5623946037099419</v>
      </c>
      <c r="H5" s="20">
        <f ca="1">MAX(H8:H600)</f>
        <v>29.3</v>
      </c>
      <c r="I5" s="19">
        <f ca="1">COUNTIF(I8:I600,"Y")</f>
        <v>0</v>
      </c>
      <c r="J5" s="21">
        <f ca="1">SUM(J8:J600)</f>
        <v>5734</v>
      </c>
      <c r="K5" s="21"/>
      <c r="L5" s="19">
        <f ca="1">COUNTIF(L8:L600,"Y")</f>
        <v>585</v>
      </c>
      <c r="M5" s="19"/>
      <c r="N5" s="19">
        <f ca="1">COUNTIF(N8:N600,"Y")</f>
        <v>0</v>
      </c>
      <c r="O5" s="20">
        <f ca="1">AVERAGE(O8:O600)</f>
        <v>29.712141652613827</v>
      </c>
      <c r="P5" s="21">
        <f ca="1">SUM(P8:P600)</f>
        <v>5639</v>
      </c>
    </row>
    <row r="6" spans="1:21" x14ac:dyDescent="0.35">
      <c r="A6" s="7">
        <f>ROW()</f>
        <v>6</v>
      </c>
      <c r="B6" s="11" t="s">
        <v>7</v>
      </c>
      <c r="C6" s="22">
        <f>100%</f>
        <v>1</v>
      </c>
      <c r="D6" s="22"/>
      <c r="E6" s="23">
        <f ca="1">E5/$C5</f>
        <v>8.2630691399662726E-2</v>
      </c>
      <c r="F6" s="20"/>
      <c r="G6" s="20"/>
      <c r="H6" s="20"/>
      <c r="I6" s="23">
        <f ca="1">I5/$C5</f>
        <v>0</v>
      </c>
      <c r="J6" s="21"/>
      <c r="K6" s="21"/>
      <c r="L6" s="23">
        <f ca="1">L5/$C5</f>
        <v>0.98650927487352447</v>
      </c>
      <c r="M6" s="23"/>
      <c r="N6" s="23">
        <f ca="1">N5/$C5</f>
        <v>0</v>
      </c>
      <c r="O6" s="20"/>
      <c r="P6" s="23">
        <f ca="1">P5/J5</f>
        <v>0.98343215905127312</v>
      </c>
    </row>
    <row r="7" spans="1:21" x14ac:dyDescent="0.35">
      <c r="A7" s="7">
        <f>ROW()</f>
        <v>7</v>
      </c>
      <c r="B7" s="10"/>
      <c r="C7" s="12" t="str">
        <f>C4</f>
        <v>Postcode</v>
      </c>
      <c r="D7" s="12" t="s">
        <v>22</v>
      </c>
      <c r="E7" s="13" t="str">
        <f t="shared" ref="E7:P7" si="1">E4</f>
        <v>Lines &lt; 2Mbps</v>
      </c>
      <c r="F7" s="13" t="str">
        <f t="shared" si="1"/>
        <v>Average (Mbps)</v>
      </c>
      <c r="G7" s="13" t="str">
        <f t="shared" si="1"/>
        <v>Median (Mbps)</v>
      </c>
      <c r="H7" s="13" t="str">
        <f t="shared" si="1"/>
        <v>Max(Mbps)</v>
      </c>
      <c r="I7" s="13" t="str">
        <f t="shared" si="1"/>
        <v>Existing NGA</v>
      </c>
      <c r="J7" s="13" t="str">
        <f t="shared" si="1"/>
        <v>All Premises</v>
      </c>
      <c r="K7" s="13"/>
      <c r="L7" s="13" t="str">
        <f>L4</f>
        <v>Upgrade Postcode</v>
      </c>
      <c r="M7" s="13"/>
      <c r="N7" s="13" t="str">
        <f>N4</f>
        <v>Overspill Coverage</v>
      </c>
      <c r="O7" s="13" t="str">
        <f>O4</f>
        <v>New NGA Speed</v>
      </c>
      <c r="P7" s="13" t="str">
        <f t="shared" si="1"/>
        <v>New NGA Premises</v>
      </c>
      <c r="R7" s="6" t="s">
        <v>5</v>
      </c>
    </row>
    <row r="8" spans="1:21" x14ac:dyDescent="0.35">
      <c r="A8" s="7">
        <f>ROW()</f>
        <v>8</v>
      </c>
      <c r="B8" s="11"/>
      <c r="C8" s="27" t="str">
        <f ca="1">"ES"&amp;ROUNDDOWN(R8/10/26/26,0)&amp;" "&amp;ROUNDDOWN(MOD(R8/26/26,10),0)&amp;CHAR(65+MOD(ROUNDDOWN(R8/26,0),26))&amp;CHAR(65+MOD(R8,26))</f>
        <v>ES1 0TW</v>
      </c>
      <c r="D8" s="27" t="str">
        <f ca="1">CHOOSE(ROUNDUP(VALUE(MID(C8,3,2))/10,0),"Alphon","Beaton","Charlton","Delton","Echton","Foxton")</f>
        <v>Alphon</v>
      </c>
      <c r="E8" s="15" t="str">
        <f ca="1">IF(G8&lt;2,"Y","N")</f>
        <v>Y</v>
      </c>
      <c r="F8" s="16">
        <f ca="1">+RANDBETWEEN(5,150)/10</f>
        <v>0.7</v>
      </c>
      <c r="G8" s="16">
        <f ca="1">ROUND(F8*(100%+20%*(RAND()-0.5)),1)</f>
        <v>0.8</v>
      </c>
      <c r="H8" s="16">
        <f ca="1">+RANDBETWEEN(F8*10,F8*2*10)/10</f>
        <v>0.8</v>
      </c>
      <c r="I8" s="15" t="str">
        <f ca="1">IF(H8&gt;30,"Y","N")</f>
        <v>N</v>
      </c>
      <c r="J8" s="17">
        <f ca="1">+RANDBETWEEN(1,19)</f>
        <v>7</v>
      </c>
      <c r="K8" s="17"/>
      <c r="L8" s="17" t="str">
        <f ca="1">IF(RAND()&gt;1%,"Y","N")</f>
        <v>Y</v>
      </c>
      <c r="M8" s="17" t="str">
        <f ca="1">IF(L8="Y",CHOOSE(VALUE(MID(C8,3,1))+1,"FTTP","FTTC","FTTC","FWA","FTTP","FWA","FTTC","FTTC","FTTC","FTTC"),"")</f>
        <v>FTTC</v>
      </c>
      <c r="N8" s="17" t="str">
        <f ca="1">IF(AND(I8="Y",L8="Y"),"Y","N")</f>
        <v>N</v>
      </c>
      <c r="O8" s="15">
        <f t="shared" ref="O8:O71" ca="1" si="2">IF(L8="Y",30,F8)</f>
        <v>30</v>
      </c>
      <c r="P8" s="17">
        <f t="shared" ref="P8:P71" ca="1" si="3">IF(L8="Y",J8,0)</f>
        <v>7</v>
      </c>
      <c r="R8" s="4">
        <f ca="1">6760+RANDBETWEEN(1,1000)</f>
        <v>7276</v>
      </c>
      <c r="T8" s="25" t="s">
        <v>18</v>
      </c>
      <c r="U8" s="25">
        <f ca="1">SUMIF($M$8:$M$600,T8,$J$8:$J$600)</f>
        <v>2364</v>
      </c>
    </row>
    <row r="9" spans="1:21" x14ac:dyDescent="0.35">
      <c r="A9" s="7">
        <f>ROW()</f>
        <v>9</v>
      </c>
      <c r="B9" s="10"/>
      <c r="C9" s="27" t="str">
        <f t="shared" ref="C9:C72" ca="1" si="4">"ES"&amp;ROUNDDOWN(R9/10/26/26,0)&amp;" "&amp;ROUNDDOWN(MOD(R9/26/26,10),0)&amp;CHAR(65+MOD(ROUNDDOWN(R9/26,0),26))&amp;CHAR(65+MOD(R9,26))</f>
        <v>ES1 1CE</v>
      </c>
      <c r="D9" s="27" t="str">
        <f t="shared" ref="D9:D72" ca="1" si="5">CHOOSE(ROUNDUP(VALUE(MID(C9,3,2))/10,0),"Alphon","Beaton","Charlton","Delton","Echton","Foxton")</f>
        <v>Alphon</v>
      </c>
      <c r="E9" s="15" t="str">
        <f t="shared" ref="E9:E72" ca="1" si="6">IF(G9&lt;2,"Y","N")</f>
        <v>N</v>
      </c>
      <c r="F9" s="16">
        <f t="shared" ref="F9:F72" ca="1" si="7">+RANDBETWEEN(5,150)/10</f>
        <v>6.3</v>
      </c>
      <c r="G9" s="16">
        <f t="shared" ref="G9:G72" ca="1" si="8">ROUND(F9*(100%+20%*(RAND()-0.5)),1)</f>
        <v>6.4</v>
      </c>
      <c r="H9" s="16">
        <f t="shared" ref="H9:H72" ca="1" si="9">+RANDBETWEEN(F9*10,F9*2*10)/10</f>
        <v>12.6</v>
      </c>
      <c r="I9" s="15" t="str">
        <f t="shared" ref="I9:I72" ca="1" si="10">IF(H9&gt;30,"Y","N")</f>
        <v>N</v>
      </c>
      <c r="J9" s="17">
        <f t="shared" ref="J9:J72" ca="1" si="11">+RANDBETWEEN(1,19)</f>
        <v>14</v>
      </c>
      <c r="K9" s="17"/>
      <c r="L9" s="17" t="str">
        <f t="shared" ref="L9:L72" ca="1" si="12">IF(RAND()&gt;1%,"Y","N")</f>
        <v>Y</v>
      </c>
      <c r="M9" s="17" t="str">
        <f t="shared" ref="M9:M72" ca="1" si="13">IF(L9="Y",CHOOSE(VALUE(MID(C9,3,1))+1,"FTTP","FTTC","FTTC","FWA","FTTP","FWA","FTTC","FTTC","FTTC","FTTC"),"")</f>
        <v>FTTC</v>
      </c>
      <c r="N9" s="17" t="str">
        <f t="shared" ref="N9:N72" ca="1" si="14">IF(AND(I9="Y",L9="Y"),"Y","N")</f>
        <v>N</v>
      </c>
      <c r="O9" s="15">
        <f t="shared" ca="1" si="2"/>
        <v>30</v>
      </c>
      <c r="P9" s="17">
        <f t="shared" ca="1" si="3"/>
        <v>14</v>
      </c>
      <c r="R9" s="4">
        <f ca="1">+R8+RANDBETWEEN(1,1300)</f>
        <v>7492</v>
      </c>
      <c r="T9" s="25" t="s">
        <v>19</v>
      </c>
      <c r="U9" s="25">
        <f t="shared" ref="U9:U10" ca="1" si="15">SUMIF($M$8:$M$600,T9,$J$8:$J$600)</f>
        <v>1153</v>
      </c>
    </row>
    <row r="10" spans="1:21" x14ac:dyDescent="0.35">
      <c r="A10" s="7">
        <f>ROW()</f>
        <v>10</v>
      </c>
      <c r="B10" s="10"/>
      <c r="C10" s="27" t="str">
        <f t="shared" ca="1" si="4"/>
        <v>ES1 2OL</v>
      </c>
      <c r="D10" s="27" t="str">
        <f t="shared" ca="1" si="5"/>
        <v>Alphon</v>
      </c>
      <c r="E10" s="15" t="str">
        <f t="shared" ca="1" si="6"/>
        <v>N</v>
      </c>
      <c r="F10" s="16">
        <f t="shared" ca="1" si="7"/>
        <v>8.1</v>
      </c>
      <c r="G10" s="16">
        <f t="shared" ca="1" si="8"/>
        <v>7.9</v>
      </c>
      <c r="H10" s="16">
        <f t="shared" ca="1" si="9"/>
        <v>14.8</v>
      </c>
      <c r="I10" s="15" t="str">
        <f t="shared" ca="1" si="10"/>
        <v>N</v>
      </c>
      <c r="J10" s="17">
        <f t="shared" ca="1" si="11"/>
        <v>19</v>
      </c>
      <c r="K10" s="17"/>
      <c r="L10" s="17" t="str">
        <f t="shared" ca="1" si="12"/>
        <v>Y</v>
      </c>
      <c r="M10" s="17" t="str">
        <f t="shared" ca="1" si="13"/>
        <v>FTTC</v>
      </c>
      <c r="N10" s="17" t="str">
        <f t="shared" ca="1" si="14"/>
        <v>N</v>
      </c>
      <c r="O10" s="15">
        <f t="shared" ca="1" si="2"/>
        <v>30</v>
      </c>
      <c r="P10" s="17">
        <f t="shared" ca="1" si="3"/>
        <v>19</v>
      </c>
      <c r="R10" s="4">
        <f t="shared" ref="R10:R73" ca="1" si="16">+R9+RANDBETWEEN(1,1300)</f>
        <v>8487</v>
      </c>
      <c r="T10" s="25" t="s">
        <v>20</v>
      </c>
      <c r="U10" s="25">
        <f t="shared" ca="1" si="15"/>
        <v>2122</v>
      </c>
    </row>
    <row r="11" spans="1:21" x14ac:dyDescent="0.35">
      <c r="A11" s="7">
        <f>ROW()</f>
        <v>11</v>
      </c>
      <c r="B11" s="10"/>
      <c r="C11" s="27" t="str">
        <f t="shared" ca="1" si="4"/>
        <v>ES1 3FB</v>
      </c>
      <c r="D11" s="27" t="str">
        <f t="shared" ca="1" si="5"/>
        <v>Alphon</v>
      </c>
      <c r="E11" s="15" t="str">
        <f t="shared" ca="1" si="6"/>
        <v>N</v>
      </c>
      <c r="F11" s="16">
        <f t="shared" ca="1" si="7"/>
        <v>3.1</v>
      </c>
      <c r="G11" s="16">
        <f t="shared" ca="1" si="8"/>
        <v>3.3</v>
      </c>
      <c r="H11" s="16">
        <f t="shared" ca="1" si="9"/>
        <v>3.5</v>
      </c>
      <c r="I11" s="15" t="str">
        <f t="shared" ca="1" si="10"/>
        <v>N</v>
      </c>
      <c r="J11" s="17">
        <f t="shared" ca="1" si="11"/>
        <v>10</v>
      </c>
      <c r="K11" s="17"/>
      <c r="L11" s="17" t="str">
        <f t="shared" ca="1" si="12"/>
        <v>Y</v>
      </c>
      <c r="M11" s="17" t="str">
        <f t="shared" ca="1" si="13"/>
        <v>FTTC</v>
      </c>
      <c r="N11" s="17" t="str">
        <f t="shared" ca="1" si="14"/>
        <v>N</v>
      </c>
      <c r="O11" s="15">
        <f t="shared" ca="1" si="2"/>
        <v>30</v>
      </c>
      <c r="P11" s="17">
        <f t="shared" ca="1" si="3"/>
        <v>10</v>
      </c>
      <c r="R11" s="4">
        <f t="shared" ca="1" si="16"/>
        <v>8919</v>
      </c>
    </row>
    <row r="12" spans="1:21" x14ac:dyDescent="0.35">
      <c r="A12" s="7">
        <f>ROW()</f>
        <v>12</v>
      </c>
      <c r="B12" s="10"/>
      <c r="C12" s="27" t="str">
        <f t="shared" ca="1" si="4"/>
        <v>ES1 5CA</v>
      </c>
      <c r="D12" s="27" t="str">
        <f t="shared" ca="1" si="5"/>
        <v>Alphon</v>
      </c>
      <c r="E12" s="15" t="str">
        <f t="shared" ca="1" si="6"/>
        <v>N</v>
      </c>
      <c r="F12" s="16">
        <f t="shared" ca="1" si="7"/>
        <v>2.2000000000000002</v>
      </c>
      <c r="G12" s="16">
        <f t="shared" ca="1" si="8"/>
        <v>2.2999999999999998</v>
      </c>
      <c r="H12" s="16">
        <f t="shared" ca="1" si="9"/>
        <v>2.5</v>
      </c>
      <c r="I12" s="15" t="str">
        <f t="shared" ca="1" si="10"/>
        <v>N</v>
      </c>
      <c r="J12" s="17">
        <f t="shared" ca="1" si="11"/>
        <v>7</v>
      </c>
      <c r="K12" s="17"/>
      <c r="L12" s="17" t="str">
        <f t="shared" ca="1" si="12"/>
        <v>Y</v>
      </c>
      <c r="M12" s="17" t="str">
        <f t="shared" ca="1" si="13"/>
        <v>FTTC</v>
      </c>
      <c r="N12" s="17" t="str">
        <f t="shared" ca="1" si="14"/>
        <v>N</v>
      </c>
      <c r="O12" s="15">
        <f t="shared" ca="1" si="2"/>
        <v>30</v>
      </c>
      <c r="P12" s="17">
        <f t="shared" ca="1" si="3"/>
        <v>7</v>
      </c>
      <c r="R12" s="4">
        <f t="shared" ca="1" si="16"/>
        <v>10192</v>
      </c>
    </row>
    <row r="13" spans="1:21" x14ac:dyDescent="0.35">
      <c r="A13" s="7">
        <f>ROW()</f>
        <v>13</v>
      </c>
      <c r="B13" s="10"/>
      <c r="C13" s="27" t="str">
        <f t="shared" ca="1" si="4"/>
        <v>ES1 5SF</v>
      </c>
      <c r="D13" s="27" t="str">
        <f t="shared" ca="1" si="5"/>
        <v>Alphon</v>
      </c>
      <c r="E13" s="15" t="str">
        <f t="shared" ca="1" si="6"/>
        <v>N</v>
      </c>
      <c r="F13" s="16">
        <f t="shared" ca="1" si="7"/>
        <v>14</v>
      </c>
      <c r="G13" s="16">
        <f t="shared" ca="1" si="8"/>
        <v>13.2</v>
      </c>
      <c r="H13" s="16">
        <f t="shared" ca="1" si="9"/>
        <v>20.2</v>
      </c>
      <c r="I13" s="15" t="str">
        <f t="shared" ca="1" si="10"/>
        <v>N</v>
      </c>
      <c r="J13" s="17">
        <f t="shared" ca="1" si="11"/>
        <v>5</v>
      </c>
      <c r="K13" s="17"/>
      <c r="L13" s="17" t="str">
        <f t="shared" ca="1" si="12"/>
        <v>Y</v>
      </c>
      <c r="M13" s="17" t="str">
        <f t="shared" ca="1" si="13"/>
        <v>FTTC</v>
      </c>
      <c r="N13" s="17" t="str">
        <f t="shared" ca="1" si="14"/>
        <v>N</v>
      </c>
      <c r="O13" s="15">
        <f t="shared" ca="1" si="2"/>
        <v>30</v>
      </c>
      <c r="P13" s="17">
        <f t="shared" ca="1" si="3"/>
        <v>5</v>
      </c>
      <c r="R13" s="4">
        <f t="shared" ca="1" si="16"/>
        <v>10613</v>
      </c>
    </row>
    <row r="14" spans="1:21" x14ac:dyDescent="0.35">
      <c r="A14" s="7">
        <f>ROW()</f>
        <v>14</v>
      </c>
      <c r="B14" s="10"/>
      <c r="C14" s="27" t="str">
        <f t="shared" ca="1" si="4"/>
        <v>ES1 7BA</v>
      </c>
      <c r="D14" s="27" t="str">
        <f t="shared" ca="1" si="5"/>
        <v>Alphon</v>
      </c>
      <c r="E14" s="15" t="str">
        <f t="shared" ca="1" si="6"/>
        <v>N</v>
      </c>
      <c r="F14" s="16">
        <f t="shared" ca="1" si="7"/>
        <v>13.7</v>
      </c>
      <c r="G14" s="16">
        <f t="shared" ca="1" si="8"/>
        <v>14.8</v>
      </c>
      <c r="H14" s="16">
        <f t="shared" ca="1" si="9"/>
        <v>25.9</v>
      </c>
      <c r="I14" s="15" t="str">
        <f t="shared" ca="1" si="10"/>
        <v>N</v>
      </c>
      <c r="J14" s="17">
        <f t="shared" ca="1" si="11"/>
        <v>6</v>
      </c>
      <c r="K14" s="17"/>
      <c r="L14" s="17" t="str">
        <f t="shared" ca="1" si="12"/>
        <v>Y</v>
      </c>
      <c r="M14" s="17" t="str">
        <f t="shared" ca="1" si="13"/>
        <v>FTTC</v>
      </c>
      <c r="N14" s="17" t="str">
        <f t="shared" ca="1" si="14"/>
        <v>N</v>
      </c>
      <c r="O14" s="15">
        <f t="shared" ca="1" si="2"/>
        <v>30</v>
      </c>
      <c r="P14" s="17">
        <f t="shared" ca="1" si="3"/>
        <v>6</v>
      </c>
      <c r="R14" s="4">
        <f t="shared" ca="1" si="16"/>
        <v>11518</v>
      </c>
    </row>
    <row r="15" spans="1:21" x14ac:dyDescent="0.35">
      <c r="A15" s="7">
        <f>ROW()</f>
        <v>15</v>
      </c>
      <c r="B15" s="10"/>
      <c r="C15" s="27" t="str">
        <f t="shared" ca="1" si="4"/>
        <v>ES1 8TE</v>
      </c>
      <c r="D15" s="27" t="str">
        <f t="shared" ca="1" si="5"/>
        <v>Alphon</v>
      </c>
      <c r="E15" s="15" t="str">
        <f t="shared" ca="1" si="6"/>
        <v>Y</v>
      </c>
      <c r="F15" s="16">
        <f t="shared" ca="1" si="7"/>
        <v>0.7</v>
      </c>
      <c r="G15" s="16">
        <f t="shared" ca="1" si="8"/>
        <v>0.7</v>
      </c>
      <c r="H15" s="16">
        <f t="shared" ca="1" si="9"/>
        <v>1.3</v>
      </c>
      <c r="I15" s="15" t="str">
        <f t="shared" ca="1" si="10"/>
        <v>N</v>
      </c>
      <c r="J15" s="17">
        <f t="shared" ca="1" si="11"/>
        <v>9</v>
      </c>
      <c r="K15" s="17"/>
      <c r="L15" s="17" t="str">
        <f t="shared" ca="1" si="12"/>
        <v>Y</v>
      </c>
      <c r="M15" s="17" t="str">
        <f t="shared" ca="1" si="13"/>
        <v>FTTC</v>
      </c>
      <c r="N15" s="17" t="str">
        <f t="shared" ca="1" si="14"/>
        <v>N</v>
      </c>
      <c r="O15" s="15">
        <f t="shared" ca="1" si="2"/>
        <v>30</v>
      </c>
      <c r="P15" s="17">
        <f t="shared" ca="1" si="3"/>
        <v>9</v>
      </c>
      <c r="R15" s="4">
        <f t="shared" ca="1" si="16"/>
        <v>12666</v>
      </c>
    </row>
    <row r="16" spans="1:21" x14ac:dyDescent="0.35">
      <c r="A16" s="7">
        <f>ROW()</f>
        <v>16</v>
      </c>
      <c r="B16" s="10"/>
      <c r="C16" s="27" t="str">
        <f t="shared" ca="1" si="4"/>
        <v>ES1 9WU</v>
      </c>
      <c r="D16" s="27" t="str">
        <f t="shared" ca="1" si="5"/>
        <v>Alphon</v>
      </c>
      <c r="E16" s="15" t="str">
        <f t="shared" ca="1" si="6"/>
        <v>N</v>
      </c>
      <c r="F16" s="16">
        <f t="shared" ca="1" si="7"/>
        <v>2.2000000000000002</v>
      </c>
      <c r="G16" s="16">
        <f t="shared" ca="1" si="8"/>
        <v>2.2000000000000002</v>
      </c>
      <c r="H16" s="16">
        <f t="shared" ca="1" si="9"/>
        <v>4.4000000000000004</v>
      </c>
      <c r="I16" s="15" t="str">
        <f t="shared" ca="1" si="10"/>
        <v>N</v>
      </c>
      <c r="J16" s="17">
        <f t="shared" ca="1" si="11"/>
        <v>4</v>
      </c>
      <c r="K16" s="17"/>
      <c r="L16" s="17" t="str">
        <f t="shared" ca="1" si="12"/>
        <v>Y</v>
      </c>
      <c r="M16" s="17" t="str">
        <f t="shared" ca="1" si="13"/>
        <v>FTTC</v>
      </c>
      <c r="N16" s="17" t="str">
        <f t="shared" ca="1" si="14"/>
        <v>N</v>
      </c>
      <c r="O16" s="15">
        <f t="shared" ca="1" si="2"/>
        <v>30</v>
      </c>
      <c r="P16" s="17">
        <f t="shared" ca="1" si="3"/>
        <v>4</v>
      </c>
      <c r="R16" s="4">
        <f t="shared" ca="1" si="16"/>
        <v>13436</v>
      </c>
    </row>
    <row r="17" spans="1:18" x14ac:dyDescent="0.35">
      <c r="A17" s="7">
        <f>ROW()</f>
        <v>17</v>
      </c>
      <c r="B17" s="10"/>
      <c r="C17" s="27" t="str">
        <f t="shared" ca="1" si="4"/>
        <v>ES2 1UJ</v>
      </c>
      <c r="D17" s="27" t="str">
        <f t="shared" ca="1" si="5"/>
        <v>Alphon</v>
      </c>
      <c r="E17" s="15" t="str">
        <f t="shared" ca="1" si="6"/>
        <v>N</v>
      </c>
      <c r="F17" s="16">
        <f t="shared" ca="1" si="7"/>
        <v>7.5</v>
      </c>
      <c r="G17" s="16">
        <f t="shared" ca="1" si="8"/>
        <v>6.8</v>
      </c>
      <c r="H17" s="16">
        <f t="shared" ca="1" si="9"/>
        <v>13.2</v>
      </c>
      <c r="I17" s="15" t="str">
        <f t="shared" ca="1" si="10"/>
        <v>N</v>
      </c>
      <c r="J17" s="17">
        <f t="shared" ca="1" si="11"/>
        <v>12</v>
      </c>
      <c r="K17" s="17"/>
      <c r="L17" s="17" t="str">
        <f t="shared" ca="1" si="12"/>
        <v>Y</v>
      </c>
      <c r="M17" s="17" t="str">
        <f t="shared" ca="1" si="13"/>
        <v>FTTC</v>
      </c>
      <c r="N17" s="17" t="str">
        <f t="shared" ca="1" si="14"/>
        <v>N</v>
      </c>
      <c r="O17" s="15">
        <f t="shared" ca="1" si="2"/>
        <v>30</v>
      </c>
      <c r="P17" s="17">
        <f t="shared" ca="1" si="3"/>
        <v>12</v>
      </c>
      <c r="R17" s="4">
        <f t="shared" ca="1" si="16"/>
        <v>14725</v>
      </c>
    </row>
    <row r="18" spans="1:18" x14ac:dyDescent="0.35">
      <c r="A18" s="7">
        <f>ROW()</f>
        <v>18</v>
      </c>
      <c r="B18" s="10"/>
      <c r="C18" s="27" t="str">
        <f t="shared" ca="1" si="4"/>
        <v>ES2 2DC</v>
      </c>
      <c r="D18" s="27" t="str">
        <f t="shared" ca="1" si="5"/>
        <v>Alphon</v>
      </c>
      <c r="E18" s="15" t="str">
        <f t="shared" ca="1" si="6"/>
        <v>Y</v>
      </c>
      <c r="F18" s="16">
        <f t="shared" ca="1" si="7"/>
        <v>1.3</v>
      </c>
      <c r="G18" s="16">
        <f t="shared" ca="1" si="8"/>
        <v>1.3</v>
      </c>
      <c r="H18" s="16">
        <f t="shared" ca="1" si="9"/>
        <v>1.9</v>
      </c>
      <c r="I18" s="15" t="str">
        <f t="shared" ca="1" si="10"/>
        <v>N</v>
      </c>
      <c r="J18" s="17">
        <f t="shared" ca="1" si="11"/>
        <v>1</v>
      </c>
      <c r="K18" s="17"/>
      <c r="L18" s="17" t="str">
        <f t="shared" ca="1" si="12"/>
        <v>Y</v>
      </c>
      <c r="M18" s="17" t="str">
        <f t="shared" ca="1" si="13"/>
        <v>FTTC</v>
      </c>
      <c r="N18" s="17" t="str">
        <f t="shared" ca="1" si="14"/>
        <v>N</v>
      </c>
      <c r="O18" s="15">
        <f t="shared" ca="1" si="2"/>
        <v>30</v>
      </c>
      <c r="P18" s="17">
        <f t="shared" ca="1" si="3"/>
        <v>1</v>
      </c>
      <c r="R18" s="4">
        <f t="shared" ca="1" si="16"/>
        <v>14952</v>
      </c>
    </row>
    <row r="19" spans="1:18" x14ac:dyDescent="0.35">
      <c r="A19" s="7">
        <f>ROW()</f>
        <v>19</v>
      </c>
      <c r="B19" s="10"/>
      <c r="C19" s="27" t="str">
        <f t="shared" ca="1" si="4"/>
        <v>ES2 2SG</v>
      </c>
      <c r="D19" s="27" t="str">
        <f t="shared" ca="1" si="5"/>
        <v>Alphon</v>
      </c>
      <c r="E19" s="15" t="str">
        <f t="shared" ca="1" si="6"/>
        <v>N</v>
      </c>
      <c r="F19" s="16">
        <f t="shared" ca="1" si="7"/>
        <v>7.8</v>
      </c>
      <c r="G19" s="16">
        <f t="shared" ca="1" si="8"/>
        <v>8.1</v>
      </c>
      <c r="H19" s="16">
        <f t="shared" ca="1" si="9"/>
        <v>7.9</v>
      </c>
      <c r="I19" s="15" t="str">
        <f t="shared" ca="1" si="10"/>
        <v>N</v>
      </c>
      <c r="J19" s="17">
        <f t="shared" ca="1" si="11"/>
        <v>4</v>
      </c>
      <c r="K19" s="17"/>
      <c r="L19" s="17" t="str">
        <f t="shared" ca="1" si="12"/>
        <v>Y</v>
      </c>
      <c r="M19" s="17" t="str">
        <f t="shared" ca="1" si="13"/>
        <v>FTTC</v>
      </c>
      <c r="N19" s="17" t="str">
        <f t="shared" ca="1" si="14"/>
        <v>N</v>
      </c>
      <c r="O19" s="15">
        <f t="shared" ca="1" si="2"/>
        <v>30</v>
      </c>
      <c r="P19" s="17">
        <f t="shared" ca="1" si="3"/>
        <v>4</v>
      </c>
      <c r="R19" s="4">
        <f t="shared" ca="1" si="16"/>
        <v>15346</v>
      </c>
    </row>
    <row r="20" spans="1:18" x14ac:dyDescent="0.35">
      <c r="A20" s="7">
        <f>ROW()</f>
        <v>20</v>
      </c>
      <c r="B20" s="10"/>
      <c r="C20" s="27" t="str">
        <f t="shared" ca="1" si="4"/>
        <v>ES2 3YA</v>
      </c>
      <c r="D20" s="27" t="str">
        <f t="shared" ca="1" si="5"/>
        <v>Alphon</v>
      </c>
      <c r="E20" s="15" t="str">
        <f t="shared" ca="1" si="6"/>
        <v>N</v>
      </c>
      <c r="F20" s="16">
        <f t="shared" ca="1" si="7"/>
        <v>2.1</v>
      </c>
      <c r="G20" s="16">
        <f t="shared" ca="1" si="8"/>
        <v>2.2999999999999998</v>
      </c>
      <c r="H20" s="16">
        <f t="shared" ca="1" si="9"/>
        <v>2.2000000000000002</v>
      </c>
      <c r="I20" s="15" t="str">
        <f t="shared" ca="1" si="10"/>
        <v>N</v>
      </c>
      <c r="J20" s="17">
        <f t="shared" ca="1" si="11"/>
        <v>13</v>
      </c>
      <c r="K20" s="17"/>
      <c r="L20" s="17" t="str">
        <f t="shared" ca="1" si="12"/>
        <v>Y</v>
      </c>
      <c r="M20" s="17" t="str">
        <f t="shared" ca="1" si="13"/>
        <v>FTTC</v>
      </c>
      <c r="N20" s="17" t="str">
        <f t="shared" ca="1" si="14"/>
        <v>N</v>
      </c>
      <c r="O20" s="15">
        <f t="shared" ca="1" si="2"/>
        <v>30</v>
      </c>
      <c r="P20" s="17">
        <f t="shared" ca="1" si="3"/>
        <v>13</v>
      </c>
      <c r="R20" s="4">
        <f t="shared" ca="1" si="16"/>
        <v>16172</v>
      </c>
    </row>
    <row r="21" spans="1:18" x14ac:dyDescent="0.35">
      <c r="A21" s="7">
        <f>ROW()</f>
        <v>21</v>
      </c>
      <c r="B21" s="10"/>
      <c r="C21" s="27" t="str">
        <f t="shared" ca="1" si="4"/>
        <v>ES2 5AT</v>
      </c>
      <c r="D21" s="27" t="str">
        <f t="shared" ca="1" si="5"/>
        <v>Alphon</v>
      </c>
      <c r="E21" s="15" t="str">
        <f t="shared" ca="1" si="6"/>
        <v>N</v>
      </c>
      <c r="F21" s="16">
        <f t="shared" ca="1" si="7"/>
        <v>7.6</v>
      </c>
      <c r="G21" s="16">
        <f t="shared" ca="1" si="8"/>
        <v>7.8</v>
      </c>
      <c r="H21" s="16">
        <f t="shared" ca="1" si="9"/>
        <v>14.3</v>
      </c>
      <c r="I21" s="15" t="str">
        <f t="shared" ca="1" si="10"/>
        <v>N</v>
      </c>
      <c r="J21" s="17">
        <f t="shared" ca="1" si="11"/>
        <v>10</v>
      </c>
      <c r="K21" s="17"/>
      <c r="L21" s="17" t="str">
        <f t="shared" ca="1" si="12"/>
        <v>Y</v>
      </c>
      <c r="M21" s="17" t="str">
        <f t="shared" ca="1" si="13"/>
        <v>FTTC</v>
      </c>
      <c r="N21" s="17" t="str">
        <f t="shared" ca="1" si="14"/>
        <v>N</v>
      </c>
      <c r="O21" s="15">
        <f t="shared" ca="1" si="2"/>
        <v>30</v>
      </c>
      <c r="P21" s="17">
        <f t="shared" ca="1" si="3"/>
        <v>10</v>
      </c>
      <c r="R21" s="4">
        <f t="shared" ca="1" si="16"/>
        <v>16919</v>
      </c>
    </row>
    <row r="22" spans="1:18" x14ac:dyDescent="0.35">
      <c r="A22" s="7">
        <f>ROW()</f>
        <v>22</v>
      </c>
      <c r="B22" s="10"/>
      <c r="C22" s="27" t="str">
        <f t="shared" ca="1" si="4"/>
        <v>ES2 5TG</v>
      </c>
      <c r="D22" s="27" t="str">
        <f t="shared" ca="1" si="5"/>
        <v>Alphon</v>
      </c>
      <c r="E22" s="15" t="str">
        <f t="shared" ca="1" si="6"/>
        <v>N</v>
      </c>
      <c r="F22" s="16">
        <f t="shared" ca="1" si="7"/>
        <v>5.2</v>
      </c>
      <c r="G22" s="16">
        <f t="shared" ca="1" si="8"/>
        <v>5.2</v>
      </c>
      <c r="H22" s="16">
        <f t="shared" ca="1" si="9"/>
        <v>6.2</v>
      </c>
      <c r="I22" s="15" t="str">
        <f t="shared" ca="1" si="10"/>
        <v>N</v>
      </c>
      <c r="J22" s="17">
        <f t="shared" ca="1" si="11"/>
        <v>4</v>
      </c>
      <c r="K22" s="17"/>
      <c r="L22" s="17" t="str">
        <f t="shared" ca="1" si="12"/>
        <v>Y</v>
      </c>
      <c r="M22" s="17" t="str">
        <f t="shared" ca="1" si="13"/>
        <v>FTTC</v>
      </c>
      <c r="N22" s="17" t="str">
        <f t="shared" ca="1" si="14"/>
        <v>N</v>
      </c>
      <c r="O22" s="15">
        <f t="shared" ca="1" si="2"/>
        <v>30</v>
      </c>
      <c r="P22" s="17">
        <f t="shared" ca="1" si="3"/>
        <v>4</v>
      </c>
      <c r="R22" s="4">
        <f t="shared" ca="1" si="16"/>
        <v>17400</v>
      </c>
    </row>
    <row r="23" spans="1:18" x14ac:dyDescent="0.35">
      <c r="A23" s="7">
        <f>ROW()</f>
        <v>23</v>
      </c>
      <c r="B23" s="10"/>
      <c r="C23" s="27" t="str">
        <f t="shared" ca="1" si="4"/>
        <v>ES2 7HW</v>
      </c>
      <c r="D23" s="27" t="str">
        <f t="shared" ca="1" si="5"/>
        <v>Alphon</v>
      </c>
      <c r="E23" s="15" t="str">
        <f t="shared" ca="1" si="6"/>
        <v>N</v>
      </c>
      <c r="F23" s="16">
        <f t="shared" ca="1" si="7"/>
        <v>4.8</v>
      </c>
      <c r="G23" s="16">
        <f t="shared" ca="1" si="8"/>
        <v>4.8</v>
      </c>
      <c r="H23" s="16">
        <f t="shared" ca="1" si="9"/>
        <v>7.7</v>
      </c>
      <c r="I23" s="15" t="str">
        <f t="shared" ca="1" si="10"/>
        <v>N</v>
      </c>
      <c r="J23" s="17">
        <f t="shared" ca="1" si="11"/>
        <v>5</v>
      </c>
      <c r="K23" s="17"/>
      <c r="L23" s="17" t="str">
        <f t="shared" ca="1" si="12"/>
        <v>Y</v>
      </c>
      <c r="M23" s="17" t="str">
        <f t="shared" ca="1" si="13"/>
        <v>FTTC</v>
      </c>
      <c r="N23" s="17" t="str">
        <f t="shared" ca="1" si="14"/>
        <v>N</v>
      </c>
      <c r="O23" s="15">
        <f t="shared" ca="1" si="2"/>
        <v>30</v>
      </c>
      <c r="P23" s="17">
        <f t="shared" ca="1" si="3"/>
        <v>5</v>
      </c>
      <c r="R23" s="4">
        <f t="shared" ca="1" si="16"/>
        <v>18456</v>
      </c>
    </row>
    <row r="24" spans="1:18" x14ac:dyDescent="0.35">
      <c r="A24" s="7">
        <f>ROW()</f>
        <v>24</v>
      </c>
      <c r="B24" s="10"/>
      <c r="C24" s="27" t="str">
        <f t="shared" ca="1" si="4"/>
        <v>ES2 8UC</v>
      </c>
      <c r="D24" s="27" t="str">
        <f t="shared" ca="1" si="5"/>
        <v>Alphon</v>
      </c>
      <c r="E24" s="15" t="str">
        <f t="shared" ca="1" si="6"/>
        <v>N</v>
      </c>
      <c r="F24" s="16">
        <f t="shared" ca="1" si="7"/>
        <v>11.5</v>
      </c>
      <c r="G24" s="16">
        <f t="shared" ca="1" si="8"/>
        <v>10.5</v>
      </c>
      <c r="H24" s="16">
        <f t="shared" ca="1" si="9"/>
        <v>12.7</v>
      </c>
      <c r="I24" s="15" t="str">
        <f t="shared" ca="1" si="10"/>
        <v>N</v>
      </c>
      <c r="J24" s="17">
        <f t="shared" ca="1" si="11"/>
        <v>7</v>
      </c>
      <c r="K24" s="17"/>
      <c r="L24" s="17" t="str">
        <f t="shared" ca="1" si="12"/>
        <v>Y</v>
      </c>
      <c r="M24" s="17" t="str">
        <f t="shared" ca="1" si="13"/>
        <v>FTTC</v>
      </c>
      <c r="N24" s="17" t="str">
        <f t="shared" ca="1" si="14"/>
        <v>N</v>
      </c>
      <c r="O24" s="15">
        <f t="shared" ca="1" si="2"/>
        <v>30</v>
      </c>
      <c r="P24" s="17">
        <f t="shared" ca="1" si="3"/>
        <v>7</v>
      </c>
      <c r="R24" s="4">
        <f t="shared" ca="1" si="16"/>
        <v>19450</v>
      </c>
    </row>
    <row r="25" spans="1:18" x14ac:dyDescent="0.35">
      <c r="A25" s="7">
        <f>ROW()</f>
        <v>25</v>
      </c>
      <c r="B25" s="10"/>
      <c r="C25" s="27" t="str">
        <f t="shared" ca="1" si="4"/>
        <v>ES2 9QA</v>
      </c>
      <c r="D25" s="27" t="str">
        <f t="shared" ca="1" si="5"/>
        <v>Alphon</v>
      </c>
      <c r="E25" s="15" t="str">
        <f t="shared" ca="1" si="6"/>
        <v>N</v>
      </c>
      <c r="F25" s="16">
        <f t="shared" ca="1" si="7"/>
        <v>5.2</v>
      </c>
      <c r="G25" s="16">
        <f t="shared" ca="1" si="8"/>
        <v>5.6</v>
      </c>
      <c r="H25" s="16">
        <f t="shared" ca="1" si="9"/>
        <v>6.7</v>
      </c>
      <c r="I25" s="15" t="str">
        <f t="shared" ca="1" si="10"/>
        <v>N</v>
      </c>
      <c r="J25" s="17">
        <f t="shared" ca="1" si="11"/>
        <v>15</v>
      </c>
      <c r="K25" s="17"/>
      <c r="L25" s="17" t="str">
        <f t="shared" ca="1" si="12"/>
        <v>Y</v>
      </c>
      <c r="M25" s="17" t="str">
        <f t="shared" ca="1" si="13"/>
        <v>FTTC</v>
      </c>
      <c r="N25" s="17" t="str">
        <f t="shared" ca="1" si="14"/>
        <v>N</v>
      </c>
      <c r="O25" s="15">
        <f t="shared" ca="1" si="2"/>
        <v>30</v>
      </c>
      <c r="P25" s="17">
        <f t="shared" ca="1" si="3"/>
        <v>15</v>
      </c>
      <c r="R25" s="4">
        <f t="shared" ca="1" si="16"/>
        <v>20020</v>
      </c>
    </row>
    <row r="26" spans="1:18" x14ac:dyDescent="0.35">
      <c r="A26" s="7">
        <f>ROW()</f>
        <v>26</v>
      </c>
      <c r="B26" s="10"/>
      <c r="C26" s="27" t="str">
        <f t="shared" ca="1" si="4"/>
        <v>ES3 1DB</v>
      </c>
      <c r="D26" s="27" t="str">
        <f t="shared" ca="1" si="5"/>
        <v>Alphon</v>
      </c>
      <c r="E26" s="15" t="str">
        <f t="shared" ca="1" si="6"/>
        <v>N</v>
      </c>
      <c r="F26" s="16">
        <f t="shared" ca="1" si="7"/>
        <v>5.7</v>
      </c>
      <c r="G26" s="16">
        <f t="shared" ca="1" si="8"/>
        <v>6</v>
      </c>
      <c r="H26" s="16">
        <f t="shared" ca="1" si="9"/>
        <v>10.5</v>
      </c>
      <c r="I26" s="15" t="str">
        <f t="shared" ca="1" si="10"/>
        <v>N</v>
      </c>
      <c r="J26" s="17">
        <f t="shared" ca="1" si="11"/>
        <v>4</v>
      </c>
      <c r="K26" s="17"/>
      <c r="L26" s="17" t="str">
        <f t="shared" ca="1" si="12"/>
        <v>Y</v>
      </c>
      <c r="M26" s="17" t="str">
        <f t="shared" ca="1" si="13"/>
        <v>FWA</v>
      </c>
      <c r="N26" s="17" t="str">
        <f t="shared" ca="1" si="14"/>
        <v>N</v>
      </c>
      <c r="O26" s="15">
        <f t="shared" ca="1" si="2"/>
        <v>30</v>
      </c>
      <c r="P26" s="17">
        <f t="shared" ca="1" si="3"/>
        <v>4</v>
      </c>
      <c r="R26" s="4">
        <f t="shared" ca="1" si="16"/>
        <v>21035</v>
      </c>
    </row>
    <row r="27" spans="1:18" x14ac:dyDescent="0.35">
      <c r="A27" s="7">
        <f>ROW()</f>
        <v>27</v>
      </c>
      <c r="B27" s="10"/>
      <c r="C27" s="27" t="str">
        <f t="shared" ca="1" si="4"/>
        <v>ES3 2UU</v>
      </c>
      <c r="D27" s="27" t="str">
        <f t="shared" ca="1" si="5"/>
        <v>Alphon</v>
      </c>
      <c r="E27" s="15" t="str">
        <f t="shared" ca="1" si="6"/>
        <v>N</v>
      </c>
      <c r="F27" s="16">
        <f t="shared" ca="1" si="7"/>
        <v>3.9</v>
      </c>
      <c r="G27" s="16">
        <f t="shared" ca="1" si="8"/>
        <v>3.5</v>
      </c>
      <c r="H27" s="16">
        <f t="shared" ca="1" si="9"/>
        <v>6</v>
      </c>
      <c r="I27" s="15" t="str">
        <f t="shared" ca="1" si="10"/>
        <v>N</v>
      </c>
      <c r="J27" s="17">
        <f t="shared" ca="1" si="11"/>
        <v>18</v>
      </c>
      <c r="K27" s="17"/>
      <c r="L27" s="17" t="str">
        <f t="shared" ca="1" si="12"/>
        <v>Y</v>
      </c>
      <c r="M27" s="17" t="str">
        <f t="shared" ca="1" si="13"/>
        <v>FWA</v>
      </c>
      <c r="N27" s="17" t="str">
        <f t="shared" ca="1" si="14"/>
        <v>N</v>
      </c>
      <c r="O27" s="15">
        <f t="shared" ca="1" si="2"/>
        <v>30</v>
      </c>
      <c r="P27" s="17">
        <f t="shared" ca="1" si="3"/>
        <v>18</v>
      </c>
      <c r="R27" s="4">
        <f t="shared" ca="1" si="16"/>
        <v>22172</v>
      </c>
    </row>
    <row r="28" spans="1:18" x14ac:dyDescent="0.35">
      <c r="A28" s="7">
        <f>ROW()</f>
        <v>28</v>
      </c>
      <c r="B28" s="10"/>
      <c r="C28" s="27" t="str">
        <f t="shared" ca="1" si="4"/>
        <v>ES3 3SO</v>
      </c>
      <c r="D28" s="27" t="str">
        <f t="shared" ca="1" si="5"/>
        <v>Alphon</v>
      </c>
      <c r="E28" s="15" t="str">
        <f t="shared" ca="1" si="6"/>
        <v>N</v>
      </c>
      <c r="F28" s="16">
        <f t="shared" ca="1" si="7"/>
        <v>4.3</v>
      </c>
      <c r="G28" s="16">
        <f t="shared" ca="1" si="8"/>
        <v>4.0999999999999996</v>
      </c>
      <c r="H28" s="16">
        <f t="shared" ca="1" si="9"/>
        <v>7.8</v>
      </c>
      <c r="I28" s="15" t="str">
        <f t="shared" ca="1" si="10"/>
        <v>N</v>
      </c>
      <c r="J28" s="17">
        <f t="shared" ca="1" si="11"/>
        <v>9</v>
      </c>
      <c r="K28" s="17"/>
      <c r="L28" s="17" t="str">
        <f t="shared" ca="1" si="12"/>
        <v>Y</v>
      </c>
      <c r="M28" s="17" t="str">
        <f t="shared" ca="1" si="13"/>
        <v>FWA</v>
      </c>
      <c r="N28" s="17" t="str">
        <f t="shared" ca="1" si="14"/>
        <v>N</v>
      </c>
      <c r="O28" s="15">
        <f t="shared" ca="1" si="2"/>
        <v>30</v>
      </c>
      <c r="P28" s="17">
        <f t="shared" ca="1" si="3"/>
        <v>9</v>
      </c>
      <c r="R28" s="4">
        <f t="shared" ca="1" si="16"/>
        <v>22790</v>
      </c>
    </row>
    <row r="29" spans="1:18" x14ac:dyDescent="0.35">
      <c r="A29" s="7">
        <f>ROW()</f>
        <v>29</v>
      </c>
      <c r="B29" s="10"/>
      <c r="C29" s="27" t="str">
        <f t="shared" ca="1" si="4"/>
        <v>ES3 3TA</v>
      </c>
      <c r="D29" s="27" t="str">
        <f t="shared" ca="1" si="5"/>
        <v>Alphon</v>
      </c>
      <c r="E29" s="15" t="str">
        <f t="shared" ca="1" si="6"/>
        <v>N</v>
      </c>
      <c r="F29" s="16">
        <f t="shared" ca="1" si="7"/>
        <v>8</v>
      </c>
      <c r="G29" s="16">
        <f t="shared" ca="1" si="8"/>
        <v>8.1999999999999993</v>
      </c>
      <c r="H29" s="16">
        <f t="shared" ca="1" si="9"/>
        <v>8.4</v>
      </c>
      <c r="I29" s="15" t="str">
        <f t="shared" ca="1" si="10"/>
        <v>N</v>
      </c>
      <c r="J29" s="17">
        <f t="shared" ca="1" si="11"/>
        <v>2</v>
      </c>
      <c r="K29" s="17"/>
      <c r="L29" s="17" t="str">
        <f t="shared" ca="1" si="12"/>
        <v>Y</v>
      </c>
      <c r="M29" s="17" t="str">
        <f t="shared" ca="1" si="13"/>
        <v>FWA</v>
      </c>
      <c r="N29" s="17" t="str">
        <f t="shared" ca="1" si="14"/>
        <v>N</v>
      </c>
      <c r="O29" s="15">
        <f t="shared" ca="1" si="2"/>
        <v>30</v>
      </c>
      <c r="P29" s="17">
        <f t="shared" ca="1" si="3"/>
        <v>2</v>
      </c>
      <c r="R29" s="4">
        <f t="shared" ca="1" si="16"/>
        <v>22802</v>
      </c>
    </row>
    <row r="30" spans="1:18" x14ac:dyDescent="0.35">
      <c r="A30" s="7">
        <f>ROW()</f>
        <v>30</v>
      </c>
      <c r="B30" s="10"/>
      <c r="C30" s="27" t="str">
        <f t="shared" ca="1" si="4"/>
        <v>ES3 4UY</v>
      </c>
      <c r="D30" s="27" t="str">
        <f t="shared" ca="1" si="5"/>
        <v>Alphon</v>
      </c>
      <c r="E30" s="15" t="str">
        <f t="shared" ca="1" si="6"/>
        <v>N</v>
      </c>
      <c r="F30" s="16">
        <f t="shared" ca="1" si="7"/>
        <v>13.3</v>
      </c>
      <c r="G30" s="16">
        <f t="shared" ca="1" si="8"/>
        <v>13.8</v>
      </c>
      <c r="H30" s="16">
        <f t="shared" ca="1" si="9"/>
        <v>18.100000000000001</v>
      </c>
      <c r="I30" s="15" t="str">
        <f t="shared" ca="1" si="10"/>
        <v>N</v>
      </c>
      <c r="J30" s="17">
        <f t="shared" ca="1" si="11"/>
        <v>11</v>
      </c>
      <c r="K30" s="17"/>
      <c r="L30" s="17" t="str">
        <f t="shared" ca="1" si="12"/>
        <v>Y</v>
      </c>
      <c r="M30" s="17" t="str">
        <f t="shared" ca="1" si="13"/>
        <v>FWA</v>
      </c>
      <c r="N30" s="17" t="str">
        <f t="shared" ca="1" si="14"/>
        <v>N</v>
      </c>
      <c r="O30" s="15">
        <f t="shared" ca="1" si="2"/>
        <v>30</v>
      </c>
      <c r="P30" s="17">
        <f t="shared" ca="1" si="3"/>
        <v>11</v>
      </c>
      <c r="R30" s="4">
        <f t="shared" ca="1" si="16"/>
        <v>23528</v>
      </c>
    </row>
    <row r="31" spans="1:18" x14ac:dyDescent="0.35">
      <c r="A31" s="7">
        <f>ROW()</f>
        <v>31</v>
      </c>
      <c r="B31" s="10"/>
      <c r="C31" s="27" t="str">
        <f t="shared" ca="1" si="4"/>
        <v>ES3 5WY</v>
      </c>
      <c r="D31" s="27" t="str">
        <f t="shared" ca="1" si="5"/>
        <v>Alphon</v>
      </c>
      <c r="E31" s="15" t="str">
        <f t="shared" ca="1" si="6"/>
        <v>N</v>
      </c>
      <c r="F31" s="16">
        <f t="shared" ca="1" si="7"/>
        <v>14</v>
      </c>
      <c r="G31" s="16">
        <f t="shared" ca="1" si="8"/>
        <v>13.5</v>
      </c>
      <c r="H31" s="16">
        <f t="shared" ca="1" si="9"/>
        <v>24.9</v>
      </c>
      <c r="I31" s="15" t="str">
        <f t="shared" ca="1" si="10"/>
        <v>N</v>
      </c>
      <c r="J31" s="17">
        <f t="shared" ca="1" si="11"/>
        <v>14</v>
      </c>
      <c r="K31" s="17"/>
      <c r="L31" s="17" t="str">
        <f t="shared" ca="1" si="12"/>
        <v>Y</v>
      </c>
      <c r="M31" s="17" t="str">
        <f t="shared" ca="1" si="13"/>
        <v>FWA</v>
      </c>
      <c r="N31" s="17" t="str">
        <f t="shared" ca="1" si="14"/>
        <v>N</v>
      </c>
      <c r="O31" s="15">
        <f t="shared" ca="1" si="2"/>
        <v>30</v>
      </c>
      <c r="P31" s="17">
        <f t="shared" ca="1" si="3"/>
        <v>14</v>
      </c>
      <c r="R31" s="4">
        <f t="shared" ca="1" si="16"/>
        <v>24256</v>
      </c>
    </row>
    <row r="32" spans="1:18" x14ac:dyDescent="0.35">
      <c r="A32" s="7">
        <f>ROW()</f>
        <v>32</v>
      </c>
      <c r="B32" s="10"/>
      <c r="C32" s="27" t="str">
        <f t="shared" ca="1" si="4"/>
        <v>ES3 7FW</v>
      </c>
      <c r="D32" s="27" t="str">
        <f t="shared" ca="1" si="5"/>
        <v>Alphon</v>
      </c>
      <c r="E32" s="15" t="str">
        <f t="shared" ca="1" si="6"/>
        <v>N</v>
      </c>
      <c r="F32" s="16">
        <f t="shared" ca="1" si="7"/>
        <v>9.1</v>
      </c>
      <c r="G32" s="16">
        <f t="shared" ca="1" si="8"/>
        <v>9.8000000000000007</v>
      </c>
      <c r="H32" s="16">
        <f t="shared" ca="1" si="9"/>
        <v>16.8</v>
      </c>
      <c r="I32" s="15" t="str">
        <f t="shared" ca="1" si="10"/>
        <v>N</v>
      </c>
      <c r="J32" s="17">
        <f t="shared" ca="1" si="11"/>
        <v>13</v>
      </c>
      <c r="K32" s="17"/>
      <c r="L32" s="17" t="str">
        <f t="shared" ca="1" si="12"/>
        <v>Y</v>
      </c>
      <c r="M32" s="17" t="str">
        <f t="shared" ca="1" si="13"/>
        <v>FWA</v>
      </c>
      <c r="N32" s="17" t="str">
        <f t="shared" ca="1" si="14"/>
        <v>N</v>
      </c>
      <c r="O32" s="15">
        <f t="shared" ca="1" si="2"/>
        <v>30</v>
      </c>
      <c r="P32" s="17">
        <f t="shared" ca="1" si="3"/>
        <v>13</v>
      </c>
      <c r="R32" s="4">
        <f t="shared" ca="1" si="16"/>
        <v>25164</v>
      </c>
    </row>
    <row r="33" spans="1:18" x14ac:dyDescent="0.35">
      <c r="A33" s="7">
        <f>ROW()</f>
        <v>33</v>
      </c>
      <c r="B33" s="10"/>
      <c r="C33" s="27" t="str">
        <f t="shared" ca="1" si="4"/>
        <v>ES3 8ZA</v>
      </c>
      <c r="D33" s="27" t="str">
        <f t="shared" ca="1" si="5"/>
        <v>Alphon</v>
      </c>
      <c r="E33" s="15" t="str">
        <f t="shared" ca="1" si="6"/>
        <v>N</v>
      </c>
      <c r="F33" s="16">
        <f t="shared" ca="1" si="7"/>
        <v>9.3000000000000007</v>
      </c>
      <c r="G33" s="16">
        <f t="shared" ca="1" si="8"/>
        <v>10.1</v>
      </c>
      <c r="H33" s="16">
        <f t="shared" ca="1" si="9"/>
        <v>16.8</v>
      </c>
      <c r="I33" s="15" t="str">
        <f t="shared" ca="1" si="10"/>
        <v>N</v>
      </c>
      <c r="J33" s="17">
        <f t="shared" ca="1" si="11"/>
        <v>9</v>
      </c>
      <c r="K33" s="17"/>
      <c r="L33" s="17" t="str">
        <f t="shared" ca="1" si="12"/>
        <v>Y</v>
      </c>
      <c r="M33" s="17" t="str">
        <f t="shared" ca="1" si="13"/>
        <v>FWA</v>
      </c>
      <c r="N33" s="17" t="str">
        <f t="shared" ca="1" si="14"/>
        <v>N</v>
      </c>
      <c r="O33" s="15">
        <f t="shared" ca="1" si="2"/>
        <v>30</v>
      </c>
      <c r="P33" s="17">
        <f t="shared" ca="1" si="3"/>
        <v>9</v>
      </c>
      <c r="R33" s="4">
        <f t="shared" ca="1" si="16"/>
        <v>26338</v>
      </c>
    </row>
    <row r="34" spans="1:18" x14ac:dyDescent="0.35">
      <c r="A34" s="7">
        <f>ROW()</f>
        <v>34</v>
      </c>
      <c r="B34" s="10"/>
      <c r="C34" s="27" t="str">
        <f t="shared" ca="1" si="4"/>
        <v>ES4 0CQ</v>
      </c>
      <c r="D34" s="27" t="str">
        <f t="shared" ca="1" si="5"/>
        <v>Alphon</v>
      </c>
      <c r="E34" s="15" t="str">
        <f t="shared" ca="1" si="6"/>
        <v>N</v>
      </c>
      <c r="F34" s="16">
        <f t="shared" ca="1" si="7"/>
        <v>10.5</v>
      </c>
      <c r="G34" s="16">
        <f t="shared" ca="1" si="8"/>
        <v>10.3</v>
      </c>
      <c r="H34" s="16">
        <f t="shared" ca="1" si="9"/>
        <v>17.600000000000001</v>
      </c>
      <c r="I34" s="15" t="str">
        <f t="shared" ca="1" si="10"/>
        <v>N</v>
      </c>
      <c r="J34" s="17">
        <f t="shared" ca="1" si="11"/>
        <v>7</v>
      </c>
      <c r="K34" s="17"/>
      <c r="L34" s="17" t="str">
        <f t="shared" ca="1" si="12"/>
        <v>Y</v>
      </c>
      <c r="M34" s="17" t="str">
        <f t="shared" ca="1" si="13"/>
        <v>FTTP</v>
      </c>
      <c r="N34" s="17" t="str">
        <f t="shared" ca="1" si="14"/>
        <v>N</v>
      </c>
      <c r="O34" s="15">
        <f t="shared" ca="1" si="2"/>
        <v>30</v>
      </c>
      <c r="P34" s="17">
        <f t="shared" ca="1" si="3"/>
        <v>7</v>
      </c>
      <c r="R34" s="4">
        <f t="shared" ca="1" si="16"/>
        <v>27108</v>
      </c>
    </row>
    <row r="35" spans="1:18" x14ac:dyDescent="0.35">
      <c r="A35" s="7">
        <f>ROW()</f>
        <v>35</v>
      </c>
      <c r="B35" s="10"/>
      <c r="C35" s="27" t="str">
        <f t="shared" ca="1" si="4"/>
        <v>ES4 1YN</v>
      </c>
      <c r="D35" s="27" t="str">
        <f t="shared" ca="1" si="5"/>
        <v>Alphon</v>
      </c>
      <c r="E35" s="15" t="str">
        <f t="shared" ca="1" si="6"/>
        <v>N</v>
      </c>
      <c r="F35" s="16">
        <f t="shared" ca="1" si="7"/>
        <v>4.9000000000000004</v>
      </c>
      <c r="G35" s="16">
        <f t="shared" ca="1" si="8"/>
        <v>4.9000000000000004</v>
      </c>
      <c r="H35" s="16">
        <f t="shared" ca="1" si="9"/>
        <v>5.3</v>
      </c>
      <c r="I35" s="15" t="str">
        <f t="shared" ca="1" si="10"/>
        <v>N</v>
      </c>
      <c r="J35" s="17">
        <f t="shared" ca="1" si="11"/>
        <v>15</v>
      </c>
      <c r="K35" s="17"/>
      <c r="L35" s="17" t="str">
        <f t="shared" ca="1" si="12"/>
        <v>Y</v>
      </c>
      <c r="M35" s="17" t="str">
        <f t="shared" ca="1" si="13"/>
        <v>FTTP</v>
      </c>
      <c r="N35" s="17" t="str">
        <f t="shared" ca="1" si="14"/>
        <v>N</v>
      </c>
      <c r="O35" s="15">
        <f t="shared" ca="1" si="2"/>
        <v>30</v>
      </c>
      <c r="P35" s="17">
        <f t="shared" ca="1" si="3"/>
        <v>15</v>
      </c>
      <c r="R35" s="4">
        <f t="shared" ca="1" si="16"/>
        <v>28353</v>
      </c>
    </row>
    <row r="36" spans="1:18" x14ac:dyDescent="0.35">
      <c r="A36" s="7">
        <f>ROW()</f>
        <v>36</v>
      </c>
      <c r="B36" s="10"/>
      <c r="C36" s="27" t="str">
        <f t="shared" ca="1" si="4"/>
        <v>ES4 2NC</v>
      </c>
      <c r="D36" s="27" t="str">
        <f t="shared" ca="1" si="5"/>
        <v>Alphon</v>
      </c>
      <c r="E36" s="15" t="str">
        <f t="shared" ca="1" si="6"/>
        <v>N</v>
      </c>
      <c r="F36" s="16">
        <f t="shared" ca="1" si="7"/>
        <v>4</v>
      </c>
      <c r="G36" s="16">
        <f t="shared" ca="1" si="8"/>
        <v>3.9</v>
      </c>
      <c r="H36" s="16">
        <f t="shared" ca="1" si="9"/>
        <v>7</v>
      </c>
      <c r="I36" s="15" t="str">
        <f t="shared" ca="1" si="10"/>
        <v>N</v>
      </c>
      <c r="J36" s="17">
        <f t="shared" ca="1" si="11"/>
        <v>19</v>
      </c>
      <c r="K36" s="17"/>
      <c r="L36" s="17" t="str">
        <f t="shared" ca="1" si="12"/>
        <v>Y</v>
      </c>
      <c r="M36" s="17" t="str">
        <f t="shared" ca="1" si="13"/>
        <v>FTTP</v>
      </c>
      <c r="N36" s="17" t="str">
        <f t="shared" ca="1" si="14"/>
        <v>N</v>
      </c>
      <c r="O36" s="15">
        <f t="shared" ca="1" si="2"/>
        <v>30</v>
      </c>
      <c r="P36" s="17">
        <f t="shared" ca="1" si="3"/>
        <v>19</v>
      </c>
      <c r="R36" s="4">
        <f t="shared" ca="1" si="16"/>
        <v>28732</v>
      </c>
    </row>
    <row r="37" spans="1:18" x14ac:dyDescent="0.35">
      <c r="A37" s="7">
        <f>ROW()</f>
        <v>37</v>
      </c>
      <c r="B37" s="10"/>
      <c r="C37" s="27" t="str">
        <f t="shared" ca="1" si="4"/>
        <v>ES4 3RZ</v>
      </c>
      <c r="D37" s="27" t="str">
        <f t="shared" ca="1" si="5"/>
        <v>Alphon</v>
      </c>
      <c r="E37" s="15" t="str">
        <f t="shared" ca="1" si="6"/>
        <v>N</v>
      </c>
      <c r="F37" s="16">
        <f t="shared" ca="1" si="7"/>
        <v>11.7</v>
      </c>
      <c r="G37" s="16">
        <f t="shared" ca="1" si="8"/>
        <v>11.6</v>
      </c>
      <c r="H37" s="16">
        <f t="shared" ca="1" si="9"/>
        <v>15.7</v>
      </c>
      <c r="I37" s="15" t="str">
        <f t="shared" ca="1" si="10"/>
        <v>N</v>
      </c>
      <c r="J37" s="17">
        <f t="shared" ca="1" si="11"/>
        <v>17</v>
      </c>
      <c r="K37" s="17"/>
      <c r="L37" s="17" t="str">
        <f t="shared" ca="1" si="12"/>
        <v>Y</v>
      </c>
      <c r="M37" s="17" t="str">
        <f t="shared" ca="1" si="13"/>
        <v>FTTP</v>
      </c>
      <c r="N37" s="17" t="str">
        <f t="shared" ca="1" si="14"/>
        <v>N</v>
      </c>
      <c r="O37" s="15">
        <f t="shared" ca="1" si="2"/>
        <v>30</v>
      </c>
      <c r="P37" s="17">
        <f t="shared" ca="1" si="3"/>
        <v>17</v>
      </c>
      <c r="R37" s="4">
        <f t="shared" ca="1" si="16"/>
        <v>29535</v>
      </c>
    </row>
    <row r="38" spans="1:18" x14ac:dyDescent="0.35">
      <c r="A38" s="7">
        <f>ROW()</f>
        <v>38</v>
      </c>
      <c r="B38" s="10"/>
      <c r="C38" s="27" t="str">
        <f t="shared" ca="1" si="4"/>
        <v>ES4 5FF</v>
      </c>
      <c r="D38" s="27" t="str">
        <f t="shared" ca="1" si="5"/>
        <v>Alphon</v>
      </c>
      <c r="E38" s="15" t="str">
        <f t="shared" ca="1" si="6"/>
        <v>N</v>
      </c>
      <c r="F38" s="16">
        <f t="shared" ca="1" si="7"/>
        <v>4</v>
      </c>
      <c r="G38" s="16">
        <f t="shared" ca="1" si="8"/>
        <v>4.4000000000000004</v>
      </c>
      <c r="H38" s="16">
        <f t="shared" ca="1" si="9"/>
        <v>4.5</v>
      </c>
      <c r="I38" s="15" t="str">
        <f t="shared" ca="1" si="10"/>
        <v>N</v>
      </c>
      <c r="J38" s="17">
        <f t="shared" ca="1" si="11"/>
        <v>16</v>
      </c>
      <c r="K38" s="17"/>
      <c r="L38" s="17" t="str">
        <f t="shared" ca="1" si="12"/>
        <v>Y</v>
      </c>
      <c r="M38" s="17" t="str">
        <f t="shared" ca="1" si="13"/>
        <v>FTTP</v>
      </c>
      <c r="N38" s="17" t="str">
        <f t="shared" ca="1" si="14"/>
        <v>N</v>
      </c>
      <c r="O38" s="15">
        <f t="shared" ca="1" si="2"/>
        <v>30</v>
      </c>
      <c r="P38" s="17">
        <f t="shared" ca="1" si="3"/>
        <v>16</v>
      </c>
      <c r="R38" s="4">
        <f t="shared" ca="1" si="16"/>
        <v>30555</v>
      </c>
    </row>
    <row r="39" spans="1:18" x14ac:dyDescent="0.35">
      <c r="A39" s="7">
        <f>ROW()</f>
        <v>39</v>
      </c>
      <c r="B39" s="10"/>
      <c r="C39" s="27" t="str">
        <f t="shared" ca="1" si="4"/>
        <v>ES4 6KR</v>
      </c>
      <c r="D39" s="27" t="str">
        <f t="shared" ca="1" si="5"/>
        <v>Alphon</v>
      </c>
      <c r="E39" s="15" t="str">
        <f t="shared" ca="1" si="6"/>
        <v>N</v>
      </c>
      <c r="F39" s="16">
        <f t="shared" ca="1" si="7"/>
        <v>15</v>
      </c>
      <c r="G39" s="16">
        <f t="shared" ca="1" si="8"/>
        <v>14.2</v>
      </c>
      <c r="H39" s="16">
        <f t="shared" ca="1" si="9"/>
        <v>25.4</v>
      </c>
      <c r="I39" s="15" t="str">
        <f t="shared" ca="1" si="10"/>
        <v>N</v>
      </c>
      <c r="J39" s="17">
        <f t="shared" ca="1" si="11"/>
        <v>10</v>
      </c>
      <c r="K39" s="17"/>
      <c r="L39" s="17" t="str">
        <f t="shared" ca="1" si="12"/>
        <v>Y</v>
      </c>
      <c r="M39" s="17" t="str">
        <f t="shared" ca="1" si="13"/>
        <v>FTTP</v>
      </c>
      <c r="N39" s="17" t="str">
        <f t="shared" ca="1" si="14"/>
        <v>N</v>
      </c>
      <c r="O39" s="15">
        <f t="shared" ca="1" si="2"/>
        <v>30</v>
      </c>
      <c r="P39" s="17">
        <f t="shared" ca="1" si="3"/>
        <v>10</v>
      </c>
      <c r="R39" s="4">
        <f t="shared" ca="1" si="16"/>
        <v>31373</v>
      </c>
    </row>
    <row r="40" spans="1:18" x14ac:dyDescent="0.35">
      <c r="A40" s="7">
        <f>ROW()</f>
        <v>40</v>
      </c>
      <c r="B40" s="10"/>
      <c r="C40" s="27" t="str">
        <f t="shared" ca="1" si="4"/>
        <v>ES4 7SQ</v>
      </c>
      <c r="D40" s="27" t="str">
        <f t="shared" ca="1" si="5"/>
        <v>Alphon</v>
      </c>
      <c r="E40" s="15" t="str">
        <f t="shared" ca="1" si="6"/>
        <v>N</v>
      </c>
      <c r="F40" s="16">
        <f t="shared" ca="1" si="7"/>
        <v>11.1</v>
      </c>
      <c r="G40" s="16">
        <f t="shared" ca="1" si="8"/>
        <v>10.1</v>
      </c>
      <c r="H40" s="16">
        <f t="shared" ca="1" si="9"/>
        <v>18.7</v>
      </c>
      <c r="I40" s="15" t="str">
        <f t="shared" ca="1" si="10"/>
        <v>N</v>
      </c>
      <c r="J40" s="17">
        <f t="shared" ca="1" si="11"/>
        <v>7</v>
      </c>
      <c r="K40" s="17"/>
      <c r="L40" s="17" t="str">
        <f t="shared" ca="1" si="12"/>
        <v>Y</v>
      </c>
      <c r="M40" s="17" t="str">
        <f t="shared" ca="1" si="13"/>
        <v>FTTP</v>
      </c>
      <c r="N40" s="17" t="str">
        <f t="shared" ca="1" si="14"/>
        <v>N</v>
      </c>
      <c r="O40" s="15">
        <f t="shared" ca="1" si="2"/>
        <v>30</v>
      </c>
      <c r="P40" s="17">
        <f t="shared" ca="1" si="3"/>
        <v>7</v>
      </c>
      <c r="R40" s="4">
        <f t="shared" ca="1" si="16"/>
        <v>32256</v>
      </c>
    </row>
    <row r="41" spans="1:18" x14ac:dyDescent="0.35">
      <c r="A41" s="7">
        <f>ROW()</f>
        <v>41</v>
      </c>
      <c r="B41" s="10"/>
      <c r="C41" s="27" t="str">
        <f t="shared" ca="1" si="4"/>
        <v>ES4 9ER</v>
      </c>
      <c r="D41" s="27" t="str">
        <f t="shared" ca="1" si="5"/>
        <v>Alphon</v>
      </c>
      <c r="E41" s="15" t="str">
        <f t="shared" ca="1" si="6"/>
        <v>N</v>
      </c>
      <c r="F41" s="16">
        <f t="shared" ca="1" si="7"/>
        <v>10.7</v>
      </c>
      <c r="G41" s="16">
        <f t="shared" ca="1" si="8"/>
        <v>9.6999999999999993</v>
      </c>
      <c r="H41" s="16">
        <f t="shared" ca="1" si="9"/>
        <v>20</v>
      </c>
      <c r="I41" s="15" t="str">
        <f t="shared" ca="1" si="10"/>
        <v>N</v>
      </c>
      <c r="J41" s="17">
        <f t="shared" ca="1" si="11"/>
        <v>4</v>
      </c>
      <c r="K41" s="17"/>
      <c r="L41" s="17" t="str">
        <f t="shared" ca="1" si="12"/>
        <v>Y</v>
      </c>
      <c r="M41" s="17" t="str">
        <f t="shared" ca="1" si="13"/>
        <v>FTTP</v>
      </c>
      <c r="N41" s="17" t="str">
        <f t="shared" ca="1" si="14"/>
        <v>N</v>
      </c>
      <c r="O41" s="15">
        <f t="shared" ca="1" si="2"/>
        <v>30</v>
      </c>
      <c r="P41" s="17">
        <f t="shared" ca="1" si="3"/>
        <v>4</v>
      </c>
      <c r="R41" s="4">
        <f t="shared" ca="1" si="16"/>
        <v>33245</v>
      </c>
    </row>
    <row r="42" spans="1:18" x14ac:dyDescent="0.35">
      <c r="A42" s="7">
        <f>ROW()</f>
        <v>42</v>
      </c>
      <c r="B42" s="10"/>
      <c r="C42" s="27" t="str">
        <f t="shared" ca="1" si="4"/>
        <v>ES5 0SV</v>
      </c>
      <c r="D42" s="27" t="str">
        <f t="shared" ca="1" si="5"/>
        <v>Alphon</v>
      </c>
      <c r="E42" s="15" t="str">
        <f t="shared" ca="1" si="6"/>
        <v>N</v>
      </c>
      <c r="F42" s="16">
        <f t="shared" ca="1" si="7"/>
        <v>14.2</v>
      </c>
      <c r="G42" s="16">
        <f t="shared" ca="1" si="8"/>
        <v>13.8</v>
      </c>
      <c r="H42" s="16">
        <f t="shared" ca="1" si="9"/>
        <v>24.2</v>
      </c>
      <c r="I42" s="15" t="str">
        <f t="shared" ca="1" si="10"/>
        <v>N</v>
      </c>
      <c r="J42" s="17">
        <f t="shared" ca="1" si="11"/>
        <v>4</v>
      </c>
      <c r="K42" s="17"/>
      <c r="L42" s="17" t="str">
        <f t="shared" ca="1" si="12"/>
        <v>Y</v>
      </c>
      <c r="M42" s="17" t="str">
        <f t="shared" ca="1" si="13"/>
        <v>FWA</v>
      </c>
      <c r="N42" s="17" t="str">
        <f t="shared" ca="1" si="14"/>
        <v>N</v>
      </c>
      <c r="O42" s="15">
        <f t="shared" ca="1" si="2"/>
        <v>30</v>
      </c>
      <c r="P42" s="17">
        <f t="shared" ca="1" si="3"/>
        <v>4</v>
      </c>
      <c r="R42" s="4">
        <f t="shared" ca="1" si="16"/>
        <v>34289</v>
      </c>
    </row>
    <row r="43" spans="1:18" x14ac:dyDescent="0.35">
      <c r="A43" s="7">
        <f>ROW()</f>
        <v>43</v>
      </c>
      <c r="B43" s="10"/>
      <c r="C43" s="27" t="str">
        <f t="shared" ca="1" si="4"/>
        <v>ES5 1AW</v>
      </c>
      <c r="D43" s="27" t="str">
        <f t="shared" ca="1" si="5"/>
        <v>Alphon</v>
      </c>
      <c r="E43" s="15" t="str">
        <f t="shared" ca="1" si="6"/>
        <v>N</v>
      </c>
      <c r="F43" s="16">
        <f t="shared" ca="1" si="7"/>
        <v>13.4</v>
      </c>
      <c r="G43" s="16">
        <f t="shared" ca="1" si="8"/>
        <v>13.8</v>
      </c>
      <c r="H43" s="16">
        <f t="shared" ca="1" si="9"/>
        <v>14.6</v>
      </c>
      <c r="I43" s="15" t="str">
        <f t="shared" ca="1" si="10"/>
        <v>N</v>
      </c>
      <c r="J43" s="17">
        <f t="shared" ca="1" si="11"/>
        <v>6</v>
      </c>
      <c r="K43" s="17"/>
      <c r="L43" s="17" t="str">
        <f t="shared" ca="1" si="12"/>
        <v>Y</v>
      </c>
      <c r="M43" s="17" t="str">
        <f t="shared" ca="1" si="13"/>
        <v>FWA</v>
      </c>
      <c r="N43" s="17" t="str">
        <f t="shared" ca="1" si="14"/>
        <v>N</v>
      </c>
      <c r="O43" s="15">
        <f t="shared" ca="1" si="2"/>
        <v>30</v>
      </c>
      <c r="P43" s="17">
        <f t="shared" ca="1" si="3"/>
        <v>6</v>
      </c>
      <c r="R43" s="4">
        <f t="shared" ca="1" si="16"/>
        <v>34498</v>
      </c>
    </row>
    <row r="44" spans="1:18" x14ac:dyDescent="0.35">
      <c r="A44" s="7">
        <f>ROW()</f>
        <v>44</v>
      </c>
      <c r="B44" s="10"/>
      <c r="C44" s="27" t="str">
        <f t="shared" ca="1" si="4"/>
        <v>ES5 1CN</v>
      </c>
      <c r="D44" s="27" t="str">
        <f t="shared" ca="1" si="5"/>
        <v>Alphon</v>
      </c>
      <c r="E44" s="15" t="str">
        <f t="shared" ca="1" si="6"/>
        <v>N</v>
      </c>
      <c r="F44" s="16">
        <f t="shared" ca="1" si="7"/>
        <v>11.7</v>
      </c>
      <c r="G44" s="16">
        <f t="shared" ca="1" si="8"/>
        <v>12.1</v>
      </c>
      <c r="H44" s="16">
        <f t="shared" ca="1" si="9"/>
        <v>21.1</v>
      </c>
      <c r="I44" s="15" t="str">
        <f t="shared" ca="1" si="10"/>
        <v>N</v>
      </c>
      <c r="J44" s="17">
        <f t="shared" ca="1" si="11"/>
        <v>4</v>
      </c>
      <c r="K44" s="17"/>
      <c r="L44" s="17" t="str">
        <f t="shared" ca="1" si="12"/>
        <v>Y</v>
      </c>
      <c r="M44" s="17" t="str">
        <f t="shared" ca="1" si="13"/>
        <v>FWA</v>
      </c>
      <c r="N44" s="17" t="str">
        <f t="shared" ca="1" si="14"/>
        <v>N</v>
      </c>
      <c r="O44" s="15">
        <f t="shared" ca="1" si="2"/>
        <v>30</v>
      </c>
      <c r="P44" s="17">
        <f t="shared" ca="1" si="3"/>
        <v>4</v>
      </c>
      <c r="R44" s="4">
        <f t="shared" ca="1" si="16"/>
        <v>34541</v>
      </c>
    </row>
    <row r="45" spans="1:18" x14ac:dyDescent="0.35">
      <c r="A45" s="7">
        <f>ROW()</f>
        <v>45</v>
      </c>
      <c r="B45" s="10"/>
      <c r="C45" s="27" t="str">
        <f t="shared" ca="1" si="4"/>
        <v>ES5 1ZT</v>
      </c>
      <c r="D45" s="27" t="str">
        <f t="shared" ca="1" si="5"/>
        <v>Alphon</v>
      </c>
      <c r="E45" s="15" t="str">
        <f t="shared" ca="1" si="6"/>
        <v>N</v>
      </c>
      <c r="F45" s="16">
        <f t="shared" ca="1" si="7"/>
        <v>2.4</v>
      </c>
      <c r="G45" s="16">
        <f t="shared" ca="1" si="8"/>
        <v>2.2999999999999998</v>
      </c>
      <c r="H45" s="16">
        <f t="shared" ca="1" si="9"/>
        <v>3.4</v>
      </c>
      <c r="I45" s="15" t="str">
        <f t="shared" ca="1" si="10"/>
        <v>N</v>
      </c>
      <c r="J45" s="17">
        <f t="shared" ca="1" si="11"/>
        <v>5</v>
      </c>
      <c r="K45" s="17"/>
      <c r="L45" s="17" t="str">
        <f t="shared" ca="1" si="12"/>
        <v>Y</v>
      </c>
      <c r="M45" s="17" t="str">
        <f t="shared" ca="1" si="13"/>
        <v>FWA</v>
      </c>
      <c r="N45" s="17" t="str">
        <f t="shared" ca="1" si="14"/>
        <v>N</v>
      </c>
      <c r="O45" s="15">
        <f t="shared" ca="1" si="2"/>
        <v>30</v>
      </c>
      <c r="P45" s="17">
        <f t="shared" ca="1" si="3"/>
        <v>5</v>
      </c>
      <c r="R45" s="4">
        <f t="shared" ca="1" si="16"/>
        <v>35145</v>
      </c>
    </row>
    <row r="46" spans="1:18" x14ac:dyDescent="0.35">
      <c r="A46" s="7">
        <f>ROW()</f>
        <v>46</v>
      </c>
      <c r="B46" s="10"/>
      <c r="C46" s="27" t="str">
        <f t="shared" ca="1" si="4"/>
        <v>ES5 2ED</v>
      </c>
      <c r="D46" s="27" t="str">
        <f t="shared" ca="1" si="5"/>
        <v>Alphon</v>
      </c>
      <c r="E46" s="15" t="str">
        <f t="shared" ca="1" si="6"/>
        <v>N</v>
      </c>
      <c r="F46" s="16">
        <f t="shared" ca="1" si="7"/>
        <v>2.5</v>
      </c>
      <c r="G46" s="16">
        <f t="shared" ca="1" si="8"/>
        <v>2.5</v>
      </c>
      <c r="H46" s="16">
        <f t="shared" ca="1" si="9"/>
        <v>4.3</v>
      </c>
      <c r="I46" s="15" t="str">
        <f t="shared" ca="1" si="10"/>
        <v>N</v>
      </c>
      <c r="J46" s="17">
        <f t="shared" ca="1" si="11"/>
        <v>4</v>
      </c>
      <c r="K46" s="17"/>
      <c r="L46" s="17" t="str">
        <f t="shared" ca="1" si="12"/>
        <v>Y</v>
      </c>
      <c r="M46" s="17" t="str">
        <f t="shared" ca="1" si="13"/>
        <v>FWA</v>
      </c>
      <c r="N46" s="17" t="str">
        <f t="shared" ca="1" si="14"/>
        <v>N</v>
      </c>
      <c r="O46" s="15">
        <f t="shared" ca="1" si="2"/>
        <v>30</v>
      </c>
      <c r="P46" s="17">
        <f t="shared" ca="1" si="3"/>
        <v>4</v>
      </c>
      <c r="R46" s="4">
        <f t="shared" ca="1" si="16"/>
        <v>35259</v>
      </c>
    </row>
    <row r="47" spans="1:18" x14ac:dyDescent="0.35">
      <c r="A47" s="7">
        <f>ROW()</f>
        <v>47</v>
      </c>
      <c r="B47" s="10"/>
      <c r="C47" s="27" t="str">
        <f t="shared" ca="1" si="4"/>
        <v>ES5 2QA</v>
      </c>
      <c r="D47" s="27" t="str">
        <f t="shared" ca="1" si="5"/>
        <v>Alphon</v>
      </c>
      <c r="E47" s="15" t="str">
        <f t="shared" ca="1" si="6"/>
        <v>N</v>
      </c>
      <c r="F47" s="16">
        <f t="shared" ca="1" si="7"/>
        <v>4</v>
      </c>
      <c r="G47" s="16">
        <f t="shared" ca="1" si="8"/>
        <v>4.2</v>
      </c>
      <c r="H47" s="16">
        <f t="shared" ca="1" si="9"/>
        <v>5.0999999999999996</v>
      </c>
      <c r="I47" s="15" t="str">
        <f t="shared" ca="1" si="10"/>
        <v>N</v>
      </c>
      <c r="J47" s="17">
        <f t="shared" ca="1" si="11"/>
        <v>12</v>
      </c>
      <c r="K47" s="17"/>
      <c r="L47" s="17" t="str">
        <f t="shared" ca="1" si="12"/>
        <v>Y</v>
      </c>
      <c r="M47" s="17" t="str">
        <f t="shared" ca="1" si="13"/>
        <v>FWA</v>
      </c>
      <c r="N47" s="17" t="str">
        <f t="shared" ca="1" si="14"/>
        <v>N</v>
      </c>
      <c r="O47" s="15">
        <f t="shared" ca="1" si="2"/>
        <v>30</v>
      </c>
      <c r="P47" s="17">
        <f t="shared" ca="1" si="3"/>
        <v>12</v>
      </c>
      <c r="R47" s="4">
        <f t="shared" ca="1" si="16"/>
        <v>35568</v>
      </c>
    </row>
    <row r="48" spans="1:18" x14ac:dyDescent="0.35">
      <c r="A48" s="7">
        <f>ROW()</f>
        <v>48</v>
      </c>
      <c r="B48" s="10"/>
      <c r="C48" s="27" t="str">
        <f t="shared" ca="1" si="4"/>
        <v>ES5 3UR</v>
      </c>
      <c r="D48" s="27" t="str">
        <f t="shared" ca="1" si="5"/>
        <v>Alphon</v>
      </c>
      <c r="E48" s="15" t="str">
        <f t="shared" ca="1" si="6"/>
        <v>N</v>
      </c>
      <c r="F48" s="16">
        <f t="shared" ca="1" si="7"/>
        <v>3.2</v>
      </c>
      <c r="G48" s="16">
        <f t="shared" ca="1" si="8"/>
        <v>2.9</v>
      </c>
      <c r="H48" s="16">
        <f t="shared" ca="1" si="9"/>
        <v>3.6</v>
      </c>
      <c r="I48" s="15" t="str">
        <f t="shared" ca="1" si="10"/>
        <v>N</v>
      </c>
      <c r="J48" s="17">
        <f t="shared" ca="1" si="11"/>
        <v>4</v>
      </c>
      <c r="K48" s="17"/>
      <c r="L48" s="17" t="str">
        <f t="shared" ca="1" si="12"/>
        <v>Y</v>
      </c>
      <c r="M48" s="17" t="str">
        <f t="shared" ca="1" si="13"/>
        <v>FWA</v>
      </c>
      <c r="N48" s="17" t="str">
        <f t="shared" ca="1" si="14"/>
        <v>N</v>
      </c>
      <c r="O48" s="15">
        <f t="shared" ca="1" si="2"/>
        <v>30</v>
      </c>
      <c r="P48" s="17">
        <f t="shared" ca="1" si="3"/>
        <v>4</v>
      </c>
      <c r="R48" s="4">
        <f t="shared" ca="1" si="16"/>
        <v>36365</v>
      </c>
    </row>
    <row r="49" spans="1:18" x14ac:dyDescent="0.35">
      <c r="A49" s="7">
        <f>ROW()</f>
        <v>49</v>
      </c>
      <c r="B49" s="10"/>
      <c r="C49" s="27" t="str">
        <f t="shared" ca="1" si="4"/>
        <v>ES5 4WL</v>
      </c>
      <c r="D49" s="27" t="str">
        <f t="shared" ca="1" si="5"/>
        <v>Alphon</v>
      </c>
      <c r="E49" s="15" t="str">
        <f t="shared" ca="1" si="6"/>
        <v>N</v>
      </c>
      <c r="F49" s="16">
        <f t="shared" ca="1" si="7"/>
        <v>11.9</v>
      </c>
      <c r="G49" s="16">
        <f t="shared" ca="1" si="8"/>
        <v>12.9</v>
      </c>
      <c r="H49" s="16">
        <f t="shared" ca="1" si="9"/>
        <v>21.5</v>
      </c>
      <c r="I49" s="15" t="str">
        <f t="shared" ca="1" si="10"/>
        <v>N</v>
      </c>
      <c r="J49" s="17">
        <f t="shared" ca="1" si="11"/>
        <v>1</v>
      </c>
      <c r="K49" s="17"/>
      <c r="L49" s="17" t="str">
        <f t="shared" ca="1" si="12"/>
        <v>Y</v>
      </c>
      <c r="M49" s="17" t="str">
        <f t="shared" ca="1" si="13"/>
        <v>FWA</v>
      </c>
      <c r="N49" s="17" t="str">
        <f t="shared" ca="1" si="14"/>
        <v>N</v>
      </c>
      <c r="O49" s="15">
        <f t="shared" ca="1" si="2"/>
        <v>30</v>
      </c>
      <c r="P49" s="17">
        <f t="shared" ca="1" si="3"/>
        <v>1</v>
      </c>
      <c r="R49" s="4">
        <f t="shared" ca="1" si="16"/>
        <v>37087</v>
      </c>
    </row>
    <row r="50" spans="1:18" x14ac:dyDescent="0.35">
      <c r="A50" s="7">
        <f>ROW()</f>
        <v>50</v>
      </c>
      <c r="B50" s="10"/>
      <c r="C50" s="27" t="str">
        <f t="shared" ca="1" si="4"/>
        <v>ES5 6CB</v>
      </c>
      <c r="D50" s="27" t="str">
        <f t="shared" ca="1" si="5"/>
        <v>Alphon</v>
      </c>
      <c r="E50" s="15" t="str">
        <f t="shared" ca="1" si="6"/>
        <v>N</v>
      </c>
      <c r="F50" s="16">
        <f t="shared" ca="1" si="7"/>
        <v>4.5</v>
      </c>
      <c r="G50" s="16">
        <f t="shared" ca="1" si="8"/>
        <v>4.5999999999999996</v>
      </c>
      <c r="H50" s="16">
        <f t="shared" ca="1" si="9"/>
        <v>5.0999999999999996</v>
      </c>
      <c r="I50" s="15" t="str">
        <f t="shared" ca="1" si="10"/>
        <v>N</v>
      </c>
      <c r="J50" s="17">
        <f t="shared" ca="1" si="11"/>
        <v>2</v>
      </c>
      <c r="K50" s="17"/>
      <c r="L50" s="17" t="str">
        <f t="shared" ca="1" si="12"/>
        <v>Y</v>
      </c>
      <c r="M50" s="17" t="str">
        <f t="shared" ca="1" si="13"/>
        <v>FWA</v>
      </c>
      <c r="N50" s="17" t="str">
        <f t="shared" ca="1" si="14"/>
        <v>N</v>
      </c>
      <c r="O50" s="15">
        <f t="shared" ca="1" si="2"/>
        <v>30</v>
      </c>
      <c r="P50" s="17">
        <f t="shared" ca="1" si="3"/>
        <v>2</v>
      </c>
      <c r="R50" s="4">
        <f t="shared" ca="1" si="16"/>
        <v>37909</v>
      </c>
    </row>
    <row r="51" spans="1:18" x14ac:dyDescent="0.35">
      <c r="A51" s="7">
        <f>ROW()</f>
        <v>51</v>
      </c>
      <c r="B51" s="10"/>
      <c r="C51" s="27" t="str">
        <f t="shared" ca="1" si="4"/>
        <v>ES5 6LK</v>
      </c>
      <c r="D51" s="27" t="str">
        <f t="shared" ca="1" si="5"/>
        <v>Alphon</v>
      </c>
      <c r="E51" s="15" t="str">
        <f t="shared" ca="1" si="6"/>
        <v>N</v>
      </c>
      <c r="F51" s="16">
        <f t="shared" ca="1" si="7"/>
        <v>5.9</v>
      </c>
      <c r="G51" s="16">
        <f t="shared" ca="1" si="8"/>
        <v>6.4</v>
      </c>
      <c r="H51" s="16">
        <f t="shared" ca="1" si="9"/>
        <v>6.8</v>
      </c>
      <c r="I51" s="15" t="str">
        <f t="shared" ca="1" si="10"/>
        <v>N</v>
      </c>
      <c r="J51" s="17">
        <f t="shared" ca="1" si="11"/>
        <v>6</v>
      </c>
      <c r="K51" s="17"/>
      <c r="L51" s="17" t="str">
        <f t="shared" ca="1" si="12"/>
        <v>Y</v>
      </c>
      <c r="M51" s="17" t="str">
        <f t="shared" ca="1" si="13"/>
        <v>FWA</v>
      </c>
      <c r="N51" s="17" t="str">
        <f t="shared" ca="1" si="14"/>
        <v>N</v>
      </c>
      <c r="O51" s="15">
        <f t="shared" ca="1" si="2"/>
        <v>30</v>
      </c>
      <c r="P51" s="17">
        <f t="shared" ca="1" si="3"/>
        <v>6</v>
      </c>
      <c r="R51" s="4">
        <f t="shared" ca="1" si="16"/>
        <v>38152</v>
      </c>
    </row>
    <row r="52" spans="1:18" x14ac:dyDescent="0.35">
      <c r="A52" s="7">
        <f>ROW()</f>
        <v>52</v>
      </c>
      <c r="B52" s="10"/>
      <c r="C52" s="27" t="str">
        <f t="shared" ca="1" si="4"/>
        <v>ES5 7XG</v>
      </c>
      <c r="D52" s="27" t="str">
        <f t="shared" ca="1" si="5"/>
        <v>Alphon</v>
      </c>
      <c r="E52" s="15" t="str">
        <f t="shared" ca="1" si="6"/>
        <v>N</v>
      </c>
      <c r="F52" s="16">
        <f t="shared" ca="1" si="7"/>
        <v>13.1</v>
      </c>
      <c r="G52" s="16">
        <f t="shared" ca="1" si="8"/>
        <v>13.6</v>
      </c>
      <c r="H52" s="16">
        <f t="shared" ca="1" si="9"/>
        <v>15.5</v>
      </c>
      <c r="I52" s="15" t="str">
        <f t="shared" ca="1" si="10"/>
        <v>N</v>
      </c>
      <c r="J52" s="17">
        <f t="shared" ca="1" si="11"/>
        <v>12</v>
      </c>
      <c r="K52" s="17"/>
      <c r="L52" s="17" t="str">
        <f t="shared" ca="1" si="12"/>
        <v>Y</v>
      </c>
      <c r="M52" s="17" t="str">
        <f t="shared" ca="1" si="13"/>
        <v>FWA</v>
      </c>
      <c r="N52" s="17" t="str">
        <f t="shared" ca="1" si="14"/>
        <v>N</v>
      </c>
      <c r="O52" s="15">
        <f t="shared" ca="1" si="2"/>
        <v>30</v>
      </c>
      <c r="P52" s="17">
        <f t="shared" ca="1" si="3"/>
        <v>12</v>
      </c>
      <c r="R52" s="4">
        <f t="shared" ca="1" si="16"/>
        <v>39136</v>
      </c>
    </row>
    <row r="53" spans="1:18" x14ac:dyDescent="0.35">
      <c r="A53" s="7">
        <f>ROW()</f>
        <v>53</v>
      </c>
      <c r="B53" s="10"/>
      <c r="C53" s="27" t="str">
        <f t="shared" ca="1" si="4"/>
        <v>ES5 8MI</v>
      </c>
      <c r="D53" s="27" t="str">
        <f t="shared" ca="1" si="5"/>
        <v>Alphon</v>
      </c>
      <c r="E53" s="15" t="str">
        <f t="shared" ca="1" si="6"/>
        <v>N</v>
      </c>
      <c r="F53" s="16">
        <f t="shared" ca="1" si="7"/>
        <v>4.7</v>
      </c>
      <c r="G53" s="16">
        <f t="shared" ca="1" si="8"/>
        <v>4.8</v>
      </c>
      <c r="H53" s="16">
        <f t="shared" ca="1" si="9"/>
        <v>7.7</v>
      </c>
      <c r="I53" s="15" t="str">
        <f t="shared" ca="1" si="10"/>
        <v>N</v>
      </c>
      <c r="J53" s="17">
        <f t="shared" ca="1" si="11"/>
        <v>4</v>
      </c>
      <c r="K53" s="17"/>
      <c r="L53" s="17" t="str">
        <f t="shared" ca="1" si="12"/>
        <v>Y</v>
      </c>
      <c r="M53" s="17" t="str">
        <f t="shared" ca="1" si="13"/>
        <v>FWA</v>
      </c>
      <c r="N53" s="17" t="str">
        <f t="shared" ca="1" si="14"/>
        <v>N</v>
      </c>
      <c r="O53" s="15">
        <f t="shared" ca="1" si="2"/>
        <v>30</v>
      </c>
      <c r="P53" s="17">
        <f t="shared" ca="1" si="3"/>
        <v>4</v>
      </c>
      <c r="R53" s="4">
        <f t="shared" ca="1" si="16"/>
        <v>39528</v>
      </c>
    </row>
    <row r="54" spans="1:18" x14ac:dyDescent="0.35">
      <c r="A54" s="7">
        <f>ROW()</f>
        <v>54</v>
      </c>
      <c r="B54" s="10"/>
      <c r="C54" s="27" t="str">
        <f t="shared" ca="1" si="4"/>
        <v>ES5 9KK</v>
      </c>
      <c r="D54" s="27" t="str">
        <f t="shared" ca="1" si="5"/>
        <v>Alphon</v>
      </c>
      <c r="E54" s="15" t="str">
        <f t="shared" ca="1" si="6"/>
        <v>N</v>
      </c>
      <c r="F54" s="16">
        <f t="shared" ca="1" si="7"/>
        <v>12.1</v>
      </c>
      <c r="G54" s="16">
        <f t="shared" ca="1" si="8"/>
        <v>13.1</v>
      </c>
      <c r="H54" s="16">
        <f t="shared" ca="1" si="9"/>
        <v>24.1</v>
      </c>
      <c r="I54" s="15" t="str">
        <f t="shared" ca="1" si="10"/>
        <v>N</v>
      </c>
      <c r="J54" s="17">
        <f t="shared" ca="1" si="11"/>
        <v>19</v>
      </c>
      <c r="K54" s="17"/>
      <c r="L54" s="17" t="str">
        <f t="shared" ca="1" si="12"/>
        <v>Y</v>
      </c>
      <c r="M54" s="17" t="str">
        <f t="shared" ca="1" si="13"/>
        <v>FWA</v>
      </c>
      <c r="N54" s="17" t="str">
        <f t="shared" ca="1" si="14"/>
        <v>N</v>
      </c>
      <c r="O54" s="15">
        <f t="shared" ca="1" si="2"/>
        <v>30</v>
      </c>
      <c r="P54" s="17">
        <f t="shared" ca="1" si="3"/>
        <v>19</v>
      </c>
      <c r="R54" s="4">
        <f t="shared" ca="1" si="16"/>
        <v>40154</v>
      </c>
    </row>
    <row r="55" spans="1:18" x14ac:dyDescent="0.35">
      <c r="A55" s="7">
        <f>ROW()</f>
        <v>55</v>
      </c>
      <c r="B55" s="10"/>
      <c r="C55" s="27" t="str">
        <f t="shared" ca="1" si="4"/>
        <v>ES5 9LX</v>
      </c>
      <c r="D55" s="27" t="str">
        <f t="shared" ca="1" si="5"/>
        <v>Alphon</v>
      </c>
      <c r="E55" s="15" t="str">
        <f t="shared" ca="1" si="6"/>
        <v>N</v>
      </c>
      <c r="F55" s="16">
        <f t="shared" ca="1" si="7"/>
        <v>11</v>
      </c>
      <c r="G55" s="16">
        <f t="shared" ca="1" si="8"/>
        <v>9.9</v>
      </c>
      <c r="H55" s="16">
        <f t="shared" ca="1" si="9"/>
        <v>20</v>
      </c>
      <c r="I55" s="15" t="str">
        <f t="shared" ca="1" si="10"/>
        <v>N</v>
      </c>
      <c r="J55" s="17">
        <f t="shared" ca="1" si="11"/>
        <v>14</v>
      </c>
      <c r="K55" s="17"/>
      <c r="L55" s="17" t="str">
        <f t="shared" ca="1" si="12"/>
        <v>Y</v>
      </c>
      <c r="M55" s="17" t="str">
        <f t="shared" ca="1" si="13"/>
        <v>FWA</v>
      </c>
      <c r="N55" s="17" t="str">
        <f t="shared" ca="1" si="14"/>
        <v>N</v>
      </c>
      <c r="O55" s="15">
        <f t="shared" ca="1" si="2"/>
        <v>30</v>
      </c>
      <c r="P55" s="17">
        <f t="shared" ca="1" si="3"/>
        <v>14</v>
      </c>
      <c r="R55" s="4">
        <f t="shared" ca="1" si="16"/>
        <v>40193</v>
      </c>
    </row>
    <row r="56" spans="1:18" x14ac:dyDescent="0.35">
      <c r="A56" s="7">
        <f>ROW()</f>
        <v>56</v>
      </c>
      <c r="B56" s="10"/>
      <c r="C56" s="27" t="str">
        <f t="shared" ca="1" si="4"/>
        <v>ES6 0GI</v>
      </c>
      <c r="D56" s="27" t="str">
        <f t="shared" ca="1" si="5"/>
        <v>Alphon</v>
      </c>
      <c r="E56" s="15" t="str">
        <f t="shared" ca="1" si="6"/>
        <v>N</v>
      </c>
      <c r="F56" s="16">
        <f t="shared" ca="1" si="7"/>
        <v>9.6999999999999993</v>
      </c>
      <c r="G56" s="16">
        <f t="shared" ca="1" si="8"/>
        <v>8.8000000000000007</v>
      </c>
      <c r="H56" s="16">
        <f t="shared" ca="1" si="9"/>
        <v>11.4</v>
      </c>
      <c r="I56" s="15" t="str">
        <f t="shared" ca="1" si="10"/>
        <v>N</v>
      </c>
      <c r="J56" s="17">
        <f t="shared" ca="1" si="11"/>
        <v>16</v>
      </c>
      <c r="K56" s="17"/>
      <c r="L56" s="17" t="str">
        <f t="shared" ca="1" si="12"/>
        <v>Y</v>
      </c>
      <c r="M56" s="17" t="str">
        <f t="shared" ca="1" si="13"/>
        <v>FTTC</v>
      </c>
      <c r="N56" s="17" t="str">
        <f t="shared" ca="1" si="14"/>
        <v>N</v>
      </c>
      <c r="O56" s="15">
        <f t="shared" ca="1" si="2"/>
        <v>30</v>
      </c>
      <c r="P56" s="17">
        <f t="shared" ca="1" si="3"/>
        <v>16</v>
      </c>
      <c r="R56" s="4">
        <f t="shared" ca="1" si="16"/>
        <v>40724</v>
      </c>
    </row>
    <row r="57" spans="1:18" x14ac:dyDescent="0.35">
      <c r="A57" s="7">
        <f>ROW()</f>
        <v>57</v>
      </c>
      <c r="B57" s="10"/>
      <c r="C57" s="27" t="str">
        <f t="shared" ca="1" si="4"/>
        <v>ES6 1LW</v>
      </c>
      <c r="D57" s="27" t="str">
        <f t="shared" ca="1" si="5"/>
        <v>Alphon</v>
      </c>
      <c r="E57" s="15" t="str">
        <f t="shared" ca="1" si="6"/>
        <v>N</v>
      </c>
      <c r="F57" s="16">
        <f t="shared" ca="1" si="7"/>
        <v>3.5</v>
      </c>
      <c r="G57" s="16">
        <f t="shared" ca="1" si="8"/>
        <v>3.4</v>
      </c>
      <c r="H57" s="16">
        <f t="shared" ca="1" si="9"/>
        <v>6.8</v>
      </c>
      <c r="I57" s="15" t="str">
        <f t="shared" ca="1" si="10"/>
        <v>N</v>
      </c>
      <c r="J57" s="17">
        <f t="shared" ca="1" si="11"/>
        <v>7</v>
      </c>
      <c r="K57" s="17"/>
      <c r="L57" s="17" t="str">
        <f t="shared" ca="1" si="12"/>
        <v>Y</v>
      </c>
      <c r="M57" s="17" t="str">
        <f t="shared" ca="1" si="13"/>
        <v>FTTC</v>
      </c>
      <c r="N57" s="17" t="str">
        <f t="shared" ca="1" si="14"/>
        <v>N</v>
      </c>
      <c r="O57" s="15">
        <f t="shared" ca="1" si="2"/>
        <v>30</v>
      </c>
      <c r="P57" s="17">
        <f t="shared" ca="1" si="3"/>
        <v>7</v>
      </c>
      <c r="R57" s="4">
        <f t="shared" ca="1" si="16"/>
        <v>41544</v>
      </c>
    </row>
    <row r="58" spans="1:18" x14ac:dyDescent="0.35">
      <c r="A58" s="7">
        <f>ROW()</f>
        <v>58</v>
      </c>
      <c r="B58" s="10"/>
      <c r="C58" s="27" t="str">
        <f t="shared" ca="1" si="4"/>
        <v>ES6 2GQ</v>
      </c>
      <c r="D58" s="27" t="str">
        <f t="shared" ca="1" si="5"/>
        <v>Alphon</v>
      </c>
      <c r="E58" s="15" t="str">
        <f t="shared" ca="1" si="6"/>
        <v>N</v>
      </c>
      <c r="F58" s="16">
        <f t="shared" ca="1" si="7"/>
        <v>2.6</v>
      </c>
      <c r="G58" s="16">
        <f t="shared" ca="1" si="8"/>
        <v>2.8</v>
      </c>
      <c r="H58" s="16">
        <f t="shared" ca="1" si="9"/>
        <v>3</v>
      </c>
      <c r="I58" s="15" t="str">
        <f t="shared" ca="1" si="10"/>
        <v>N</v>
      </c>
      <c r="J58" s="17">
        <f t="shared" ca="1" si="11"/>
        <v>15</v>
      </c>
      <c r="K58" s="17"/>
      <c r="L58" s="17" t="str">
        <f t="shared" ca="1" si="12"/>
        <v>Y</v>
      </c>
      <c r="M58" s="17" t="str">
        <f t="shared" ca="1" si="13"/>
        <v>FTTC</v>
      </c>
      <c r="N58" s="17" t="str">
        <f t="shared" ca="1" si="14"/>
        <v>N</v>
      </c>
      <c r="O58" s="15">
        <f t="shared" ca="1" si="2"/>
        <v>30</v>
      </c>
      <c r="P58" s="17">
        <f t="shared" ca="1" si="3"/>
        <v>15</v>
      </c>
      <c r="R58" s="4">
        <f t="shared" ca="1" si="16"/>
        <v>42084</v>
      </c>
    </row>
    <row r="59" spans="1:18" x14ac:dyDescent="0.35">
      <c r="A59" s="7">
        <f>ROW()</f>
        <v>59</v>
      </c>
      <c r="B59" s="10"/>
      <c r="C59" s="27" t="str">
        <f t="shared" ca="1" si="4"/>
        <v>ES6 2IG</v>
      </c>
      <c r="D59" s="27" t="str">
        <f t="shared" ca="1" si="5"/>
        <v>Alphon</v>
      </c>
      <c r="E59" s="15" t="str">
        <f t="shared" ca="1" si="6"/>
        <v>N</v>
      </c>
      <c r="F59" s="16">
        <f t="shared" ca="1" si="7"/>
        <v>14.3</v>
      </c>
      <c r="G59" s="16">
        <f t="shared" ca="1" si="8"/>
        <v>15.2</v>
      </c>
      <c r="H59" s="16">
        <f t="shared" ca="1" si="9"/>
        <v>26.8</v>
      </c>
      <c r="I59" s="15" t="str">
        <f t="shared" ca="1" si="10"/>
        <v>N</v>
      </c>
      <c r="J59" s="17">
        <f t="shared" ca="1" si="11"/>
        <v>1</v>
      </c>
      <c r="K59" s="17"/>
      <c r="L59" s="17" t="str">
        <f t="shared" ca="1" si="12"/>
        <v>Y</v>
      </c>
      <c r="M59" s="17" t="str">
        <f t="shared" ca="1" si="13"/>
        <v>FTTC</v>
      </c>
      <c r="N59" s="17" t="str">
        <f t="shared" ca="1" si="14"/>
        <v>N</v>
      </c>
      <c r="O59" s="15">
        <f t="shared" ca="1" si="2"/>
        <v>30</v>
      </c>
      <c r="P59" s="17">
        <f t="shared" ca="1" si="3"/>
        <v>1</v>
      </c>
      <c r="R59" s="4">
        <f t="shared" ca="1" si="16"/>
        <v>42126</v>
      </c>
    </row>
    <row r="60" spans="1:18" x14ac:dyDescent="0.35">
      <c r="A60" s="7">
        <f>ROW()</f>
        <v>60</v>
      </c>
      <c r="B60" s="10"/>
      <c r="C60" s="27" t="str">
        <f t="shared" ca="1" si="4"/>
        <v>ES6 3SA</v>
      </c>
      <c r="D60" s="27" t="str">
        <f t="shared" ca="1" si="5"/>
        <v>Alphon</v>
      </c>
      <c r="E60" s="15" t="str">
        <f t="shared" ca="1" si="6"/>
        <v>N</v>
      </c>
      <c r="F60" s="16">
        <f t="shared" ca="1" si="7"/>
        <v>4.5</v>
      </c>
      <c r="G60" s="16">
        <f t="shared" ca="1" si="8"/>
        <v>4.5</v>
      </c>
      <c r="H60" s="16">
        <f t="shared" ca="1" si="9"/>
        <v>8.3000000000000007</v>
      </c>
      <c r="I60" s="15" t="str">
        <f t="shared" ca="1" si="10"/>
        <v>N</v>
      </c>
      <c r="J60" s="17">
        <f t="shared" ca="1" si="11"/>
        <v>3</v>
      </c>
      <c r="K60" s="17"/>
      <c r="L60" s="17" t="str">
        <f t="shared" ca="1" si="12"/>
        <v>Y</v>
      </c>
      <c r="M60" s="17" t="str">
        <f t="shared" ca="1" si="13"/>
        <v>FTTC</v>
      </c>
      <c r="N60" s="17" t="str">
        <f t="shared" ca="1" si="14"/>
        <v>N</v>
      </c>
      <c r="O60" s="15">
        <f t="shared" ca="1" si="2"/>
        <v>30</v>
      </c>
      <c r="P60" s="17">
        <f t="shared" ca="1" si="3"/>
        <v>3</v>
      </c>
      <c r="R60" s="4">
        <f t="shared" ca="1" si="16"/>
        <v>43056</v>
      </c>
    </row>
    <row r="61" spans="1:18" x14ac:dyDescent="0.35">
      <c r="A61" s="7">
        <f>ROW()</f>
        <v>61</v>
      </c>
      <c r="B61" s="10"/>
      <c r="C61" s="27" t="str">
        <f t="shared" ca="1" si="4"/>
        <v>ES6 5FW</v>
      </c>
      <c r="D61" s="27" t="str">
        <f t="shared" ca="1" si="5"/>
        <v>Alphon</v>
      </c>
      <c r="E61" s="15" t="str">
        <f t="shared" ca="1" si="6"/>
        <v>N</v>
      </c>
      <c r="F61" s="16">
        <f t="shared" ca="1" si="7"/>
        <v>11.6</v>
      </c>
      <c r="G61" s="16">
        <f t="shared" ca="1" si="8"/>
        <v>11</v>
      </c>
      <c r="H61" s="16">
        <f t="shared" ca="1" si="9"/>
        <v>22</v>
      </c>
      <c r="I61" s="15" t="str">
        <f t="shared" ca="1" si="10"/>
        <v>N</v>
      </c>
      <c r="J61" s="17">
        <f t="shared" ca="1" si="11"/>
        <v>17</v>
      </c>
      <c r="K61" s="17"/>
      <c r="L61" s="17" t="str">
        <f t="shared" ca="1" si="12"/>
        <v>Y</v>
      </c>
      <c r="M61" s="17" t="str">
        <f t="shared" ca="1" si="13"/>
        <v>FTTC</v>
      </c>
      <c r="N61" s="17" t="str">
        <f t="shared" ca="1" si="14"/>
        <v>N</v>
      </c>
      <c r="O61" s="15">
        <f t="shared" ca="1" si="2"/>
        <v>30</v>
      </c>
      <c r="P61" s="17">
        <f t="shared" ca="1" si="3"/>
        <v>17</v>
      </c>
      <c r="R61" s="4">
        <f t="shared" ca="1" si="16"/>
        <v>44092</v>
      </c>
    </row>
    <row r="62" spans="1:18" x14ac:dyDescent="0.35">
      <c r="A62" s="7">
        <f>ROW()</f>
        <v>62</v>
      </c>
      <c r="B62" s="10"/>
      <c r="C62" s="27" t="str">
        <f t="shared" ca="1" si="4"/>
        <v>ES6 6CD</v>
      </c>
      <c r="D62" s="27" t="str">
        <f t="shared" ca="1" si="5"/>
        <v>Alphon</v>
      </c>
      <c r="E62" s="15" t="str">
        <f t="shared" ca="1" si="6"/>
        <v>N</v>
      </c>
      <c r="F62" s="16">
        <f t="shared" ca="1" si="7"/>
        <v>14.7</v>
      </c>
      <c r="G62" s="16">
        <f t="shared" ca="1" si="8"/>
        <v>14.8</v>
      </c>
      <c r="H62" s="16">
        <f t="shared" ca="1" si="9"/>
        <v>24.5</v>
      </c>
      <c r="I62" s="15" t="str">
        <f t="shared" ca="1" si="10"/>
        <v>N</v>
      </c>
      <c r="J62" s="17">
        <f t="shared" ca="1" si="11"/>
        <v>8</v>
      </c>
      <c r="K62" s="17"/>
      <c r="L62" s="17" t="str">
        <f t="shared" ca="1" si="12"/>
        <v>Y</v>
      </c>
      <c r="M62" s="17" t="str">
        <f t="shared" ca="1" si="13"/>
        <v>FTTC</v>
      </c>
      <c r="N62" s="17" t="str">
        <f t="shared" ca="1" si="14"/>
        <v>N</v>
      </c>
      <c r="O62" s="15">
        <f t="shared" ca="1" si="2"/>
        <v>30</v>
      </c>
      <c r="P62" s="17">
        <f t="shared" ca="1" si="3"/>
        <v>8</v>
      </c>
      <c r="R62" s="4">
        <f t="shared" ca="1" si="16"/>
        <v>44671</v>
      </c>
    </row>
    <row r="63" spans="1:18" x14ac:dyDescent="0.35">
      <c r="A63" s="7">
        <f>ROW()</f>
        <v>63</v>
      </c>
      <c r="B63" s="10"/>
      <c r="C63" s="27" t="str">
        <f t="shared" ca="1" si="4"/>
        <v>ES6 6DZ</v>
      </c>
      <c r="D63" s="27" t="str">
        <f t="shared" ca="1" si="5"/>
        <v>Alphon</v>
      </c>
      <c r="E63" s="15" t="str">
        <f t="shared" ca="1" si="6"/>
        <v>N</v>
      </c>
      <c r="F63" s="16">
        <f t="shared" ca="1" si="7"/>
        <v>5.3</v>
      </c>
      <c r="G63" s="16">
        <f t="shared" ca="1" si="8"/>
        <v>5.4</v>
      </c>
      <c r="H63" s="16">
        <f t="shared" ca="1" si="9"/>
        <v>5.5</v>
      </c>
      <c r="I63" s="15" t="str">
        <f t="shared" ca="1" si="10"/>
        <v>N</v>
      </c>
      <c r="J63" s="17">
        <f t="shared" ca="1" si="11"/>
        <v>13</v>
      </c>
      <c r="K63" s="17"/>
      <c r="L63" s="17" t="str">
        <f t="shared" ca="1" si="12"/>
        <v>Y</v>
      </c>
      <c r="M63" s="17" t="str">
        <f t="shared" ca="1" si="13"/>
        <v>FTTC</v>
      </c>
      <c r="N63" s="17" t="str">
        <f t="shared" ca="1" si="14"/>
        <v>N</v>
      </c>
      <c r="O63" s="15">
        <f t="shared" ca="1" si="2"/>
        <v>30</v>
      </c>
      <c r="P63" s="17">
        <f t="shared" ca="1" si="3"/>
        <v>13</v>
      </c>
      <c r="R63" s="4">
        <f t="shared" ca="1" si="16"/>
        <v>44719</v>
      </c>
    </row>
    <row r="64" spans="1:18" x14ac:dyDescent="0.35">
      <c r="A64" s="7">
        <f>ROW()</f>
        <v>64</v>
      </c>
      <c r="B64" s="10"/>
      <c r="C64" s="27" t="str">
        <f t="shared" ca="1" si="4"/>
        <v>ES6 6OE</v>
      </c>
      <c r="D64" s="27" t="str">
        <f t="shared" ca="1" si="5"/>
        <v>Alphon</v>
      </c>
      <c r="E64" s="15" t="str">
        <f t="shared" ca="1" si="6"/>
        <v>N</v>
      </c>
      <c r="F64" s="16">
        <f t="shared" ca="1" si="7"/>
        <v>11.9</v>
      </c>
      <c r="G64" s="16">
        <f t="shared" ca="1" si="8"/>
        <v>12.8</v>
      </c>
      <c r="H64" s="16">
        <f t="shared" ca="1" si="9"/>
        <v>16.600000000000001</v>
      </c>
      <c r="I64" s="15" t="str">
        <f t="shared" ca="1" si="10"/>
        <v>N</v>
      </c>
      <c r="J64" s="17">
        <f t="shared" ca="1" si="11"/>
        <v>9</v>
      </c>
      <c r="K64" s="17"/>
      <c r="L64" s="17" t="str">
        <f t="shared" ca="1" si="12"/>
        <v>Y</v>
      </c>
      <c r="M64" s="17" t="str">
        <f t="shared" ca="1" si="13"/>
        <v>FTTC</v>
      </c>
      <c r="N64" s="17" t="str">
        <f t="shared" ca="1" si="14"/>
        <v>N</v>
      </c>
      <c r="O64" s="15">
        <f t="shared" ca="1" si="2"/>
        <v>30</v>
      </c>
      <c r="P64" s="17">
        <f t="shared" ca="1" si="3"/>
        <v>9</v>
      </c>
      <c r="R64" s="4">
        <f t="shared" ca="1" si="16"/>
        <v>44984</v>
      </c>
    </row>
    <row r="65" spans="1:18" x14ac:dyDescent="0.35">
      <c r="A65" s="7">
        <f>ROW()</f>
        <v>65</v>
      </c>
      <c r="B65" s="10"/>
      <c r="C65" s="27" t="str">
        <f t="shared" ca="1" si="4"/>
        <v>ES6 7ZL</v>
      </c>
      <c r="D65" s="27" t="str">
        <f t="shared" ca="1" si="5"/>
        <v>Alphon</v>
      </c>
      <c r="E65" s="15" t="str">
        <f t="shared" ca="1" si="6"/>
        <v>N</v>
      </c>
      <c r="F65" s="16">
        <f t="shared" ca="1" si="7"/>
        <v>2.4</v>
      </c>
      <c r="G65" s="16">
        <f t="shared" ca="1" si="8"/>
        <v>2.6</v>
      </c>
      <c r="H65" s="16">
        <f t="shared" ca="1" si="9"/>
        <v>3</v>
      </c>
      <c r="I65" s="15" t="str">
        <f t="shared" ca="1" si="10"/>
        <v>N</v>
      </c>
      <c r="J65" s="17">
        <f t="shared" ca="1" si="11"/>
        <v>3</v>
      </c>
      <c r="K65" s="17"/>
      <c r="L65" s="17" t="str">
        <f t="shared" ca="1" si="12"/>
        <v>Y</v>
      </c>
      <c r="M65" s="17" t="str">
        <f t="shared" ca="1" si="13"/>
        <v>FTTC</v>
      </c>
      <c r="N65" s="17" t="str">
        <f t="shared" ca="1" si="14"/>
        <v>N</v>
      </c>
      <c r="O65" s="15">
        <f t="shared" ca="1" si="2"/>
        <v>30</v>
      </c>
      <c r="P65" s="17">
        <f t="shared" ca="1" si="3"/>
        <v>3</v>
      </c>
      <c r="R65" s="4">
        <f t="shared" ca="1" si="16"/>
        <v>45953</v>
      </c>
    </row>
    <row r="66" spans="1:18" x14ac:dyDescent="0.35">
      <c r="A66" s="7">
        <f>ROW()</f>
        <v>66</v>
      </c>
      <c r="B66" s="10"/>
      <c r="C66" s="27" t="str">
        <f t="shared" ca="1" si="4"/>
        <v>ES6 9DC</v>
      </c>
      <c r="D66" s="27" t="str">
        <f t="shared" ca="1" si="5"/>
        <v>Alphon</v>
      </c>
      <c r="E66" s="15" t="str">
        <f t="shared" ca="1" si="6"/>
        <v>N</v>
      </c>
      <c r="F66" s="16">
        <f t="shared" ca="1" si="7"/>
        <v>10.4</v>
      </c>
      <c r="G66" s="16">
        <f t="shared" ca="1" si="8"/>
        <v>10.199999999999999</v>
      </c>
      <c r="H66" s="16">
        <f t="shared" ca="1" si="9"/>
        <v>19.5</v>
      </c>
      <c r="I66" s="15" t="str">
        <f t="shared" ca="1" si="10"/>
        <v>N</v>
      </c>
      <c r="J66" s="17">
        <f t="shared" ca="1" si="11"/>
        <v>14</v>
      </c>
      <c r="K66" s="17"/>
      <c r="L66" s="17" t="str">
        <f t="shared" ca="1" si="12"/>
        <v>Y</v>
      </c>
      <c r="M66" s="17" t="str">
        <f t="shared" ca="1" si="13"/>
        <v>FTTC</v>
      </c>
      <c r="N66" s="17" t="str">
        <f t="shared" ca="1" si="14"/>
        <v>N</v>
      </c>
      <c r="O66" s="15">
        <f t="shared" ca="1" si="2"/>
        <v>30</v>
      </c>
      <c r="P66" s="17">
        <f t="shared" ca="1" si="3"/>
        <v>14</v>
      </c>
      <c r="R66" s="4">
        <f t="shared" ca="1" si="16"/>
        <v>46724</v>
      </c>
    </row>
    <row r="67" spans="1:18" x14ac:dyDescent="0.35">
      <c r="A67" s="7">
        <f>ROW()</f>
        <v>67</v>
      </c>
      <c r="B67" s="10"/>
      <c r="C67" s="27" t="str">
        <f t="shared" ca="1" si="4"/>
        <v>ES7 0SB</v>
      </c>
      <c r="D67" s="27" t="str">
        <f t="shared" ca="1" si="5"/>
        <v>Alphon</v>
      </c>
      <c r="E67" s="15" t="str">
        <f t="shared" ca="1" si="6"/>
        <v>N</v>
      </c>
      <c r="F67" s="16">
        <f t="shared" ca="1" si="7"/>
        <v>15</v>
      </c>
      <c r="G67" s="16">
        <f t="shared" ca="1" si="8"/>
        <v>16</v>
      </c>
      <c r="H67" s="16">
        <f t="shared" ca="1" si="9"/>
        <v>17.100000000000001</v>
      </c>
      <c r="I67" s="15" t="str">
        <f t="shared" ca="1" si="10"/>
        <v>N</v>
      </c>
      <c r="J67" s="17">
        <f t="shared" ca="1" si="11"/>
        <v>15</v>
      </c>
      <c r="K67" s="17"/>
      <c r="L67" s="17" t="str">
        <f t="shared" ca="1" si="12"/>
        <v>N</v>
      </c>
      <c r="M67" s="17" t="str">
        <f t="shared" ca="1" si="13"/>
        <v/>
      </c>
      <c r="N67" s="17" t="str">
        <f t="shared" ca="1" si="14"/>
        <v>N</v>
      </c>
      <c r="O67" s="15">
        <f t="shared" ca="1" si="2"/>
        <v>15</v>
      </c>
      <c r="P67" s="17">
        <f t="shared" ca="1" si="3"/>
        <v>0</v>
      </c>
      <c r="R67" s="4">
        <f t="shared" ca="1" si="16"/>
        <v>47789</v>
      </c>
    </row>
    <row r="68" spans="1:18" x14ac:dyDescent="0.35">
      <c r="A68" s="7">
        <f>ROW()</f>
        <v>68</v>
      </c>
      <c r="B68" s="10"/>
      <c r="C68" s="27" t="str">
        <f t="shared" ca="1" si="4"/>
        <v>ES7 1IY</v>
      </c>
      <c r="D68" s="27" t="str">
        <f t="shared" ca="1" si="5"/>
        <v>Alphon</v>
      </c>
      <c r="E68" s="15" t="str">
        <f t="shared" ca="1" si="6"/>
        <v>N</v>
      </c>
      <c r="F68" s="16">
        <f t="shared" ca="1" si="7"/>
        <v>14.2</v>
      </c>
      <c r="G68" s="16">
        <f t="shared" ca="1" si="8"/>
        <v>14.6</v>
      </c>
      <c r="H68" s="16">
        <f t="shared" ca="1" si="9"/>
        <v>20.7</v>
      </c>
      <c r="I68" s="15" t="str">
        <f t="shared" ca="1" si="10"/>
        <v>N</v>
      </c>
      <c r="J68" s="17">
        <f t="shared" ca="1" si="11"/>
        <v>13</v>
      </c>
      <c r="K68" s="17"/>
      <c r="L68" s="17" t="str">
        <f t="shared" ca="1" si="12"/>
        <v>Y</v>
      </c>
      <c r="M68" s="17" t="str">
        <f t="shared" ca="1" si="13"/>
        <v>FTTC</v>
      </c>
      <c r="N68" s="17" t="str">
        <f t="shared" ca="1" si="14"/>
        <v>N</v>
      </c>
      <c r="O68" s="15">
        <f t="shared" ca="1" si="2"/>
        <v>30</v>
      </c>
      <c r="P68" s="17">
        <f t="shared" ca="1" si="3"/>
        <v>13</v>
      </c>
      <c r="R68" s="4">
        <f t="shared" ca="1" si="16"/>
        <v>48228</v>
      </c>
    </row>
    <row r="69" spans="1:18" x14ac:dyDescent="0.35">
      <c r="A69" s="7">
        <f>ROW()</f>
        <v>69</v>
      </c>
      <c r="B69" s="10"/>
      <c r="C69" s="27" t="str">
        <f t="shared" ca="1" si="4"/>
        <v>ES7 3BX</v>
      </c>
      <c r="D69" s="27" t="str">
        <f t="shared" ca="1" si="5"/>
        <v>Alphon</v>
      </c>
      <c r="E69" s="15" t="str">
        <f t="shared" ca="1" si="6"/>
        <v>N</v>
      </c>
      <c r="F69" s="16">
        <f t="shared" ca="1" si="7"/>
        <v>2.8</v>
      </c>
      <c r="G69" s="16">
        <f t="shared" ca="1" si="8"/>
        <v>2.9</v>
      </c>
      <c r="H69" s="16">
        <f t="shared" ca="1" si="9"/>
        <v>4.2</v>
      </c>
      <c r="I69" s="15" t="str">
        <f t="shared" ca="1" si="10"/>
        <v>N</v>
      </c>
      <c r="J69" s="17">
        <f t="shared" ca="1" si="11"/>
        <v>12</v>
      </c>
      <c r="K69" s="17"/>
      <c r="L69" s="17" t="str">
        <f t="shared" ca="1" si="12"/>
        <v>Y</v>
      </c>
      <c r="M69" s="17" t="str">
        <f t="shared" ca="1" si="13"/>
        <v>FTTC</v>
      </c>
      <c r="N69" s="17" t="str">
        <f t="shared" ca="1" si="14"/>
        <v>N</v>
      </c>
      <c r="O69" s="15">
        <f t="shared" ca="1" si="2"/>
        <v>30</v>
      </c>
      <c r="P69" s="17">
        <f t="shared" ca="1" si="3"/>
        <v>12</v>
      </c>
      <c r="R69" s="4">
        <f t="shared" ca="1" si="16"/>
        <v>49397</v>
      </c>
    </row>
    <row r="70" spans="1:18" x14ac:dyDescent="0.35">
      <c r="A70" s="7">
        <f>ROW()</f>
        <v>70</v>
      </c>
      <c r="B70" s="10"/>
      <c r="C70" s="27" t="str">
        <f t="shared" ca="1" si="4"/>
        <v>ES7 4TN</v>
      </c>
      <c r="D70" s="27" t="str">
        <f t="shared" ca="1" si="5"/>
        <v>Alphon</v>
      </c>
      <c r="E70" s="15" t="str">
        <f t="shared" ca="1" si="6"/>
        <v>Y</v>
      </c>
      <c r="F70" s="16">
        <f t="shared" ca="1" si="7"/>
        <v>1.4</v>
      </c>
      <c r="G70" s="16">
        <f t="shared" ca="1" si="8"/>
        <v>1.5</v>
      </c>
      <c r="H70" s="16">
        <f t="shared" ca="1" si="9"/>
        <v>1.8</v>
      </c>
      <c r="I70" s="15" t="str">
        <f t="shared" ca="1" si="10"/>
        <v>N</v>
      </c>
      <c r="J70" s="17">
        <f t="shared" ca="1" si="11"/>
        <v>14</v>
      </c>
      <c r="K70" s="17"/>
      <c r="L70" s="17" t="str">
        <f t="shared" ca="1" si="12"/>
        <v>Y</v>
      </c>
      <c r="M70" s="17" t="str">
        <f t="shared" ca="1" si="13"/>
        <v>FTTC</v>
      </c>
      <c r="N70" s="17" t="str">
        <f t="shared" ca="1" si="14"/>
        <v>N</v>
      </c>
      <c r="O70" s="15">
        <f t="shared" ca="1" si="2"/>
        <v>30</v>
      </c>
      <c r="P70" s="17">
        <f t="shared" ca="1" si="3"/>
        <v>14</v>
      </c>
      <c r="R70" s="4">
        <f t="shared" ca="1" si="16"/>
        <v>50531</v>
      </c>
    </row>
    <row r="71" spans="1:18" x14ac:dyDescent="0.35">
      <c r="A71" s="7">
        <f>ROW()</f>
        <v>71</v>
      </c>
      <c r="B71" s="10"/>
      <c r="C71" s="27" t="str">
        <f t="shared" ca="1" si="4"/>
        <v>ES7 6MQ</v>
      </c>
      <c r="D71" s="27" t="str">
        <f t="shared" ca="1" si="5"/>
        <v>Alphon</v>
      </c>
      <c r="E71" s="15" t="str">
        <f t="shared" ca="1" si="6"/>
        <v>N</v>
      </c>
      <c r="F71" s="16">
        <f t="shared" ca="1" si="7"/>
        <v>4.9000000000000004</v>
      </c>
      <c r="G71" s="16">
        <f t="shared" ca="1" si="8"/>
        <v>4.8</v>
      </c>
      <c r="H71" s="16">
        <f t="shared" ca="1" si="9"/>
        <v>9.8000000000000007</v>
      </c>
      <c r="I71" s="15" t="str">
        <f t="shared" ca="1" si="10"/>
        <v>N</v>
      </c>
      <c r="J71" s="17">
        <f t="shared" ca="1" si="11"/>
        <v>16</v>
      </c>
      <c r="K71" s="17"/>
      <c r="L71" s="17" t="str">
        <f t="shared" ca="1" si="12"/>
        <v>Y</v>
      </c>
      <c r="M71" s="17" t="str">
        <f t="shared" ca="1" si="13"/>
        <v>FTTC</v>
      </c>
      <c r="N71" s="17" t="str">
        <f t="shared" ca="1" si="14"/>
        <v>N</v>
      </c>
      <c r="O71" s="15">
        <f t="shared" ca="1" si="2"/>
        <v>30</v>
      </c>
      <c r="P71" s="17">
        <f t="shared" ca="1" si="3"/>
        <v>16</v>
      </c>
      <c r="R71" s="4">
        <f t="shared" ca="1" si="16"/>
        <v>51704</v>
      </c>
    </row>
    <row r="72" spans="1:18" x14ac:dyDescent="0.35">
      <c r="A72" s="7">
        <f>ROW()</f>
        <v>72</v>
      </c>
      <c r="B72" s="10"/>
      <c r="C72" s="27" t="str">
        <f t="shared" ca="1" si="4"/>
        <v>ES7 6MY</v>
      </c>
      <c r="D72" s="27" t="str">
        <f t="shared" ca="1" si="5"/>
        <v>Alphon</v>
      </c>
      <c r="E72" s="15" t="str">
        <f t="shared" ca="1" si="6"/>
        <v>N</v>
      </c>
      <c r="F72" s="16">
        <f t="shared" ca="1" si="7"/>
        <v>10.199999999999999</v>
      </c>
      <c r="G72" s="16">
        <f t="shared" ca="1" si="8"/>
        <v>10.1</v>
      </c>
      <c r="H72" s="16">
        <f t="shared" ca="1" si="9"/>
        <v>19.7</v>
      </c>
      <c r="I72" s="15" t="str">
        <f t="shared" ca="1" si="10"/>
        <v>N</v>
      </c>
      <c r="J72" s="17">
        <f t="shared" ca="1" si="11"/>
        <v>15</v>
      </c>
      <c r="K72" s="17"/>
      <c r="L72" s="17" t="str">
        <f t="shared" ca="1" si="12"/>
        <v>Y</v>
      </c>
      <c r="M72" s="17" t="str">
        <f t="shared" ca="1" si="13"/>
        <v>FTTC</v>
      </c>
      <c r="N72" s="17" t="str">
        <f t="shared" ca="1" si="14"/>
        <v>N</v>
      </c>
      <c r="O72" s="15">
        <f t="shared" ref="O72:O135" ca="1" si="17">IF(L72="Y",30,F72)</f>
        <v>30</v>
      </c>
      <c r="P72" s="17">
        <f t="shared" ref="P72:P135" ca="1" si="18">IF(L72="Y",J72,0)</f>
        <v>15</v>
      </c>
      <c r="R72" s="4">
        <f t="shared" ca="1" si="16"/>
        <v>51712</v>
      </c>
    </row>
    <row r="73" spans="1:18" x14ac:dyDescent="0.35">
      <c r="A73" s="7">
        <f>ROW()</f>
        <v>73</v>
      </c>
      <c r="B73" s="10"/>
      <c r="C73" s="27" t="str">
        <f t="shared" ref="C73:C136" ca="1" si="19">"ES"&amp;ROUNDDOWN(R73/10/26/26,0)&amp;" "&amp;ROUNDDOWN(MOD(R73/26/26,10),0)&amp;CHAR(65+MOD(ROUNDDOWN(R73/26,0),26))&amp;CHAR(65+MOD(R73,26))</f>
        <v>ES7 7SL</v>
      </c>
      <c r="D73" s="27" t="str">
        <f t="shared" ref="D73:D136" ca="1" si="20">CHOOSE(ROUNDUP(VALUE(MID(C73,3,2))/10,0),"Alphon","Beaton","Charlton","Delton","Echton","Foxton")</f>
        <v>Alphon</v>
      </c>
      <c r="E73" s="15" t="str">
        <f t="shared" ref="E73:E136" ca="1" si="21">IF(G73&lt;2,"Y","N")</f>
        <v>N</v>
      </c>
      <c r="F73" s="16">
        <f t="shared" ref="F73:F136" ca="1" si="22">+RANDBETWEEN(5,150)/10</f>
        <v>15</v>
      </c>
      <c r="G73" s="16">
        <f t="shared" ref="G73:G136" ca="1" si="23">ROUND(F73*(100%+20%*(RAND()-0.5)),1)</f>
        <v>14.1</v>
      </c>
      <c r="H73" s="16">
        <f t="shared" ref="H73:H136" ca="1" si="24">+RANDBETWEEN(F73*10,F73*2*10)/10</f>
        <v>24.4</v>
      </c>
      <c r="I73" s="15" t="str">
        <f t="shared" ref="I73:I136" ca="1" si="25">IF(H73&gt;30,"Y","N")</f>
        <v>N</v>
      </c>
      <c r="J73" s="17">
        <f t="shared" ref="J73:J136" ca="1" si="26">+RANDBETWEEN(1,19)</f>
        <v>5</v>
      </c>
      <c r="K73" s="17"/>
      <c r="L73" s="17" t="str">
        <f t="shared" ref="L73:L136" ca="1" si="27">IF(RAND()&gt;1%,"Y","N")</f>
        <v>Y</v>
      </c>
      <c r="M73" s="17" t="str">
        <f t="shared" ref="M73:M136" ca="1" si="28">IF(L73="Y",CHOOSE(VALUE(MID(C73,3,1))+1,"FTTP","FTTC","FTTC","FWA","FTTP","FWA","FTTC","FTTC","FTTC","FTTC"),"")</f>
        <v>FTTC</v>
      </c>
      <c r="N73" s="17" t="str">
        <f t="shared" ref="N73:N136" ca="1" si="29">IF(AND(I73="Y",L73="Y"),"Y","N")</f>
        <v>N</v>
      </c>
      <c r="O73" s="15">
        <f t="shared" ca="1" si="17"/>
        <v>30</v>
      </c>
      <c r="P73" s="17">
        <f t="shared" ca="1" si="18"/>
        <v>5</v>
      </c>
      <c r="R73" s="4">
        <f t="shared" ca="1" si="16"/>
        <v>52531</v>
      </c>
    </row>
    <row r="74" spans="1:18" x14ac:dyDescent="0.35">
      <c r="A74" s="7">
        <f>ROW()</f>
        <v>74</v>
      </c>
      <c r="B74" s="10"/>
      <c r="C74" s="27" t="str">
        <f t="shared" ca="1" si="19"/>
        <v>ES7 8TB</v>
      </c>
      <c r="D74" s="27" t="str">
        <f t="shared" ca="1" si="20"/>
        <v>Alphon</v>
      </c>
      <c r="E74" s="15" t="str">
        <f t="shared" ca="1" si="21"/>
        <v>N</v>
      </c>
      <c r="F74" s="16">
        <f t="shared" ca="1" si="22"/>
        <v>7.1</v>
      </c>
      <c r="G74" s="16">
        <f t="shared" ca="1" si="23"/>
        <v>6.9</v>
      </c>
      <c r="H74" s="16">
        <f t="shared" ca="1" si="24"/>
        <v>7.3</v>
      </c>
      <c r="I74" s="15" t="str">
        <f t="shared" ca="1" si="25"/>
        <v>N</v>
      </c>
      <c r="J74" s="17">
        <f t="shared" ca="1" si="26"/>
        <v>5</v>
      </c>
      <c r="K74" s="17"/>
      <c r="L74" s="17" t="str">
        <f t="shared" ca="1" si="27"/>
        <v>Y</v>
      </c>
      <c r="M74" s="17" t="str">
        <f t="shared" ca="1" si="28"/>
        <v>FTTC</v>
      </c>
      <c r="N74" s="17" t="str">
        <f t="shared" ca="1" si="29"/>
        <v>N</v>
      </c>
      <c r="O74" s="15">
        <f t="shared" ca="1" si="17"/>
        <v>30</v>
      </c>
      <c r="P74" s="17">
        <f t="shared" ca="1" si="18"/>
        <v>5</v>
      </c>
      <c r="R74" s="4">
        <f t="shared" ref="R74:R137" ca="1" si="30">+R73+RANDBETWEEN(1,1300)</f>
        <v>53223</v>
      </c>
    </row>
    <row r="75" spans="1:18" x14ac:dyDescent="0.35">
      <c r="A75" s="7">
        <f>ROW()</f>
        <v>75</v>
      </c>
      <c r="B75" s="10"/>
      <c r="C75" s="27" t="str">
        <f t="shared" ca="1" si="19"/>
        <v>ES8 0GH</v>
      </c>
      <c r="D75" s="27" t="str">
        <f t="shared" ca="1" si="20"/>
        <v>Alphon</v>
      </c>
      <c r="E75" s="15" t="str">
        <f t="shared" ca="1" si="21"/>
        <v>N</v>
      </c>
      <c r="F75" s="16">
        <f t="shared" ca="1" si="22"/>
        <v>5</v>
      </c>
      <c r="G75" s="16">
        <f t="shared" ca="1" si="23"/>
        <v>5.5</v>
      </c>
      <c r="H75" s="16">
        <f t="shared" ca="1" si="24"/>
        <v>10</v>
      </c>
      <c r="I75" s="15" t="str">
        <f t="shared" ca="1" si="25"/>
        <v>N</v>
      </c>
      <c r="J75" s="17">
        <f t="shared" ca="1" si="26"/>
        <v>8</v>
      </c>
      <c r="K75" s="17"/>
      <c r="L75" s="17" t="str">
        <f t="shared" ca="1" si="27"/>
        <v>Y</v>
      </c>
      <c r="M75" s="17" t="str">
        <f t="shared" ca="1" si="28"/>
        <v>FTTC</v>
      </c>
      <c r="N75" s="17" t="str">
        <f t="shared" ca="1" si="29"/>
        <v>N</v>
      </c>
      <c r="O75" s="15">
        <f t="shared" ca="1" si="17"/>
        <v>30</v>
      </c>
      <c r="P75" s="17">
        <f t="shared" ca="1" si="18"/>
        <v>8</v>
      </c>
      <c r="R75" s="4">
        <f t="shared" ca="1" si="30"/>
        <v>54243</v>
      </c>
    </row>
    <row r="76" spans="1:18" x14ac:dyDescent="0.35">
      <c r="A76" s="7">
        <f>ROW()</f>
        <v>76</v>
      </c>
      <c r="B76" s="10"/>
      <c r="C76" s="27" t="str">
        <f t="shared" ca="1" si="19"/>
        <v>ES8 1AV</v>
      </c>
      <c r="D76" s="27" t="str">
        <f t="shared" ca="1" si="20"/>
        <v>Alphon</v>
      </c>
      <c r="E76" s="15" t="str">
        <f t="shared" ca="1" si="21"/>
        <v>N</v>
      </c>
      <c r="F76" s="16">
        <f t="shared" ca="1" si="22"/>
        <v>12.9</v>
      </c>
      <c r="G76" s="16">
        <f t="shared" ca="1" si="23"/>
        <v>11.9</v>
      </c>
      <c r="H76" s="16">
        <f t="shared" ca="1" si="24"/>
        <v>25.8</v>
      </c>
      <c r="I76" s="15" t="str">
        <f t="shared" ca="1" si="25"/>
        <v>N</v>
      </c>
      <c r="J76" s="17">
        <f t="shared" ca="1" si="26"/>
        <v>9</v>
      </c>
      <c r="K76" s="17"/>
      <c r="L76" s="17" t="str">
        <f t="shared" ca="1" si="27"/>
        <v>Y</v>
      </c>
      <c r="M76" s="17" t="str">
        <f t="shared" ca="1" si="28"/>
        <v>FTTC</v>
      </c>
      <c r="N76" s="17" t="str">
        <f t="shared" ca="1" si="29"/>
        <v>N</v>
      </c>
      <c r="O76" s="15">
        <f t="shared" ca="1" si="17"/>
        <v>30</v>
      </c>
      <c r="P76" s="17">
        <f t="shared" ca="1" si="18"/>
        <v>9</v>
      </c>
      <c r="R76" s="4">
        <f t="shared" ca="1" si="30"/>
        <v>54777</v>
      </c>
    </row>
    <row r="77" spans="1:18" x14ac:dyDescent="0.35">
      <c r="A77" s="7">
        <f>ROW()</f>
        <v>77</v>
      </c>
      <c r="B77" s="10"/>
      <c r="C77" s="27" t="str">
        <f t="shared" ca="1" si="19"/>
        <v>ES8 2TI</v>
      </c>
      <c r="D77" s="27" t="str">
        <f t="shared" ca="1" si="20"/>
        <v>Alphon</v>
      </c>
      <c r="E77" s="15" t="str">
        <f t="shared" ca="1" si="21"/>
        <v>N</v>
      </c>
      <c r="F77" s="16">
        <f t="shared" ca="1" si="22"/>
        <v>4.0999999999999996</v>
      </c>
      <c r="G77" s="16">
        <f t="shared" ca="1" si="23"/>
        <v>4.0999999999999996</v>
      </c>
      <c r="H77" s="16">
        <f t="shared" ca="1" si="24"/>
        <v>8.1999999999999993</v>
      </c>
      <c r="I77" s="15" t="str">
        <f t="shared" ca="1" si="25"/>
        <v>N</v>
      </c>
      <c r="J77" s="17">
        <f t="shared" ca="1" si="26"/>
        <v>8</v>
      </c>
      <c r="K77" s="17"/>
      <c r="L77" s="17" t="str">
        <f t="shared" ca="1" si="27"/>
        <v>Y</v>
      </c>
      <c r="M77" s="17" t="str">
        <f t="shared" ca="1" si="28"/>
        <v>FTTC</v>
      </c>
      <c r="N77" s="17" t="str">
        <f t="shared" ca="1" si="29"/>
        <v>N</v>
      </c>
      <c r="O77" s="15">
        <f t="shared" ca="1" si="17"/>
        <v>30</v>
      </c>
      <c r="P77" s="17">
        <f t="shared" ca="1" si="18"/>
        <v>8</v>
      </c>
      <c r="R77" s="4">
        <f t="shared" ca="1" si="30"/>
        <v>55934</v>
      </c>
    </row>
    <row r="78" spans="1:18" x14ac:dyDescent="0.35">
      <c r="A78" s="7">
        <f>ROW()</f>
        <v>78</v>
      </c>
      <c r="B78" s="10"/>
      <c r="C78" s="27" t="str">
        <f t="shared" ca="1" si="19"/>
        <v>ES8 3XA</v>
      </c>
      <c r="D78" s="27" t="str">
        <f t="shared" ca="1" si="20"/>
        <v>Alphon</v>
      </c>
      <c r="E78" s="15" t="str">
        <f t="shared" ca="1" si="21"/>
        <v>N</v>
      </c>
      <c r="F78" s="16">
        <f t="shared" ca="1" si="22"/>
        <v>12.5</v>
      </c>
      <c r="G78" s="16">
        <f t="shared" ca="1" si="23"/>
        <v>13.6</v>
      </c>
      <c r="H78" s="16">
        <f t="shared" ca="1" si="24"/>
        <v>21.2</v>
      </c>
      <c r="I78" s="15" t="str">
        <f t="shared" ca="1" si="25"/>
        <v>N</v>
      </c>
      <c r="J78" s="17">
        <f t="shared" ca="1" si="26"/>
        <v>10</v>
      </c>
      <c r="K78" s="17"/>
      <c r="L78" s="17" t="str">
        <f t="shared" ca="1" si="27"/>
        <v>Y</v>
      </c>
      <c r="M78" s="17" t="str">
        <f t="shared" ca="1" si="28"/>
        <v>FTTC</v>
      </c>
      <c r="N78" s="17" t="str">
        <f t="shared" ca="1" si="29"/>
        <v>N</v>
      </c>
      <c r="O78" s="15">
        <f t="shared" ca="1" si="17"/>
        <v>30</v>
      </c>
      <c r="P78" s="17">
        <f t="shared" ca="1" si="18"/>
        <v>10</v>
      </c>
      <c r="R78" s="4">
        <f t="shared" ca="1" si="30"/>
        <v>56706</v>
      </c>
    </row>
    <row r="79" spans="1:18" x14ac:dyDescent="0.35">
      <c r="A79" s="7">
        <f>ROW()</f>
        <v>79</v>
      </c>
      <c r="B79" s="10"/>
      <c r="C79" s="27" t="str">
        <f t="shared" ca="1" si="19"/>
        <v>ES8 4TB</v>
      </c>
      <c r="D79" s="27" t="str">
        <f t="shared" ca="1" si="20"/>
        <v>Alphon</v>
      </c>
      <c r="E79" s="15" t="str">
        <f t="shared" ca="1" si="21"/>
        <v>N</v>
      </c>
      <c r="F79" s="16">
        <f t="shared" ca="1" si="22"/>
        <v>4.9000000000000004</v>
      </c>
      <c r="G79" s="16">
        <f t="shared" ca="1" si="23"/>
        <v>4.5999999999999996</v>
      </c>
      <c r="H79" s="16">
        <f t="shared" ca="1" si="24"/>
        <v>6.4</v>
      </c>
      <c r="I79" s="15" t="str">
        <f t="shared" ca="1" si="25"/>
        <v>N</v>
      </c>
      <c r="J79" s="17">
        <f t="shared" ca="1" si="26"/>
        <v>19</v>
      </c>
      <c r="K79" s="17"/>
      <c r="L79" s="17" t="str">
        <f t="shared" ca="1" si="27"/>
        <v>Y</v>
      </c>
      <c r="M79" s="17" t="str">
        <f t="shared" ca="1" si="28"/>
        <v>FTTC</v>
      </c>
      <c r="N79" s="17" t="str">
        <f t="shared" ca="1" si="29"/>
        <v>N</v>
      </c>
      <c r="O79" s="15">
        <f t="shared" ca="1" si="17"/>
        <v>30</v>
      </c>
      <c r="P79" s="17">
        <f t="shared" ca="1" si="18"/>
        <v>19</v>
      </c>
      <c r="R79" s="4">
        <f t="shared" ca="1" si="30"/>
        <v>57279</v>
      </c>
    </row>
    <row r="80" spans="1:18" x14ac:dyDescent="0.35">
      <c r="A80" s="7">
        <f>ROW()</f>
        <v>80</v>
      </c>
      <c r="B80" s="10"/>
      <c r="C80" s="27" t="str">
        <f t="shared" ca="1" si="19"/>
        <v>ES8 5MO</v>
      </c>
      <c r="D80" s="27" t="str">
        <f t="shared" ca="1" si="20"/>
        <v>Alphon</v>
      </c>
      <c r="E80" s="15" t="str">
        <f t="shared" ca="1" si="21"/>
        <v>N</v>
      </c>
      <c r="F80" s="16">
        <f t="shared" ca="1" si="22"/>
        <v>9</v>
      </c>
      <c r="G80" s="16">
        <f t="shared" ca="1" si="23"/>
        <v>8.6</v>
      </c>
      <c r="H80" s="16">
        <f t="shared" ca="1" si="24"/>
        <v>11.4</v>
      </c>
      <c r="I80" s="15" t="str">
        <f t="shared" ca="1" si="25"/>
        <v>N</v>
      </c>
      <c r="J80" s="17">
        <f t="shared" ca="1" si="26"/>
        <v>1</v>
      </c>
      <c r="K80" s="17"/>
      <c r="L80" s="17" t="str">
        <f t="shared" ca="1" si="27"/>
        <v>Y</v>
      </c>
      <c r="M80" s="17" t="str">
        <f t="shared" ca="1" si="28"/>
        <v>FTTC</v>
      </c>
      <c r="N80" s="17" t="str">
        <f t="shared" ca="1" si="29"/>
        <v>N</v>
      </c>
      <c r="O80" s="15">
        <f t="shared" ca="1" si="17"/>
        <v>30</v>
      </c>
      <c r="P80" s="17">
        <f t="shared" ca="1" si="18"/>
        <v>1</v>
      </c>
      <c r="R80" s="4">
        <f t="shared" ca="1" si="30"/>
        <v>57786</v>
      </c>
    </row>
    <row r="81" spans="1:18" x14ac:dyDescent="0.35">
      <c r="A81" s="7">
        <f>ROW()</f>
        <v>81</v>
      </c>
      <c r="B81" s="10"/>
      <c r="C81" s="27" t="str">
        <f t="shared" ca="1" si="19"/>
        <v>ES8 5VS</v>
      </c>
      <c r="D81" s="27" t="str">
        <f t="shared" ca="1" si="20"/>
        <v>Alphon</v>
      </c>
      <c r="E81" s="15" t="str">
        <f t="shared" ca="1" si="21"/>
        <v>N</v>
      </c>
      <c r="F81" s="16">
        <f t="shared" ca="1" si="22"/>
        <v>2</v>
      </c>
      <c r="G81" s="16">
        <f t="shared" ca="1" si="23"/>
        <v>2</v>
      </c>
      <c r="H81" s="16">
        <f t="shared" ca="1" si="24"/>
        <v>2.6</v>
      </c>
      <c r="I81" s="15" t="str">
        <f t="shared" ca="1" si="25"/>
        <v>N</v>
      </c>
      <c r="J81" s="17">
        <f t="shared" ca="1" si="26"/>
        <v>7</v>
      </c>
      <c r="K81" s="17"/>
      <c r="L81" s="17" t="str">
        <f t="shared" ca="1" si="27"/>
        <v>Y</v>
      </c>
      <c r="M81" s="17" t="str">
        <f t="shared" ca="1" si="28"/>
        <v>FTTC</v>
      </c>
      <c r="N81" s="17" t="str">
        <f t="shared" ca="1" si="29"/>
        <v>N</v>
      </c>
      <c r="O81" s="15">
        <f t="shared" ca="1" si="17"/>
        <v>30</v>
      </c>
      <c r="P81" s="17">
        <f t="shared" ca="1" si="18"/>
        <v>7</v>
      </c>
      <c r="R81" s="4">
        <f t="shared" ca="1" si="30"/>
        <v>58024</v>
      </c>
    </row>
    <row r="82" spans="1:18" x14ac:dyDescent="0.35">
      <c r="A82" s="7">
        <f>ROW()</f>
        <v>82</v>
      </c>
      <c r="B82" s="10"/>
      <c r="C82" s="27" t="str">
        <f t="shared" ca="1" si="19"/>
        <v>ES8 5XI</v>
      </c>
      <c r="D82" s="27" t="str">
        <f t="shared" ca="1" si="20"/>
        <v>Alphon</v>
      </c>
      <c r="E82" s="15" t="str">
        <f t="shared" ca="1" si="21"/>
        <v>N</v>
      </c>
      <c r="F82" s="16">
        <f t="shared" ca="1" si="22"/>
        <v>12.7</v>
      </c>
      <c r="G82" s="16">
        <f t="shared" ca="1" si="23"/>
        <v>12.9</v>
      </c>
      <c r="H82" s="16">
        <f t="shared" ca="1" si="24"/>
        <v>15.1</v>
      </c>
      <c r="I82" s="15" t="str">
        <f t="shared" ca="1" si="25"/>
        <v>N</v>
      </c>
      <c r="J82" s="17">
        <f t="shared" ca="1" si="26"/>
        <v>17</v>
      </c>
      <c r="K82" s="17"/>
      <c r="L82" s="17" t="str">
        <f t="shared" ca="1" si="27"/>
        <v>Y</v>
      </c>
      <c r="M82" s="17" t="str">
        <f t="shared" ca="1" si="28"/>
        <v>FTTC</v>
      </c>
      <c r="N82" s="17" t="str">
        <f t="shared" ca="1" si="29"/>
        <v>N</v>
      </c>
      <c r="O82" s="15">
        <f t="shared" ca="1" si="17"/>
        <v>30</v>
      </c>
      <c r="P82" s="17">
        <f t="shared" ca="1" si="18"/>
        <v>17</v>
      </c>
      <c r="R82" s="4">
        <f t="shared" ca="1" si="30"/>
        <v>58066</v>
      </c>
    </row>
    <row r="83" spans="1:18" x14ac:dyDescent="0.35">
      <c r="A83" s="7">
        <f>ROW()</f>
        <v>83</v>
      </c>
      <c r="B83" s="10"/>
      <c r="C83" s="27" t="str">
        <f t="shared" ca="1" si="19"/>
        <v>ES8 6KB</v>
      </c>
      <c r="D83" s="27" t="str">
        <f t="shared" ca="1" si="20"/>
        <v>Alphon</v>
      </c>
      <c r="E83" s="15" t="str">
        <f t="shared" ca="1" si="21"/>
        <v>N</v>
      </c>
      <c r="F83" s="16">
        <f t="shared" ca="1" si="22"/>
        <v>11.9</v>
      </c>
      <c r="G83" s="16">
        <f t="shared" ca="1" si="23"/>
        <v>10.9</v>
      </c>
      <c r="H83" s="16">
        <f t="shared" ca="1" si="24"/>
        <v>13.7</v>
      </c>
      <c r="I83" s="15" t="str">
        <f t="shared" ca="1" si="25"/>
        <v>N</v>
      </c>
      <c r="J83" s="17">
        <f t="shared" ca="1" si="26"/>
        <v>8</v>
      </c>
      <c r="K83" s="17"/>
      <c r="L83" s="17" t="str">
        <f t="shared" ca="1" si="27"/>
        <v>Y</v>
      </c>
      <c r="M83" s="17" t="str">
        <f t="shared" ca="1" si="28"/>
        <v>FTTC</v>
      </c>
      <c r="N83" s="17" t="str">
        <f t="shared" ca="1" si="29"/>
        <v>N</v>
      </c>
      <c r="O83" s="15">
        <f t="shared" ca="1" si="17"/>
        <v>30</v>
      </c>
      <c r="P83" s="17">
        <f t="shared" ca="1" si="18"/>
        <v>8</v>
      </c>
      <c r="R83" s="4">
        <f t="shared" ca="1" si="30"/>
        <v>58397</v>
      </c>
    </row>
    <row r="84" spans="1:18" x14ac:dyDescent="0.35">
      <c r="A84" s="7">
        <f>ROW()</f>
        <v>84</v>
      </c>
      <c r="B84" s="10"/>
      <c r="C84" s="27" t="str">
        <f t="shared" ca="1" si="19"/>
        <v>ES8 7KZ</v>
      </c>
      <c r="D84" s="27" t="str">
        <f t="shared" ca="1" si="20"/>
        <v>Alphon</v>
      </c>
      <c r="E84" s="15" t="str">
        <f t="shared" ca="1" si="21"/>
        <v>N</v>
      </c>
      <c r="F84" s="16">
        <f t="shared" ca="1" si="22"/>
        <v>13.8</v>
      </c>
      <c r="G84" s="16">
        <f t="shared" ca="1" si="23"/>
        <v>13.5</v>
      </c>
      <c r="H84" s="16">
        <f t="shared" ca="1" si="24"/>
        <v>23.4</v>
      </c>
      <c r="I84" s="15" t="str">
        <f t="shared" ca="1" si="25"/>
        <v>N</v>
      </c>
      <c r="J84" s="17">
        <f t="shared" ca="1" si="26"/>
        <v>15</v>
      </c>
      <c r="K84" s="17"/>
      <c r="L84" s="17" t="str">
        <f t="shared" ca="1" si="27"/>
        <v>Y</v>
      </c>
      <c r="M84" s="17" t="str">
        <f t="shared" ca="1" si="28"/>
        <v>FTTC</v>
      </c>
      <c r="N84" s="17" t="str">
        <f t="shared" ca="1" si="29"/>
        <v>N</v>
      </c>
      <c r="O84" s="15">
        <f t="shared" ca="1" si="17"/>
        <v>30</v>
      </c>
      <c r="P84" s="17">
        <f t="shared" ca="1" si="18"/>
        <v>15</v>
      </c>
      <c r="R84" s="4">
        <f t="shared" ca="1" si="30"/>
        <v>59097</v>
      </c>
    </row>
    <row r="85" spans="1:18" x14ac:dyDescent="0.35">
      <c r="A85" s="7">
        <f>ROW()</f>
        <v>85</v>
      </c>
      <c r="B85" s="10"/>
      <c r="C85" s="27" t="str">
        <f t="shared" ca="1" si="19"/>
        <v>ES8 9AY</v>
      </c>
      <c r="D85" s="27" t="str">
        <f t="shared" ca="1" si="20"/>
        <v>Alphon</v>
      </c>
      <c r="E85" s="15" t="str">
        <f t="shared" ca="1" si="21"/>
        <v>N</v>
      </c>
      <c r="F85" s="16">
        <f t="shared" ca="1" si="22"/>
        <v>3.1</v>
      </c>
      <c r="G85" s="16">
        <f t="shared" ca="1" si="23"/>
        <v>3.3</v>
      </c>
      <c r="H85" s="16">
        <f t="shared" ca="1" si="24"/>
        <v>5.2</v>
      </c>
      <c r="I85" s="15" t="str">
        <f t="shared" ca="1" si="25"/>
        <v>N</v>
      </c>
      <c r="J85" s="17">
        <f t="shared" ca="1" si="26"/>
        <v>13</v>
      </c>
      <c r="K85" s="17"/>
      <c r="L85" s="17" t="str">
        <f t="shared" ca="1" si="27"/>
        <v>Y</v>
      </c>
      <c r="M85" s="17" t="str">
        <f t="shared" ca="1" si="28"/>
        <v>FTTC</v>
      </c>
      <c r="N85" s="17" t="str">
        <f t="shared" ca="1" si="29"/>
        <v>N</v>
      </c>
      <c r="O85" s="15">
        <f t="shared" ca="1" si="17"/>
        <v>30</v>
      </c>
      <c r="P85" s="17">
        <f t="shared" ca="1" si="18"/>
        <v>13</v>
      </c>
      <c r="R85" s="4">
        <f t="shared" ca="1" si="30"/>
        <v>60188</v>
      </c>
    </row>
    <row r="86" spans="1:18" x14ac:dyDescent="0.35">
      <c r="A86" s="7">
        <f>ROW()</f>
        <v>86</v>
      </c>
      <c r="B86" s="10"/>
      <c r="C86" s="27" t="str">
        <f t="shared" ca="1" si="19"/>
        <v>ES8 9EC</v>
      </c>
      <c r="D86" s="27" t="str">
        <f t="shared" ca="1" si="20"/>
        <v>Alphon</v>
      </c>
      <c r="E86" s="15" t="str">
        <f t="shared" ca="1" si="21"/>
        <v>N</v>
      </c>
      <c r="F86" s="16">
        <f t="shared" ca="1" si="22"/>
        <v>3.9</v>
      </c>
      <c r="G86" s="16">
        <f t="shared" ca="1" si="23"/>
        <v>3.9</v>
      </c>
      <c r="H86" s="16">
        <f t="shared" ca="1" si="24"/>
        <v>4.3</v>
      </c>
      <c r="I86" s="15" t="str">
        <f t="shared" ca="1" si="25"/>
        <v>N</v>
      </c>
      <c r="J86" s="17">
        <f t="shared" ca="1" si="26"/>
        <v>17</v>
      </c>
      <c r="K86" s="17"/>
      <c r="L86" s="17" t="str">
        <f t="shared" ca="1" si="27"/>
        <v>Y</v>
      </c>
      <c r="M86" s="17" t="str">
        <f t="shared" ca="1" si="28"/>
        <v>FTTC</v>
      </c>
      <c r="N86" s="17" t="str">
        <f t="shared" ca="1" si="29"/>
        <v>N</v>
      </c>
      <c r="O86" s="15">
        <f t="shared" ca="1" si="17"/>
        <v>30</v>
      </c>
      <c r="P86" s="17">
        <f t="shared" ca="1" si="18"/>
        <v>17</v>
      </c>
      <c r="R86" s="4">
        <f t="shared" ca="1" si="30"/>
        <v>60270</v>
      </c>
    </row>
    <row r="87" spans="1:18" x14ac:dyDescent="0.35">
      <c r="A87" s="7">
        <f>ROW()</f>
        <v>87</v>
      </c>
      <c r="B87" s="10"/>
      <c r="C87" s="27" t="str">
        <f t="shared" ca="1" si="19"/>
        <v>ES8 9UY</v>
      </c>
      <c r="D87" s="27" t="str">
        <f t="shared" ca="1" si="20"/>
        <v>Alphon</v>
      </c>
      <c r="E87" s="15" t="str">
        <f t="shared" ca="1" si="21"/>
        <v>N</v>
      </c>
      <c r="F87" s="16">
        <f t="shared" ca="1" si="22"/>
        <v>10.6</v>
      </c>
      <c r="G87" s="16">
        <f t="shared" ca="1" si="23"/>
        <v>9.9</v>
      </c>
      <c r="H87" s="16">
        <f t="shared" ca="1" si="24"/>
        <v>16.600000000000001</v>
      </c>
      <c r="I87" s="15" t="str">
        <f t="shared" ca="1" si="25"/>
        <v>N</v>
      </c>
      <c r="J87" s="17">
        <f t="shared" ca="1" si="26"/>
        <v>10</v>
      </c>
      <c r="K87" s="17"/>
      <c r="L87" s="17" t="str">
        <f t="shared" ca="1" si="27"/>
        <v>Y</v>
      </c>
      <c r="M87" s="17" t="str">
        <f t="shared" ca="1" si="28"/>
        <v>FTTC</v>
      </c>
      <c r="N87" s="17" t="str">
        <f t="shared" ca="1" si="29"/>
        <v>N</v>
      </c>
      <c r="O87" s="15">
        <f t="shared" ca="1" si="17"/>
        <v>30</v>
      </c>
      <c r="P87" s="17">
        <f t="shared" ca="1" si="18"/>
        <v>10</v>
      </c>
      <c r="R87" s="4">
        <f t="shared" ca="1" si="30"/>
        <v>60708</v>
      </c>
    </row>
    <row r="88" spans="1:18" x14ac:dyDescent="0.35">
      <c r="A88" s="7">
        <f>ROW()</f>
        <v>88</v>
      </c>
      <c r="B88" s="10"/>
      <c r="C88" s="27" t="str">
        <f t="shared" ca="1" si="19"/>
        <v>ES9 0XG</v>
      </c>
      <c r="D88" s="27" t="str">
        <f t="shared" ca="1" si="20"/>
        <v>Alphon</v>
      </c>
      <c r="E88" s="15" t="str">
        <f t="shared" ca="1" si="21"/>
        <v>N</v>
      </c>
      <c r="F88" s="16">
        <f t="shared" ca="1" si="22"/>
        <v>4.5</v>
      </c>
      <c r="G88" s="16">
        <f t="shared" ca="1" si="23"/>
        <v>4.7</v>
      </c>
      <c r="H88" s="16">
        <f t="shared" ca="1" si="24"/>
        <v>8.1999999999999993</v>
      </c>
      <c r="I88" s="15" t="str">
        <f t="shared" ca="1" si="25"/>
        <v>N</v>
      </c>
      <c r="J88" s="17">
        <f t="shared" ca="1" si="26"/>
        <v>16</v>
      </c>
      <c r="K88" s="17"/>
      <c r="L88" s="17" t="str">
        <f t="shared" ca="1" si="27"/>
        <v>Y</v>
      </c>
      <c r="M88" s="17" t="str">
        <f t="shared" ca="1" si="28"/>
        <v>FTTC</v>
      </c>
      <c r="N88" s="17" t="str">
        <f t="shared" ca="1" si="29"/>
        <v>N</v>
      </c>
      <c r="O88" s="15">
        <f t="shared" ca="1" si="17"/>
        <v>30</v>
      </c>
      <c r="P88" s="17">
        <f t="shared" ca="1" si="18"/>
        <v>16</v>
      </c>
      <c r="R88" s="4">
        <f t="shared" ca="1" si="30"/>
        <v>61444</v>
      </c>
    </row>
    <row r="89" spans="1:18" x14ac:dyDescent="0.35">
      <c r="A89" s="7">
        <f>ROW()</f>
        <v>89</v>
      </c>
      <c r="B89" s="10"/>
      <c r="C89" s="27" t="str">
        <f t="shared" ca="1" si="19"/>
        <v>ES9 2FZ</v>
      </c>
      <c r="D89" s="27" t="str">
        <f t="shared" ca="1" si="20"/>
        <v>Alphon</v>
      </c>
      <c r="E89" s="15" t="str">
        <f t="shared" ca="1" si="21"/>
        <v>N</v>
      </c>
      <c r="F89" s="16">
        <f t="shared" ca="1" si="22"/>
        <v>6.8</v>
      </c>
      <c r="G89" s="16">
        <f t="shared" ca="1" si="23"/>
        <v>7</v>
      </c>
      <c r="H89" s="16">
        <f t="shared" ca="1" si="24"/>
        <v>8.4</v>
      </c>
      <c r="I89" s="15" t="str">
        <f t="shared" ca="1" si="25"/>
        <v>N</v>
      </c>
      <c r="J89" s="17">
        <f t="shared" ca="1" si="26"/>
        <v>14</v>
      </c>
      <c r="K89" s="17"/>
      <c r="L89" s="17" t="str">
        <f t="shared" ca="1" si="27"/>
        <v>Y</v>
      </c>
      <c r="M89" s="17" t="str">
        <f t="shared" ca="1" si="28"/>
        <v>FTTC</v>
      </c>
      <c r="N89" s="17" t="str">
        <f t="shared" ca="1" si="29"/>
        <v>N</v>
      </c>
      <c r="O89" s="15">
        <f t="shared" ca="1" si="17"/>
        <v>30</v>
      </c>
      <c r="P89" s="17">
        <f t="shared" ca="1" si="18"/>
        <v>14</v>
      </c>
      <c r="R89" s="4">
        <f t="shared" ca="1" si="30"/>
        <v>62347</v>
      </c>
    </row>
    <row r="90" spans="1:18" x14ac:dyDescent="0.35">
      <c r="A90" s="7">
        <f>ROW()</f>
        <v>90</v>
      </c>
      <c r="B90" s="10"/>
      <c r="C90" s="27" t="str">
        <f t="shared" ca="1" si="19"/>
        <v>ES9 3FH</v>
      </c>
      <c r="D90" s="27" t="str">
        <f t="shared" ca="1" si="20"/>
        <v>Alphon</v>
      </c>
      <c r="E90" s="15" t="str">
        <f t="shared" ca="1" si="21"/>
        <v>N</v>
      </c>
      <c r="F90" s="16">
        <f t="shared" ca="1" si="22"/>
        <v>9.9</v>
      </c>
      <c r="G90" s="16">
        <f t="shared" ca="1" si="23"/>
        <v>9.5</v>
      </c>
      <c r="H90" s="16">
        <f t="shared" ca="1" si="24"/>
        <v>18.7</v>
      </c>
      <c r="I90" s="15" t="str">
        <f t="shared" ca="1" si="25"/>
        <v>N</v>
      </c>
      <c r="J90" s="17">
        <f t="shared" ca="1" si="26"/>
        <v>9</v>
      </c>
      <c r="K90" s="17"/>
      <c r="L90" s="17" t="str">
        <f t="shared" ca="1" si="27"/>
        <v>Y</v>
      </c>
      <c r="M90" s="17" t="str">
        <f t="shared" ca="1" si="28"/>
        <v>FTTC</v>
      </c>
      <c r="N90" s="17" t="str">
        <f t="shared" ca="1" si="29"/>
        <v>N</v>
      </c>
      <c r="O90" s="15">
        <f t="shared" ca="1" si="17"/>
        <v>30</v>
      </c>
      <c r="P90" s="17">
        <f t="shared" ca="1" si="18"/>
        <v>9</v>
      </c>
      <c r="R90" s="4">
        <f t="shared" ca="1" si="30"/>
        <v>63005</v>
      </c>
    </row>
    <row r="91" spans="1:18" x14ac:dyDescent="0.35">
      <c r="A91" s="7">
        <f>ROW()</f>
        <v>91</v>
      </c>
      <c r="B91" s="10"/>
      <c r="C91" s="27" t="str">
        <f t="shared" ca="1" si="19"/>
        <v>ES9 3XS</v>
      </c>
      <c r="D91" s="27" t="str">
        <f t="shared" ca="1" si="20"/>
        <v>Alphon</v>
      </c>
      <c r="E91" s="15" t="str">
        <f t="shared" ca="1" si="21"/>
        <v>N</v>
      </c>
      <c r="F91" s="16">
        <f t="shared" ca="1" si="22"/>
        <v>5.2</v>
      </c>
      <c r="G91" s="16">
        <f t="shared" ca="1" si="23"/>
        <v>4.9000000000000004</v>
      </c>
      <c r="H91" s="16">
        <f t="shared" ca="1" si="24"/>
        <v>6.9</v>
      </c>
      <c r="I91" s="15" t="str">
        <f t="shared" ca="1" si="25"/>
        <v>N</v>
      </c>
      <c r="J91" s="17">
        <f t="shared" ca="1" si="26"/>
        <v>14</v>
      </c>
      <c r="K91" s="17"/>
      <c r="L91" s="17" t="str">
        <f t="shared" ca="1" si="27"/>
        <v>Y</v>
      </c>
      <c r="M91" s="17" t="str">
        <f t="shared" ca="1" si="28"/>
        <v>FTTC</v>
      </c>
      <c r="N91" s="17" t="str">
        <f t="shared" ca="1" si="29"/>
        <v>N</v>
      </c>
      <c r="O91" s="15">
        <f t="shared" ca="1" si="17"/>
        <v>30</v>
      </c>
      <c r="P91" s="17">
        <f t="shared" ca="1" si="18"/>
        <v>14</v>
      </c>
      <c r="R91" s="4">
        <f t="shared" ca="1" si="30"/>
        <v>63484</v>
      </c>
    </row>
    <row r="92" spans="1:18" x14ac:dyDescent="0.35">
      <c r="A92" s="7">
        <f>ROW()</f>
        <v>92</v>
      </c>
      <c r="B92" s="10"/>
      <c r="C92" s="27" t="str">
        <f t="shared" ca="1" si="19"/>
        <v>ES9 4TE</v>
      </c>
      <c r="D92" s="27" t="str">
        <f t="shared" ca="1" si="20"/>
        <v>Alphon</v>
      </c>
      <c r="E92" s="15" t="str">
        <f t="shared" ca="1" si="21"/>
        <v>N</v>
      </c>
      <c r="F92" s="16">
        <f t="shared" ca="1" si="22"/>
        <v>2.6</v>
      </c>
      <c r="G92" s="16">
        <f t="shared" ca="1" si="23"/>
        <v>2.4</v>
      </c>
      <c r="H92" s="16">
        <f t="shared" ca="1" si="24"/>
        <v>4.5999999999999996</v>
      </c>
      <c r="I92" s="15" t="str">
        <f t="shared" ca="1" si="25"/>
        <v>N</v>
      </c>
      <c r="J92" s="17">
        <f t="shared" ca="1" si="26"/>
        <v>12</v>
      </c>
      <c r="K92" s="17"/>
      <c r="L92" s="17" t="str">
        <f t="shared" ca="1" si="27"/>
        <v>Y</v>
      </c>
      <c r="M92" s="17" t="str">
        <f t="shared" ca="1" si="28"/>
        <v>FTTC</v>
      </c>
      <c r="N92" s="17" t="str">
        <f t="shared" ca="1" si="29"/>
        <v>N</v>
      </c>
      <c r="O92" s="15">
        <f t="shared" ca="1" si="17"/>
        <v>30</v>
      </c>
      <c r="P92" s="17">
        <f t="shared" ca="1" si="18"/>
        <v>12</v>
      </c>
      <c r="R92" s="4">
        <f t="shared" ca="1" si="30"/>
        <v>64042</v>
      </c>
    </row>
    <row r="93" spans="1:18" x14ac:dyDescent="0.35">
      <c r="A93" s="7">
        <f>ROW()</f>
        <v>93</v>
      </c>
      <c r="B93" s="10"/>
      <c r="C93" s="27" t="str">
        <f t="shared" ca="1" si="19"/>
        <v>ES9 5RB</v>
      </c>
      <c r="D93" s="27" t="str">
        <f t="shared" ca="1" si="20"/>
        <v>Alphon</v>
      </c>
      <c r="E93" s="15" t="str">
        <f t="shared" ca="1" si="21"/>
        <v>N</v>
      </c>
      <c r="F93" s="16">
        <f t="shared" ca="1" si="22"/>
        <v>2.4</v>
      </c>
      <c r="G93" s="16">
        <f t="shared" ca="1" si="23"/>
        <v>2.6</v>
      </c>
      <c r="H93" s="16">
        <f t="shared" ca="1" si="24"/>
        <v>3.1</v>
      </c>
      <c r="I93" s="15" t="str">
        <f t="shared" ca="1" si="25"/>
        <v>N</v>
      </c>
      <c r="J93" s="17">
        <f t="shared" ca="1" si="26"/>
        <v>11</v>
      </c>
      <c r="K93" s="17"/>
      <c r="L93" s="17" t="str">
        <f t="shared" ca="1" si="27"/>
        <v>Y</v>
      </c>
      <c r="M93" s="17" t="str">
        <f t="shared" ca="1" si="28"/>
        <v>FTTC</v>
      </c>
      <c r="N93" s="17" t="str">
        <f t="shared" ca="1" si="29"/>
        <v>N</v>
      </c>
      <c r="O93" s="15">
        <f t="shared" ca="1" si="17"/>
        <v>30</v>
      </c>
      <c r="P93" s="17">
        <f t="shared" ca="1" si="18"/>
        <v>11</v>
      </c>
      <c r="R93" s="4">
        <f t="shared" ca="1" si="30"/>
        <v>64663</v>
      </c>
    </row>
    <row r="94" spans="1:18" x14ac:dyDescent="0.35">
      <c r="A94" s="7">
        <f>ROW()</f>
        <v>94</v>
      </c>
      <c r="B94" s="10"/>
      <c r="C94" s="27" t="str">
        <f t="shared" ca="1" si="19"/>
        <v>ES9 6VL</v>
      </c>
      <c r="D94" s="27" t="str">
        <f t="shared" ca="1" si="20"/>
        <v>Alphon</v>
      </c>
      <c r="E94" s="15" t="str">
        <f t="shared" ca="1" si="21"/>
        <v>N</v>
      </c>
      <c r="F94" s="16">
        <f t="shared" ca="1" si="22"/>
        <v>10.8</v>
      </c>
      <c r="G94" s="16">
        <f t="shared" ca="1" si="23"/>
        <v>11.3</v>
      </c>
      <c r="H94" s="16">
        <f t="shared" ca="1" si="24"/>
        <v>14.4</v>
      </c>
      <c r="I94" s="15" t="str">
        <f t="shared" ca="1" si="25"/>
        <v>N</v>
      </c>
      <c r="J94" s="17">
        <f t="shared" ca="1" si="26"/>
        <v>1</v>
      </c>
      <c r="K94" s="17"/>
      <c r="L94" s="17" t="str">
        <f t="shared" ca="1" si="27"/>
        <v>Y</v>
      </c>
      <c r="M94" s="17" t="str">
        <f t="shared" ca="1" si="28"/>
        <v>FTTC</v>
      </c>
      <c r="N94" s="17" t="str">
        <f t="shared" ca="1" si="29"/>
        <v>N</v>
      </c>
      <c r="O94" s="15">
        <f t="shared" ca="1" si="17"/>
        <v>30</v>
      </c>
      <c r="P94" s="17">
        <f t="shared" ca="1" si="18"/>
        <v>1</v>
      </c>
      <c r="R94" s="4">
        <f t="shared" ca="1" si="30"/>
        <v>65453</v>
      </c>
    </row>
    <row r="95" spans="1:18" x14ac:dyDescent="0.35">
      <c r="A95" s="7">
        <f>ROW()</f>
        <v>95</v>
      </c>
      <c r="B95" s="10"/>
      <c r="C95" s="27" t="str">
        <f t="shared" ca="1" si="19"/>
        <v>ES9 8EE</v>
      </c>
      <c r="D95" s="27" t="str">
        <f t="shared" ca="1" si="20"/>
        <v>Alphon</v>
      </c>
      <c r="E95" s="15" t="str">
        <f t="shared" ca="1" si="21"/>
        <v>N</v>
      </c>
      <c r="F95" s="16">
        <f t="shared" ca="1" si="22"/>
        <v>10.6</v>
      </c>
      <c r="G95" s="16">
        <f t="shared" ca="1" si="23"/>
        <v>10.199999999999999</v>
      </c>
      <c r="H95" s="16">
        <f t="shared" ca="1" si="24"/>
        <v>19.100000000000001</v>
      </c>
      <c r="I95" s="15" t="str">
        <f t="shared" ca="1" si="25"/>
        <v>N</v>
      </c>
      <c r="J95" s="17">
        <f t="shared" ca="1" si="26"/>
        <v>5</v>
      </c>
      <c r="K95" s="17"/>
      <c r="L95" s="17" t="str">
        <f t="shared" ca="1" si="27"/>
        <v>Y</v>
      </c>
      <c r="M95" s="17" t="str">
        <f t="shared" ca="1" si="28"/>
        <v>FTTC</v>
      </c>
      <c r="N95" s="17" t="str">
        <f t="shared" ca="1" si="29"/>
        <v>N</v>
      </c>
      <c r="O95" s="15">
        <f t="shared" ca="1" si="17"/>
        <v>30</v>
      </c>
      <c r="P95" s="17">
        <f t="shared" ca="1" si="18"/>
        <v>5</v>
      </c>
      <c r="R95" s="4">
        <f t="shared" ca="1" si="30"/>
        <v>66356</v>
      </c>
    </row>
    <row r="96" spans="1:18" x14ac:dyDescent="0.35">
      <c r="A96" s="7">
        <f>ROW()</f>
        <v>96</v>
      </c>
      <c r="B96" s="10"/>
      <c r="C96" s="27" t="str">
        <f t="shared" ca="1" si="19"/>
        <v>ES9 9GQ</v>
      </c>
      <c r="D96" s="27" t="str">
        <f t="shared" ca="1" si="20"/>
        <v>Alphon</v>
      </c>
      <c r="E96" s="15" t="str">
        <f t="shared" ca="1" si="21"/>
        <v>N</v>
      </c>
      <c r="F96" s="16">
        <f t="shared" ca="1" si="22"/>
        <v>4.2</v>
      </c>
      <c r="G96" s="16">
        <f t="shared" ca="1" si="23"/>
        <v>4.3</v>
      </c>
      <c r="H96" s="16">
        <f t="shared" ca="1" si="24"/>
        <v>4.9000000000000004</v>
      </c>
      <c r="I96" s="15" t="str">
        <f t="shared" ca="1" si="25"/>
        <v>N</v>
      </c>
      <c r="J96" s="17">
        <f t="shared" ca="1" si="26"/>
        <v>15</v>
      </c>
      <c r="K96" s="17"/>
      <c r="L96" s="17" t="str">
        <f t="shared" ca="1" si="27"/>
        <v>Y</v>
      </c>
      <c r="M96" s="17" t="str">
        <f t="shared" ca="1" si="28"/>
        <v>FTTC</v>
      </c>
      <c r="N96" s="17" t="str">
        <f t="shared" ca="1" si="29"/>
        <v>N</v>
      </c>
      <c r="O96" s="15">
        <f t="shared" ca="1" si="17"/>
        <v>30</v>
      </c>
      <c r="P96" s="17">
        <f t="shared" ca="1" si="18"/>
        <v>15</v>
      </c>
      <c r="R96" s="4">
        <f t="shared" ca="1" si="30"/>
        <v>67096</v>
      </c>
    </row>
    <row r="97" spans="1:18" x14ac:dyDescent="0.35">
      <c r="A97" s="7">
        <f>ROW()</f>
        <v>97</v>
      </c>
      <c r="B97" s="10"/>
      <c r="C97" s="27" t="str">
        <f t="shared" ca="1" si="19"/>
        <v>ES9 9NB</v>
      </c>
      <c r="D97" s="27" t="str">
        <f t="shared" ca="1" si="20"/>
        <v>Alphon</v>
      </c>
      <c r="E97" s="15" t="str">
        <f t="shared" ca="1" si="21"/>
        <v>N</v>
      </c>
      <c r="F97" s="16">
        <f t="shared" ca="1" si="22"/>
        <v>2.4</v>
      </c>
      <c r="G97" s="16">
        <f t="shared" ca="1" si="23"/>
        <v>2.2999999999999998</v>
      </c>
      <c r="H97" s="16">
        <f t="shared" ca="1" si="24"/>
        <v>4.5999999999999996</v>
      </c>
      <c r="I97" s="15" t="str">
        <f t="shared" ca="1" si="25"/>
        <v>N</v>
      </c>
      <c r="J97" s="17">
        <f t="shared" ca="1" si="26"/>
        <v>7</v>
      </c>
      <c r="K97" s="17"/>
      <c r="L97" s="17" t="str">
        <f t="shared" ca="1" si="27"/>
        <v>Y</v>
      </c>
      <c r="M97" s="17" t="str">
        <f t="shared" ca="1" si="28"/>
        <v>FTTC</v>
      </c>
      <c r="N97" s="17" t="str">
        <f t="shared" ca="1" si="29"/>
        <v>N</v>
      </c>
      <c r="O97" s="15">
        <f t="shared" ca="1" si="17"/>
        <v>30</v>
      </c>
      <c r="P97" s="17">
        <f t="shared" ca="1" si="18"/>
        <v>7</v>
      </c>
      <c r="R97" s="4">
        <f t="shared" ca="1" si="30"/>
        <v>67263</v>
      </c>
    </row>
    <row r="98" spans="1:18" x14ac:dyDescent="0.35">
      <c r="A98" s="7">
        <f>ROW()</f>
        <v>98</v>
      </c>
      <c r="B98" s="10"/>
      <c r="C98" s="27" t="str">
        <f t="shared" ca="1" si="19"/>
        <v>ES10 0FQ</v>
      </c>
      <c r="D98" s="27" t="str">
        <f t="shared" ca="1" si="20"/>
        <v>Alphon</v>
      </c>
      <c r="E98" s="15" t="str">
        <f t="shared" ca="1" si="21"/>
        <v>N</v>
      </c>
      <c r="F98" s="16">
        <f t="shared" ca="1" si="22"/>
        <v>9.8000000000000007</v>
      </c>
      <c r="G98" s="16">
        <f t="shared" ca="1" si="23"/>
        <v>8.9</v>
      </c>
      <c r="H98" s="16">
        <f t="shared" ca="1" si="24"/>
        <v>17.5</v>
      </c>
      <c r="I98" s="15" t="str">
        <f t="shared" ca="1" si="25"/>
        <v>N</v>
      </c>
      <c r="J98" s="17">
        <f t="shared" ca="1" si="26"/>
        <v>2</v>
      </c>
      <c r="K98" s="17"/>
      <c r="L98" s="17" t="str">
        <f t="shared" ca="1" si="27"/>
        <v>Y</v>
      </c>
      <c r="M98" s="17" t="str">
        <f t="shared" ca="1" si="28"/>
        <v>FTTC</v>
      </c>
      <c r="N98" s="17" t="str">
        <f t="shared" ca="1" si="29"/>
        <v>N</v>
      </c>
      <c r="O98" s="15">
        <f t="shared" ca="1" si="17"/>
        <v>30</v>
      </c>
      <c r="P98" s="17">
        <f t="shared" ca="1" si="18"/>
        <v>2</v>
      </c>
      <c r="R98" s="4">
        <f t="shared" ca="1" si="30"/>
        <v>67746</v>
      </c>
    </row>
    <row r="99" spans="1:18" x14ac:dyDescent="0.35">
      <c r="A99" s="7">
        <f>ROW()</f>
        <v>99</v>
      </c>
      <c r="B99" s="10"/>
      <c r="C99" s="27" t="str">
        <f t="shared" ca="1" si="19"/>
        <v>ES10 1BU</v>
      </c>
      <c r="D99" s="27" t="str">
        <f t="shared" ca="1" si="20"/>
        <v>Alphon</v>
      </c>
      <c r="E99" s="15" t="str">
        <f t="shared" ca="1" si="21"/>
        <v>N</v>
      </c>
      <c r="F99" s="16">
        <f t="shared" ca="1" si="22"/>
        <v>3.8</v>
      </c>
      <c r="G99" s="16">
        <f t="shared" ca="1" si="23"/>
        <v>3.6</v>
      </c>
      <c r="H99" s="16">
        <f t="shared" ca="1" si="24"/>
        <v>5.2</v>
      </c>
      <c r="I99" s="15" t="str">
        <f t="shared" ca="1" si="25"/>
        <v>N</v>
      </c>
      <c r="J99" s="17">
        <f t="shared" ca="1" si="26"/>
        <v>3</v>
      </c>
      <c r="K99" s="17"/>
      <c r="L99" s="17" t="str">
        <f t="shared" ca="1" si="27"/>
        <v>Y</v>
      </c>
      <c r="M99" s="17" t="str">
        <f t="shared" ca="1" si="28"/>
        <v>FTTC</v>
      </c>
      <c r="N99" s="17" t="str">
        <f t="shared" ca="1" si="29"/>
        <v>N</v>
      </c>
      <c r="O99" s="15">
        <f t="shared" ca="1" si="17"/>
        <v>30</v>
      </c>
      <c r="P99" s="17">
        <f t="shared" ca="1" si="18"/>
        <v>3</v>
      </c>
      <c r="R99" s="4">
        <f t="shared" ca="1" si="30"/>
        <v>68322</v>
      </c>
    </row>
    <row r="100" spans="1:18" x14ac:dyDescent="0.35">
      <c r="A100" s="7">
        <f>ROW()</f>
        <v>100</v>
      </c>
      <c r="B100" s="10"/>
      <c r="C100" s="27" t="str">
        <f t="shared" ca="1" si="19"/>
        <v>ES10 1DR</v>
      </c>
      <c r="D100" s="27" t="str">
        <f t="shared" ca="1" si="20"/>
        <v>Alphon</v>
      </c>
      <c r="E100" s="15" t="str">
        <f t="shared" ca="1" si="21"/>
        <v>N</v>
      </c>
      <c r="F100" s="16">
        <f t="shared" ca="1" si="22"/>
        <v>5.9</v>
      </c>
      <c r="G100" s="16">
        <f t="shared" ca="1" si="23"/>
        <v>5.4</v>
      </c>
      <c r="H100" s="16">
        <f t="shared" ca="1" si="24"/>
        <v>8.6</v>
      </c>
      <c r="I100" s="15" t="str">
        <f t="shared" ca="1" si="25"/>
        <v>N</v>
      </c>
      <c r="J100" s="17">
        <f t="shared" ca="1" si="26"/>
        <v>9</v>
      </c>
      <c r="K100" s="17"/>
      <c r="L100" s="17" t="str">
        <f t="shared" ca="1" si="27"/>
        <v>Y</v>
      </c>
      <c r="M100" s="17" t="str">
        <f t="shared" ca="1" si="28"/>
        <v>FTTC</v>
      </c>
      <c r="N100" s="17" t="str">
        <f t="shared" ca="1" si="29"/>
        <v>N</v>
      </c>
      <c r="O100" s="15">
        <f t="shared" ca="1" si="17"/>
        <v>30</v>
      </c>
      <c r="P100" s="17">
        <f t="shared" ca="1" si="18"/>
        <v>9</v>
      </c>
      <c r="R100" s="4">
        <f t="shared" ca="1" si="30"/>
        <v>68371</v>
      </c>
    </row>
    <row r="101" spans="1:18" x14ac:dyDescent="0.35">
      <c r="A101" s="7">
        <f>ROW()</f>
        <v>101</v>
      </c>
      <c r="B101" s="10"/>
      <c r="C101" s="27" t="str">
        <f t="shared" ca="1" si="19"/>
        <v>ES10 2PG</v>
      </c>
      <c r="D101" s="27" t="str">
        <f t="shared" ca="1" si="20"/>
        <v>Alphon</v>
      </c>
      <c r="E101" s="15" t="str">
        <f t="shared" ca="1" si="21"/>
        <v>N</v>
      </c>
      <c r="F101" s="16">
        <f t="shared" ca="1" si="22"/>
        <v>12.9</v>
      </c>
      <c r="G101" s="16">
        <f t="shared" ca="1" si="23"/>
        <v>14</v>
      </c>
      <c r="H101" s="16">
        <f t="shared" ca="1" si="24"/>
        <v>18</v>
      </c>
      <c r="I101" s="15" t="str">
        <f t="shared" ca="1" si="25"/>
        <v>N</v>
      </c>
      <c r="J101" s="17">
        <f t="shared" ca="1" si="26"/>
        <v>7</v>
      </c>
      <c r="K101" s="17"/>
      <c r="L101" s="17" t="str">
        <f t="shared" ca="1" si="27"/>
        <v>Y</v>
      </c>
      <c r="M101" s="17" t="str">
        <f t="shared" ca="1" si="28"/>
        <v>FTTC</v>
      </c>
      <c r="N101" s="17" t="str">
        <f t="shared" ca="1" si="29"/>
        <v>N</v>
      </c>
      <c r="O101" s="15">
        <f t="shared" ca="1" si="17"/>
        <v>30</v>
      </c>
      <c r="P101" s="17">
        <f t="shared" ca="1" si="18"/>
        <v>7</v>
      </c>
      <c r="R101" s="4">
        <f t="shared" ca="1" si="30"/>
        <v>69348</v>
      </c>
    </row>
    <row r="102" spans="1:18" x14ac:dyDescent="0.35">
      <c r="A102" s="7">
        <f>ROW()</f>
        <v>102</v>
      </c>
      <c r="B102" s="10"/>
      <c r="C102" s="27" t="str">
        <f t="shared" ca="1" si="19"/>
        <v>ES10 4AG</v>
      </c>
      <c r="D102" s="27" t="str">
        <f t="shared" ca="1" si="20"/>
        <v>Alphon</v>
      </c>
      <c r="E102" s="15" t="str">
        <f t="shared" ca="1" si="21"/>
        <v>Y</v>
      </c>
      <c r="F102" s="16">
        <f t="shared" ca="1" si="22"/>
        <v>1.3</v>
      </c>
      <c r="G102" s="16">
        <f t="shared" ca="1" si="23"/>
        <v>1.2</v>
      </c>
      <c r="H102" s="16">
        <f t="shared" ca="1" si="24"/>
        <v>2</v>
      </c>
      <c r="I102" s="15" t="str">
        <f t="shared" ca="1" si="25"/>
        <v>N</v>
      </c>
      <c r="J102" s="17">
        <f t="shared" ca="1" si="26"/>
        <v>3</v>
      </c>
      <c r="K102" s="17"/>
      <c r="L102" s="17" t="str">
        <f t="shared" ca="1" si="27"/>
        <v>Y</v>
      </c>
      <c r="M102" s="17" t="str">
        <f t="shared" ca="1" si="28"/>
        <v>FTTC</v>
      </c>
      <c r="N102" s="17" t="str">
        <f t="shared" ca="1" si="29"/>
        <v>N</v>
      </c>
      <c r="O102" s="15">
        <f t="shared" ca="1" si="17"/>
        <v>30</v>
      </c>
      <c r="P102" s="17">
        <f t="shared" ca="1" si="18"/>
        <v>3</v>
      </c>
      <c r="R102" s="4">
        <f t="shared" ca="1" si="30"/>
        <v>70310</v>
      </c>
    </row>
    <row r="103" spans="1:18" x14ac:dyDescent="0.35">
      <c r="A103" s="7">
        <f>ROW()</f>
        <v>103</v>
      </c>
      <c r="B103" s="10"/>
      <c r="C103" s="27" t="str">
        <f t="shared" ca="1" si="19"/>
        <v>ES10 4UH</v>
      </c>
      <c r="D103" s="27" t="str">
        <f t="shared" ca="1" si="20"/>
        <v>Alphon</v>
      </c>
      <c r="E103" s="15" t="str">
        <f t="shared" ca="1" si="21"/>
        <v>N</v>
      </c>
      <c r="F103" s="16">
        <f t="shared" ca="1" si="22"/>
        <v>4.9000000000000004</v>
      </c>
      <c r="G103" s="16">
        <f t="shared" ca="1" si="23"/>
        <v>5.3</v>
      </c>
      <c r="H103" s="16">
        <f t="shared" ca="1" si="24"/>
        <v>8.5</v>
      </c>
      <c r="I103" s="15" t="str">
        <f t="shared" ca="1" si="25"/>
        <v>N</v>
      </c>
      <c r="J103" s="17">
        <f t="shared" ca="1" si="26"/>
        <v>10</v>
      </c>
      <c r="K103" s="17"/>
      <c r="L103" s="17" t="str">
        <f t="shared" ca="1" si="27"/>
        <v>Y</v>
      </c>
      <c r="M103" s="17" t="str">
        <f t="shared" ca="1" si="28"/>
        <v>FTTC</v>
      </c>
      <c r="N103" s="17" t="str">
        <f t="shared" ca="1" si="29"/>
        <v>N</v>
      </c>
      <c r="O103" s="15">
        <f t="shared" ca="1" si="17"/>
        <v>30</v>
      </c>
      <c r="P103" s="17">
        <f t="shared" ca="1" si="18"/>
        <v>10</v>
      </c>
      <c r="R103" s="4">
        <f t="shared" ca="1" si="30"/>
        <v>70831</v>
      </c>
    </row>
    <row r="104" spans="1:18" x14ac:dyDescent="0.35">
      <c r="A104" s="7">
        <f>ROW()</f>
        <v>104</v>
      </c>
      <c r="B104" s="10"/>
      <c r="C104" s="27" t="str">
        <f t="shared" ca="1" si="19"/>
        <v>ES10 5UG</v>
      </c>
      <c r="D104" s="27" t="str">
        <f t="shared" ca="1" si="20"/>
        <v>Alphon</v>
      </c>
      <c r="E104" s="15" t="str">
        <f t="shared" ca="1" si="21"/>
        <v>N</v>
      </c>
      <c r="F104" s="16">
        <f t="shared" ca="1" si="22"/>
        <v>12.5</v>
      </c>
      <c r="G104" s="16">
        <f t="shared" ca="1" si="23"/>
        <v>12.9</v>
      </c>
      <c r="H104" s="16">
        <f t="shared" ca="1" si="24"/>
        <v>18.600000000000001</v>
      </c>
      <c r="I104" s="15" t="str">
        <f t="shared" ca="1" si="25"/>
        <v>N</v>
      </c>
      <c r="J104" s="17">
        <f t="shared" ca="1" si="26"/>
        <v>7</v>
      </c>
      <c r="K104" s="17"/>
      <c r="L104" s="17" t="str">
        <f t="shared" ca="1" si="27"/>
        <v>Y</v>
      </c>
      <c r="M104" s="17" t="str">
        <f t="shared" ca="1" si="28"/>
        <v>FTTC</v>
      </c>
      <c r="N104" s="17" t="str">
        <f t="shared" ca="1" si="29"/>
        <v>N</v>
      </c>
      <c r="O104" s="15">
        <f t="shared" ca="1" si="17"/>
        <v>30</v>
      </c>
      <c r="P104" s="17">
        <f t="shared" ca="1" si="18"/>
        <v>7</v>
      </c>
      <c r="R104" s="4">
        <f t="shared" ca="1" si="30"/>
        <v>71506</v>
      </c>
    </row>
    <row r="105" spans="1:18" x14ac:dyDescent="0.35">
      <c r="A105" s="7">
        <f>ROW()</f>
        <v>105</v>
      </c>
      <c r="B105" s="10"/>
      <c r="C105" s="27" t="str">
        <f t="shared" ca="1" si="19"/>
        <v>ES10 7CK</v>
      </c>
      <c r="D105" s="27" t="str">
        <f t="shared" ca="1" si="20"/>
        <v>Alphon</v>
      </c>
      <c r="E105" s="15" t="str">
        <f t="shared" ca="1" si="21"/>
        <v>N</v>
      </c>
      <c r="F105" s="16">
        <f t="shared" ca="1" si="22"/>
        <v>7.4</v>
      </c>
      <c r="G105" s="16">
        <f t="shared" ca="1" si="23"/>
        <v>6.7</v>
      </c>
      <c r="H105" s="16">
        <f t="shared" ca="1" si="24"/>
        <v>10.1</v>
      </c>
      <c r="I105" s="15" t="str">
        <f t="shared" ca="1" si="25"/>
        <v>N</v>
      </c>
      <c r="J105" s="17">
        <f t="shared" ca="1" si="26"/>
        <v>17</v>
      </c>
      <c r="K105" s="17"/>
      <c r="L105" s="17" t="str">
        <f t="shared" ca="1" si="27"/>
        <v>Y</v>
      </c>
      <c r="M105" s="17" t="str">
        <f t="shared" ca="1" si="28"/>
        <v>FTTC</v>
      </c>
      <c r="N105" s="17" t="str">
        <f t="shared" ca="1" si="29"/>
        <v>N</v>
      </c>
      <c r="O105" s="15">
        <f t="shared" ca="1" si="17"/>
        <v>30</v>
      </c>
      <c r="P105" s="17">
        <f t="shared" ca="1" si="18"/>
        <v>17</v>
      </c>
      <c r="R105" s="4">
        <f t="shared" ca="1" si="30"/>
        <v>72394</v>
      </c>
    </row>
    <row r="106" spans="1:18" x14ac:dyDescent="0.35">
      <c r="A106" s="7">
        <f>ROW()</f>
        <v>106</v>
      </c>
      <c r="B106" s="10"/>
      <c r="C106" s="27" t="str">
        <f t="shared" ca="1" si="19"/>
        <v>ES10 8SK</v>
      </c>
      <c r="D106" s="27" t="str">
        <f t="shared" ca="1" si="20"/>
        <v>Alphon</v>
      </c>
      <c r="E106" s="15" t="str">
        <f t="shared" ca="1" si="21"/>
        <v>N</v>
      </c>
      <c r="F106" s="16">
        <f t="shared" ca="1" si="22"/>
        <v>9.8000000000000007</v>
      </c>
      <c r="G106" s="16">
        <f t="shared" ca="1" si="23"/>
        <v>10</v>
      </c>
      <c r="H106" s="16">
        <f t="shared" ca="1" si="24"/>
        <v>11.7</v>
      </c>
      <c r="I106" s="15" t="str">
        <f t="shared" ca="1" si="25"/>
        <v>N</v>
      </c>
      <c r="J106" s="17">
        <f t="shared" ca="1" si="26"/>
        <v>12</v>
      </c>
      <c r="K106" s="17"/>
      <c r="L106" s="17" t="str">
        <f t="shared" ca="1" si="27"/>
        <v>Y</v>
      </c>
      <c r="M106" s="17" t="str">
        <f t="shared" ca="1" si="28"/>
        <v>FTTC</v>
      </c>
      <c r="N106" s="17" t="str">
        <f t="shared" ca="1" si="29"/>
        <v>N</v>
      </c>
      <c r="O106" s="15">
        <f t="shared" ca="1" si="17"/>
        <v>30</v>
      </c>
      <c r="P106" s="17">
        <f t="shared" ca="1" si="18"/>
        <v>12</v>
      </c>
      <c r="R106" s="4">
        <f t="shared" ca="1" si="30"/>
        <v>73486</v>
      </c>
    </row>
    <row r="107" spans="1:18" x14ac:dyDescent="0.35">
      <c r="A107" s="7">
        <f>ROW()</f>
        <v>107</v>
      </c>
      <c r="B107" s="10"/>
      <c r="C107" s="27" t="str">
        <f t="shared" ca="1" si="19"/>
        <v>ES10 8YR</v>
      </c>
      <c r="D107" s="27" t="str">
        <f t="shared" ca="1" si="20"/>
        <v>Alphon</v>
      </c>
      <c r="E107" s="15" t="str">
        <f t="shared" ca="1" si="21"/>
        <v>N</v>
      </c>
      <c r="F107" s="16">
        <f t="shared" ca="1" si="22"/>
        <v>8</v>
      </c>
      <c r="G107" s="16">
        <f t="shared" ca="1" si="23"/>
        <v>8.1999999999999993</v>
      </c>
      <c r="H107" s="16">
        <f t="shared" ca="1" si="24"/>
        <v>11.7</v>
      </c>
      <c r="I107" s="15" t="str">
        <f t="shared" ca="1" si="25"/>
        <v>N</v>
      </c>
      <c r="J107" s="17">
        <f t="shared" ca="1" si="26"/>
        <v>19</v>
      </c>
      <c r="K107" s="17"/>
      <c r="L107" s="17" t="str">
        <f t="shared" ca="1" si="27"/>
        <v>Y</v>
      </c>
      <c r="M107" s="17" t="str">
        <f t="shared" ca="1" si="28"/>
        <v>FTTC</v>
      </c>
      <c r="N107" s="17" t="str">
        <f t="shared" ca="1" si="29"/>
        <v>N</v>
      </c>
      <c r="O107" s="15">
        <f t="shared" ca="1" si="17"/>
        <v>30</v>
      </c>
      <c r="P107" s="17">
        <f t="shared" ca="1" si="18"/>
        <v>19</v>
      </c>
      <c r="R107" s="4">
        <f t="shared" ca="1" si="30"/>
        <v>73649</v>
      </c>
    </row>
    <row r="108" spans="1:18" x14ac:dyDescent="0.35">
      <c r="A108" s="7">
        <f>ROW()</f>
        <v>108</v>
      </c>
      <c r="B108" s="10"/>
      <c r="C108" s="27" t="str">
        <f t="shared" ca="1" si="19"/>
        <v>ES11 0OE</v>
      </c>
      <c r="D108" s="27" t="str">
        <f t="shared" ca="1" si="20"/>
        <v>Beaton</v>
      </c>
      <c r="E108" s="15" t="str">
        <f t="shared" ca="1" si="21"/>
        <v>N</v>
      </c>
      <c r="F108" s="16">
        <f t="shared" ca="1" si="22"/>
        <v>6.7</v>
      </c>
      <c r="G108" s="16">
        <f t="shared" ca="1" si="23"/>
        <v>6.1</v>
      </c>
      <c r="H108" s="16">
        <f t="shared" ca="1" si="24"/>
        <v>8.5</v>
      </c>
      <c r="I108" s="15" t="str">
        <f t="shared" ca="1" si="25"/>
        <v>N</v>
      </c>
      <c r="J108" s="17">
        <f t="shared" ca="1" si="26"/>
        <v>15</v>
      </c>
      <c r="K108" s="17"/>
      <c r="L108" s="17" t="str">
        <f t="shared" ca="1" si="27"/>
        <v>Y</v>
      </c>
      <c r="M108" s="17" t="str">
        <f t="shared" ca="1" si="28"/>
        <v>FTTC</v>
      </c>
      <c r="N108" s="17" t="str">
        <f t="shared" ca="1" si="29"/>
        <v>N</v>
      </c>
      <c r="O108" s="15">
        <f t="shared" ca="1" si="17"/>
        <v>30</v>
      </c>
      <c r="P108" s="17">
        <f t="shared" ca="1" si="18"/>
        <v>15</v>
      </c>
      <c r="R108" s="4">
        <f t="shared" ca="1" si="30"/>
        <v>74728</v>
      </c>
    </row>
    <row r="109" spans="1:18" x14ac:dyDescent="0.35">
      <c r="A109" s="7">
        <f>ROW()</f>
        <v>109</v>
      </c>
      <c r="B109" s="10"/>
      <c r="C109" s="27" t="str">
        <f t="shared" ca="1" si="19"/>
        <v>ES11 2DE</v>
      </c>
      <c r="D109" s="27" t="str">
        <f t="shared" ca="1" si="20"/>
        <v>Beaton</v>
      </c>
      <c r="E109" s="15" t="str">
        <f t="shared" ca="1" si="21"/>
        <v>N</v>
      </c>
      <c r="F109" s="16">
        <f t="shared" ca="1" si="22"/>
        <v>6.7</v>
      </c>
      <c r="G109" s="16">
        <f t="shared" ca="1" si="23"/>
        <v>7.4</v>
      </c>
      <c r="H109" s="16">
        <f t="shared" ca="1" si="24"/>
        <v>12.9</v>
      </c>
      <c r="I109" s="15" t="str">
        <f t="shared" ca="1" si="25"/>
        <v>N</v>
      </c>
      <c r="J109" s="17">
        <f t="shared" ca="1" si="26"/>
        <v>2</v>
      </c>
      <c r="K109" s="17"/>
      <c r="L109" s="17" t="str">
        <f t="shared" ca="1" si="27"/>
        <v>Y</v>
      </c>
      <c r="M109" s="17" t="str">
        <f t="shared" ca="1" si="28"/>
        <v>FTTC</v>
      </c>
      <c r="N109" s="17" t="str">
        <f t="shared" ca="1" si="29"/>
        <v>N</v>
      </c>
      <c r="O109" s="15">
        <f t="shared" ca="1" si="17"/>
        <v>30</v>
      </c>
      <c r="P109" s="17">
        <f t="shared" ca="1" si="18"/>
        <v>2</v>
      </c>
      <c r="R109" s="4">
        <f t="shared" ca="1" si="30"/>
        <v>75794</v>
      </c>
    </row>
    <row r="110" spans="1:18" x14ac:dyDescent="0.35">
      <c r="A110" s="7">
        <f>ROW()</f>
        <v>110</v>
      </c>
      <c r="B110" s="10"/>
      <c r="C110" s="27" t="str">
        <f t="shared" ca="1" si="19"/>
        <v>ES11 2PR</v>
      </c>
      <c r="D110" s="27" t="str">
        <f t="shared" ca="1" si="20"/>
        <v>Beaton</v>
      </c>
      <c r="E110" s="15" t="str">
        <f t="shared" ca="1" si="21"/>
        <v>N</v>
      </c>
      <c r="F110" s="16">
        <f t="shared" ca="1" si="22"/>
        <v>9.8000000000000007</v>
      </c>
      <c r="G110" s="16">
        <f t="shared" ca="1" si="23"/>
        <v>10.199999999999999</v>
      </c>
      <c r="H110" s="16">
        <f t="shared" ca="1" si="24"/>
        <v>16.600000000000001</v>
      </c>
      <c r="I110" s="15" t="str">
        <f t="shared" ca="1" si="25"/>
        <v>N</v>
      </c>
      <c r="J110" s="17">
        <f t="shared" ca="1" si="26"/>
        <v>16</v>
      </c>
      <c r="K110" s="17"/>
      <c r="L110" s="17" t="str">
        <f t="shared" ca="1" si="27"/>
        <v>Y</v>
      </c>
      <c r="M110" s="17" t="str">
        <f t="shared" ca="1" si="28"/>
        <v>FTTC</v>
      </c>
      <c r="N110" s="17" t="str">
        <f t="shared" ca="1" si="29"/>
        <v>N</v>
      </c>
      <c r="O110" s="15">
        <f t="shared" ca="1" si="17"/>
        <v>30</v>
      </c>
      <c r="P110" s="17">
        <f t="shared" ca="1" si="18"/>
        <v>16</v>
      </c>
      <c r="R110" s="4">
        <f t="shared" ca="1" si="30"/>
        <v>76119</v>
      </c>
    </row>
    <row r="111" spans="1:18" x14ac:dyDescent="0.35">
      <c r="A111" s="7">
        <f>ROW()</f>
        <v>111</v>
      </c>
      <c r="B111" s="10"/>
      <c r="C111" s="27" t="str">
        <f t="shared" ca="1" si="19"/>
        <v>ES11 3OC</v>
      </c>
      <c r="D111" s="27" t="str">
        <f t="shared" ca="1" si="20"/>
        <v>Beaton</v>
      </c>
      <c r="E111" s="15" t="str">
        <f t="shared" ca="1" si="21"/>
        <v>N</v>
      </c>
      <c r="F111" s="16">
        <f t="shared" ca="1" si="22"/>
        <v>13.3</v>
      </c>
      <c r="G111" s="16">
        <f t="shared" ca="1" si="23"/>
        <v>12.8</v>
      </c>
      <c r="H111" s="16">
        <f t="shared" ca="1" si="24"/>
        <v>15.4</v>
      </c>
      <c r="I111" s="15" t="str">
        <f t="shared" ca="1" si="25"/>
        <v>N</v>
      </c>
      <c r="J111" s="17">
        <f t="shared" ca="1" si="26"/>
        <v>11</v>
      </c>
      <c r="K111" s="17"/>
      <c r="L111" s="17" t="str">
        <f t="shared" ca="1" si="27"/>
        <v>Y</v>
      </c>
      <c r="M111" s="17" t="str">
        <f t="shared" ca="1" si="28"/>
        <v>FTTC</v>
      </c>
      <c r="N111" s="17" t="str">
        <f t="shared" ca="1" si="29"/>
        <v>N</v>
      </c>
      <c r="O111" s="15">
        <f t="shared" ca="1" si="17"/>
        <v>30</v>
      </c>
      <c r="P111" s="17">
        <f t="shared" ca="1" si="18"/>
        <v>11</v>
      </c>
      <c r="R111" s="4">
        <f t="shared" ca="1" si="30"/>
        <v>76754</v>
      </c>
    </row>
    <row r="112" spans="1:18" x14ac:dyDescent="0.35">
      <c r="A112" s="7">
        <f>ROW()</f>
        <v>112</v>
      </c>
      <c r="B112" s="10"/>
      <c r="C112" s="27" t="str">
        <f t="shared" ca="1" si="19"/>
        <v>ES11 5FW</v>
      </c>
      <c r="D112" s="27" t="str">
        <f t="shared" ca="1" si="20"/>
        <v>Beaton</v>
      </c>
      <c r="E112" s="15" t="str">
        <f t="shared" ca="1" si="21"/>
        <v>N</v>
      </c>
      <c r="F112" s="16">
        <f t="shared" ca="1" si="22"/>
        <v>10.3</v>
      </c>
      <c r="G112" s="16">
        <f t="shared" ca="1" si="23"/>
        <v>10.9</v>
      </c>
      <c r="H112" s="16">
        <f t="shared" ca="1" si="24"/>
        <v>11.6</v>
      </c>
      <c r="I112" s="15" t="str">
        <f t="shared" ca="1" si="25"/>
        <v>N</v>
      </c>
      <c r="J112" s="17">
        <f t="shared" ca="1" si="26"/>
        <v>4</v>
      </c>
      <c r="K112" s="17"/>
      <c r="L112" s="17" t="str">
        <f t="shared" ca="1" si="27"/>
        <v>Y</v>
      </c>
      <c r="M112" s="17" t="str">
        <f t="shared" ca="1" si="28"/>
        <v>FTTC</v>
      </c>
      <c r="N112" s="17" t="str">
        <f t="shared" ca="1" si="29"/>
        <v>N</v>
      </c>
      <c r="O112" s="15">
        <f t="shared" ca="1" si="17"/>
        <v>30</v>
      </c>
      <c r="P112" s="17">
        <f t="shared" ca="1" si="18"/>
        <v>4</v>
      </c>
      <c r="R112" s="4">
        <f t="shared" ca="1" si="30"/>
        <v>77892</v>
      </c>
    </row>
    <row r="113" spans="1:18" x14ac:dyDescent="0.35">
      <c r="A113" s="7">
        <f>ROW()</f>
        <v>113</v>
      </c>
      <c r="B113" s="10"/>
      <c r="C113" s="27" t="str">
        <f t="shared" ca="1" si="19"/>
        <v>ES11 6QA</v>
      </c>
      <c r="D113" s="27" t="str">
        <f t="shared" ca="1" si="20"/>
        <v>Beaton</v>
      </c>
      <c r="E113" s="15" t="str">
        <f t="shared" ca="1" si="21"/>
        <v>N</v>
      </c>
      <c r="F113" s="16">
        <f t="shared" ca="1" si="22"/>
        <v>8.8000000000000007</v>
      </c>
      <c r="G113" s="16">
        <f t="shared" ca="1" si="23"/>
        <v>9.6</v>
      </c>
      <c r="H113" s="16">
        <f t="shared" ca="1" si="24"/>
        <v>9.4</v>
      </c>
      <c r="I113" s="15" t="str">
        <f t="shared" ca="1" si="25"/>
        <v>N</v>
      </c>
      <c r="J113" s="17">
        <f t="shared" ca="1" si="26"/>
        <v>13</v>
      </c>
      <c r="K113" s="17"/>
      <c r="L113" s="17" t="str">
        <f t="shared" ca="1" si="27"/>
        <v>Y</v>
      </c>
      <c r="M113" s="17" t="str">
        <f t="shared" ca="1" si="28"/>
        <v>FTTC</v>
      </c>
      <c r="N113" s="17" t="str">
        <f t="shared" ca="1" si="29"/>
        <v>N</v>
      </c>
      <c r="O113" s="15">
        <f t="shared" ca="1" si="17"/>
        <v>30</v>
      </c>
      <c r="P113" s="17">
        <f t="shared" ca="1" si="18"/>
        <v>13</v>
      </c>
      <c r="R113" s="4">
        <f t="shared" ca="1" si="30"/>
        <v>78832</v>
      </c>
    </row>
    <row r="114" spans="1:18" x14ac:dyDescent="0.35">
      <c r="A114" s="7">
        <f>ROW()</f>
        <v>114</v>
      </c>
      <c r="B114" s="10"/>
      <c r="C114" s="27" t="str">
        <f t="shared" ca="1" si="19"/>
        <v>ES11 7SG</v>
      </c>
      <c r="D114" s="27" t="str">
        <f t="shared" ca="1" si="20"/>
        <v>Beaton</v>
      </c>
      <c r="E114" s="15" t="str">
        <f t="shared" ca="1" si="21"/>
        <v>N</v>
      </c>
      <c r="F114" s="16">
        <f t="shared" ca="1" si="22"/>
        <v>12.9</v>
      </c>
      <c r="G114" s="16">
        <f t="shared" ca="1" si="23"/>
        <v>12.5</v>
      </c>
      <c r="H114" s="16">
        <f t="shared" ca="1" si="24"/>
        <v>19</v>
      </c>
      <c r="I114" s="15" t="str">
        <f t="shared" ca="1" si="25"/>
        <v>N</v>
      </c>
      <c r="J114" s="17">
        <f t="shared" ca="1" si="26"/>
        <v>13</v>
      </c>
      <c r="K114" s="17"/>
      <c r="L114" s="17" t="str">
        <f t="shared" ca="1" si="27"/>
        <v>Y</v>
      </c>
      <c r="M114" s="17" t="str">
        <f t="shared" ca="1" si="28"/>
        <v>FTTC</v>
      </c>
      <c r="N114" s="17" t="str">
        <f t="shared" ca="1" si="29"/>
        <v>N</v>
      </c>
      <c r="O114" s="15">
        <f t="shared" ca="1" si="17"/>
        <v>30</v>
      </c>
      <c r="P114" s="17">
        <f t="shared" ca="1" si="18"/>
        <v>13</v>
      </c>
      <c r="R114" s="4">
        <f t="shared" ca="1" si="30"/>
        <v>79566</v>
      </c>
    </row>
    <row r="115" spans="1:18" x14ac:dyDescent="0.35">
      <c r="A115" s="7">
        <f>ROW()</f>
        <v>115</v>
      </c>
      <c r="B115" s="10"/>
      <c r="C115" s="27" t="str">
        <f t="shared" ca="1" si="19"/>
        <v>ES11 8WY</v>
      </c>
      <c r="D115" s="27" t="str">
        <f t="shared" ca="1" si="20"/>
        <v>Beaton</v>
      </c>
      <c r="E115" s="15" t="str">
        <f t="shared" ca="1" si="21"/>
        <v>N</v>
      </c>
      <c r="F115" s="16">
        <f t="shared" ca="1" si="22"/>
        <v>3.6</v>
      </c>
      <c r="G115" s="16">
        <f t="shared" ca="1" si="23"/>
        <v>3.6</v>
      </c>
      <c r="H115" s="16">
        <f t="shared" ca="1" si="24"/>
        <v>4.8</v>
      </c>
      <c r="I115" s="15" t="str">
        <f t="shared" ca="1" si="25"/>
        <v>N</v>
      </c>
      <c r="J115" s="17">
        <f t="shared" ca="1" si="26"/>
        <v>19</v>
      </c>
      <c r="K115" s="17"/>
      <c r="L115" s="17" t="str">
        <f t="shared" ca="1" si="27"/>
        <v>Y</v>
      </c>
      <c r="M115" s="17" t="str">
        <f t="shared" ca="1" si="28"/>
        <v>FTTC</v>
      </c>
      <c r="N115" s="17" t="str">
        <f t="shared" ca="1" si="29"/>
        <v>N</v>
      </c>
      <c r="O115" s="15">
        <f t="shared" ca="1" si="17"/>
        <v>30</v>
      </c>
      <c r="P115" s="17">
        <f t="shared" ca="1" si="18"/>
        <v>19</v>
      </c>
      <c r="R115" s="4">
        <f t="shared" ca="1" si="30"/>
        <v>80364</v>
      </c>
    </row>
    <row r="116" spans="1:18" x14ac:dyDescent="0.35">
      <c r="A116" s="7">
        <f>ROW()</f>
        <v>116</v>
      </c>
      <c r="B116" s="10"/>
      <c r="C116" s="27" t="str">
        <f t="shared" ca="1" si="19"/>
        <v>ES12 0BP</v>
      </c>
      <c r="D116" s="27" t="str">
        <f t="shared" ca="1" si="20"/>
        <v>Beaton</v>
      </c>
      <c r="E116" s="15" t="str">
        <f t="shared" ca="1" si="21"/>
        <v>N</v>
      </c>
      <c r="F116" s="16">
        <f t="shared" ca="1" si="22"/>
        <v>9.8000000000000007</v>
      </c>
      <c r="G116" s="16">
        <f t="shared" ca="1" si="23"/>
        <v>10.4</v>
      </c>
      <c r="H116" s="16">
        <f t="shared" ca="1" si="24"/>
        <v>15.9</v>
      </c>
      <c r="I116" s="15" t="str">
        <f t="shared" ca="1" si="25"/>
        <v>N</v>
      </c>
      <c r="J116" s="17">
        <f t="shared" ca="1" si="26"/>
        <v>7</v>
      </c>
      <c r="K116" s="17"/>
      <c r="L116" s="17" t="str">
        <f t="shared" ca="1" si="27"/>
        <v>Y</v>
      </c>
      <c r="M116" s="17" t="str">
        <f t="shared" ca="1" si="28"/>
        <v>FTTC</v>
      </c>
      <c r="N116" s="17" t="str">
        <f t="shared" ca="1" si="29"/>
        <v>N</v>
      </c>
      <c r="O116" s="15">
        <f t="shared" ca="1" si="17"/>
        <v>30</v>
      </c>
      <c r="P116" s="17">
        <f t="shared" ca="1" si="18"/>
        <v>7</v>
      </c>
      <c r="R116" s="4">
        <f t="shared" ca="1" si="30"/>
        <v>81161</v>
      </c>
    </row>
    <row r="117" spans="1:18" x14ac:dyDescent="0.35">
      <c r="A117" s="7">
        <f>ROW()</f>
        <v>117</v>
      </c>
      <c r="B117" s="10"/>
      <c r="C117" s="27" t="str">
        <f t="shared" ca="1" si="19"/>
        <v>ES12 1HH</v>
      </c>
      <c r="D117" s="27" t="str">
        <f t="shared" ca="1" si="20"/>
        <v>Beaton</v>
      </c>
      <c r="E117" s="15" t="str">
        <f t="shared" ca="1" si="21"/>
        <v>N</v>
      </c>
      <c r="F117" s="16">
        <f t="shared" ca="1" si="22"/>
        <v>10.1</v>
      </c>
      <c r="G117" s="16">
        <f t="shared" ca="1" si="23"/>
        <v>10.9</v>
      </c>
      <c r="H117" s="16">
        <f t="shared" ca="1" si="24"/>
        <v>12.3</v>
      </c>
      <c r="I117" s="15" t="str">
        <f t="shared" ca="1" si="25"/>
        <v>N</v>
      </c>
      <c r="J117" s="17">
        <f t="shared" ca="1" si="26"/>
        <v>2</v>
      </c>
      <c r="K117" s="17"/>
      <c r="L117" s="17" t="str">
        <f t="shared" ca="1" si="27"/>
        <v>Y</v>
      </c>
      <c r="M117" s="17" t="str">
        <f t="shared" ca="1" si="28"/>
        <v>FTTC</v>
      </c>
      <c r="N117" s="17" t="str">
        <f t="shared" ca="1" si="29"/>
        <v>N</v>
      </c>
      <c r="O117" s="15">
        <f t="shared" ca="1" si="17"/>
        <v>30</v>
      </c>
      <c r="P117" s="17">
        <f t="shared" ca="1" si="18"/>
        <v>2</v>
      </c>
      <c r="R117" s="4">
        <f t="shared" ca="1" si="30"/>
        <v>81985</v>
      </c>
    </row>
    <row r="118" spans="1:18" x14ac:dyDescent="0.35">
      <c r="A118" s="7">
        <f>ROW()</f>
        <v>118</v>
      </c>
      <c r="B118" s="10"/>
      <c r="C118" s="27" t="str">
        <f t="shared" ca="1" si="19"/>
        <v>ES12 2SP</v>
      </c>
      <c r="D118" s="27" t="str">
        <f t="shared" ca="1" si="20"/>
        <v>Beaton</v>
      </c>
      <c r="E118" s="15" t="str">
        <f t="shared" ca="1" si="21"/>
        <v>N</v>
      </c>
      <c r="F118" s="16">
        <f t="shared" ca="1" si="22"/>
        <v>11.4</v>
      </c>
      <c r="G118" s="16">
        <f t="shared" ca="1" si="23"/>
        <v>11.3</v>
      </c>
      <c r="H118" s="16">
        <f t="shared" ca="1" si="24"/>
        <v>16.100000000000001</v>
      </c>
      <c r="I118" s="15" t="str">
        <f t="shared" ca="1" si="25"/>
        <v>N</v>
      </c>
      <c r="J118" s="17">
        <f t="shared" ca="1" si="26"/>
        <v>17</v>
      </c>
      <c r="K118" s="17"/>
      <c r="L118" s="17" t="str">
        <f t="shared" ca="1" si="27"/>
        <v>Y</v>
      </c>
      <c r="M118" s="17" t="str">
        <f t="shared" ca="1" si="28"/>
        <v>FTTC</v>
      </c>
      <c r="N118" s="17" t="str">
        <f t="shared" ca="1" si="29"/>
        <v>N</v>
      </c>
      <c r="O118" s="15">
        <f t="shared" ca="1" si="17"/>
        <v>30</v>
      </c>
      <c r="P118" s="17">
        <f t="shared" ca="1" si="18"/>
        <v>17</v>
      </c>
      <c r="R118" s="4">
        <f t="shared" ca="1" si="30"/>
        <v>82955</v>
      </c>
    </row>
    <row r="119" spans="1:18" x14ac:dyDescent="0.35">
      <c r="A119" s="7">
        <f>ROW()</f>
        <v>119</v>
      </c>
      <c r="B119" s="10"/>
      <c r="C119" s="27" t="str">
        <f t="shared" ca="1" si="19"/>
        <v>ES12 2ZO</v>
      </c>
      <c r="D119" s="27" t="str">
        <f t="shared" ca="1" si="20"/>
        <v>Beaton</v>
      </c>
      <c r="E119" s="15" t="str">
        <f t="shared" ca="1" si="21"/>
        <v>N</v>
      </c>
      <c r="F119" s="16">
        <f t="shared" ca="1" si="22"/>
        <v>2.2999999999999998</v>
      </c>
      <c r="G119" s="16">
        <f t="shared" ca="1" si="23"/>
        <v>2.2999999999999998</v>
      </c>
      <c r="H119" s="16">
        <f t="shared" ca="1" si="24"/>
        <v>3.3</v>
      </c>
      <c r="I119" s="15" t="str">
        <f t="shared" ca="1" si="25"/>
        <v>N</v>
      </c>
      <c r="J119" s="17">
        <f t="shared" ca="1" si="26"/>
        <v>2</v>
      </c>
      <c r="K119" s="17"/>
      <c r="L119" s="17" t="str">
        <f t="shared" ca="1" si="27"/>
        <v>Y</v>
      </c>
      <c r="M119" s="17" t="str">
        <f t="shared" ca="1" si="28"/>
        <v>FTTC</v>
      </c>
      <c r="N119" s="17" t="str">
        <f t="shared" ca="1" si="29"/>
        <v>N</v>
      </c>
      <c r="O119" s="15">
        <f t="shared" ca="1" si="17"/>
        <v>30</v>
      </c>
      <c r="P119" s="17">
        <f t="shared" ca="1" si="18"/>
        <v>2</v>
      </c>
      <c r="R119" s="4">
        <f t="shared" ca="1" si="30"/>
        <v>83136</v>
      </c>
    </row>
    <row r="120" spans="1:18" x14ac:dyDescent="0.35">
      <c r="A120" s="7">
        <f>ROW()</f>
        <v>120</v>
      </c>
      <c r="B120" s="10"/>
      <c r="C120" s="27" t="str">
        <f t="shared" ca="1" si="19"/>
        <v>ES12 3QG</v>
      </c>
      <c r="D120" s="27" t="str">
        <f t="shared" ca="1" si="20"/>
        <v>Beaton</v>
      </c>
      <c r="E120" s="15" t="str">
        <f t="shared" ca="1" si="21"/>
        <v>N</v>
      </c>
      <c r="F120" s="16">
        <f t="shared" ca="1" si="22"/>
        <v>9.1999999999999993</v>
      </c>
      <c r="G120" s="16">
        <f t="shared" ca="1" si="23"/>
        <v>9.6</v>
      </c>
      <c r="H120" s="16">
        <f t="shared" ca="1" si="24"/>
        <v>9.9</v>
      </c>
      <c r="I120" s="15" t="str">
        <f t="shared" ca="1" si="25"/>
        <v>N</v>
      </c>
      <c r="J120" s="17">
        <f t="shared" ca="1" si="26"/>
        <v>11</v>
      </c>
      <c r="K120" s="17"/>
      <c r="L120" s="17" t="str">
        <f t="shared" ca="1" si="27"/>
        <v>Y</v>
      </c>
      <c r="M120" s="17" t="str">
        <f t="shared" ca="1" si="28"/>
        <v>FTTC</v>
      </c>
      <c r="N120" s="17" t="str">
        <f t="shared" ca="1" si="29"/>
        <v>N</v>
      </c>
      <c r="O120" s="15">
        <f t="shared" ca="1" si="17"/>
        <v>30</v>
      </c>
      <c r="P120" s="17">
        <f t="shared" ca="1" si="18"/>
        <v>11</v>
      </c>
      <c r="R120" s="4">
        <f t="shared" ca="1" si="30"/>
        <v>83570</v>
      </c>
    </row>
    <row r="121" spans="1:18" x14ac:dyDescent="0.35">
      <c r="A121" s="7">
        <f>ROW()</f>
        <v>121</v>
      </c>
      <c r="B121" s="10"/>
      <c r="C121" s="27" t="str">
        <f t="shared" ca="1" si="19"/>
        <v>ES12 5IJ</v>
      </c>
      <c r="D121" s="27" t="str">
        <f t="shared" ca="1" si="20"/>
        <v>Beaton</v>
      </c>
      <c r="E121" s="15" t="str">
        <f t="shared" ca="1" si="21"/>
        <v>N</v>
      </c>
      <c r="F121" s="16">
        <f t="shared" ca="1" si="22"/>
        <v>14.5</v>
      </c>
      <c r="G121" s="16">
        <f t="shared" ca="1" si="23"/>
        <v>14.5</v>
      </c>
      <c r="H121" s="16">
        <f t="shared" ca="1" si="24"/>
        <v>16</v>
      </c>
      <c r="I121" s="15" t="str">
        <f t="shared" ca="1" si="25"/>
        <v>N</v>
      </c>
      <c r="J121" s="17">
        <f t="shared" ca="1" si="26"/>
        <v>7</v>
      </c>
      <c r="K121" s="17"/>
      <c r="L121" s="17" t="str">
        <f t="shared" ca="1" si="27"/>
        <v>Y</v>
      </c>
      <c r="M121" s="17" t="str">
        <f t="shared" ca="1" si="28"/>
        <v>FTTC</v>
      </c>
      <c r="N121" s="17" t="str">
        <f t="shared" ca="1" si="29"/>
        <v>N</v>
      </c>
      <c r="O121" s="15">
        <f t="shared" ca="1" si="17"/>
        <v>30</v>
      </c>
      <c r="P121" s="17">
        <f t="shared" ca="1" si="18"/>
        <v>7</v>
      </c>
      <c r="R121" s="4">
        <f t="shared" ca="1" si="30"/>
        <v>84717</v>
      </c>
    </row>
    <row r="122" spans="1:18" x14ac:dyDescent="0.35">
      <c r="A122" s="7">
        <f>ROW()</f>
        <v>122</v>
      </c>
      <c r="B122" s="10"/>
      <c r="C122" s="27" t="str">
        <f t="shared" ca="1" si="19"/>
        <v>ES12 6KF</v>
      </c>
      <c r="D122" s="27" t="str">
        <f t="shared" ca="1" si="20"/>
        <v>Beaton</v>
      </c>
      <c r="E122" s="15" t="str">
        <f t="shared" ca="1" si="21"/>
        <v>N</v>
      </c>
      <c r="F122" s="16">
        <f t="shared" ca="1" si="22"/>
        <v>10.4</v>
      </c>
      <c r="G122" s="16">
        <f t="shared" ca="1" si="23"/>
        <v>10.9</v>
      </c>
      <c r="H122" s="16">
        <f t="shared" ca="1" si="24"/>
        <v>17.8</v>
      </c>
      <c r="I122" s="15" t="str">
        <f t="shared" ca="1" si="25"/>
        <v>N</v>
      </c>
      <c r="J122" s="17">
        <f t="shared" ca="1" si="26"/>
        <v>19</v>
      </c>
      <c r="K122" s="17"/>
      <c r="L122" s="17" t="str">
        <f t="shared" ca="1" si="27"/>
        <v>Y</v>
      </c>
      <c r="M122" s="17" t="str">
        <f t="shared" ca="1" si="28"/>
        <v>FTTC</v>
      </c>
      <c r="N122" s="17" t="str">
        <f t="shared" ca="1" si="29"/>
        <v>N</v>
      </c>
      <c r="O122" s="15">
        <f t="shared" ca="1" si="17"/>
        <v>30</v>
      </c>
      <c r="P122" s="17">
        <f t="shared" ca="1" si="18"/>
        <v>19</v>
      </c>
      <c r="R122" s="4">
        <f t="shared" ca="1" si="30"/>
        <v>85441</v>
      </c>
    </row>
    <row r="123" spans="1:18" x14ac:dyDescent="0.35">
      <c r="A123" s="7">
        <f>ROW()</f>
        <v>123</v>
      </c>
      <c r="B123" s="10"/>
      <c r="C123" s="27" t="str">
        <f t="shared" ca="1" si="19"/>
        <v>ES12 6RY</v>
      </c>
      <c r="D123" s="27" t="str">
        <f t="shared" ca="1" si="20"/>
        <v>Beaton</v>
      </c>
      <c r="E123" s="15" t="str">
        <f t="shared" ca="1" si="21"/>
        <v>N</v>
      </c>
      <c r="F123" s="16">
        <f t="shared" ca="1" si="22"/>
        <v>5.2</v>
      </c>
      <c r="G123" s="16">
        <f t="shared" ca="1" si="23"/>
        <v>5.7</v>
      </c>
      <c r="H123" s="16">
        <f t="shared" ca="1" si="24"/>
        <v>10.199999999999999</v>
      </c>
      <c r="I123" s="15" t="str">
        <f t="shared" ca="1" si="25"/>
        <v>N</v>
      </c>
      <c r="J123" s="17">
        <f t="shared" ca="1" si="26"/>
        <v>12</v>
      </c>
      <c r="K123" s="17"/>
      <c r="L123" s="17" t="str">
        <f t="shared" ca="1" si="27"/>
        <v>Y</v>
      </c>
      <c r="M123" s="17" t="str">
        <f t="shared" ca="1" si="28"/>
        <v>FTTC</v>
      </c>
      <c r="N123" s="17" t="str">
        <f t="shared" ca="1" si="29"/>
        <v>N</v>
      </c>
      <c r="O123" s="15">
        <f t="shared" ca="1" si="17"/>
        <v>30</v>
      </c>
      <c r="P123" s="17">
        <f t="shared" ca="1" si="18"/>
        <v>12</v>
      </c>
      <c r="R123" s="4">
        <f t="shared" ca="1" si="30"/>
        <v>85642</v>
      </c>
    </row>
    <row r="124" spans="1:18" x14ac:dyDescent="0.35">
      <c r="A124" s="7">
        <f>ROW()</f>
        <v>124</v>
      </c>
      <c r="B124" s="10"/>
      <c r="C124" s="27" t="str">
        <f t="shared" ca="1" si="19"/>
        <v>ES12 7EK</v>
      </c>
      <c r="D124" s="27" t="str">
        <f t="shared" ca="1" si="20"/>
        <v>Beaton</v>
      </c>
      <c r="E124" s="15" t="str">
        <f t="shared" ca="1" si="21"/>
        <v>N</v>
      </c>
      <c r="F124" s="16">
        <f t="shared" ca="1" si="22"/>
        <v>9.6999999999999993</v>
      </c>
      <c r="G124" s="16">
        <f t="shared" ca="1" si="23"/>
        <v>10.1</v>
      </c>
      <c r="H124" s="16">
        <f t="shared" ca="1" si="24"/>
        <v>17.600000000000001</v>
      </c>
      <c r="I124" s="15" t="str">
        <f t="shared" ca="1" si="25"/>
        <v>N</v>
      </c>
      <c r="J124" s="17">
        <f t="shared" ca="1" si="26"/>
        <v>2</v>
      </c>
      <c r="K124" s="17"/>
      <c r="L124" s="17" t="str">
        <f t="shared" ca="1" si="27"/>
        <v>N</v>
      </c>
      <c r="M124" s="17" t="str">
        <f t="shared" ca="1" si="28"/>
        <v/>
      </c>
      <c r="N124" s="17" t="str">
        <f t="shared" ca="1" si="29"/>
        <v>N</v>
      </c>
      <c r="O124" s="15">
        <f t="shared" ca="1" si="17"/>
        <v>9.6999999999999993</v>
      </c>
      <c r="P124" s="17">
        <f t="shared" ca="1" si="18"/>
        <v>0</v>
      </c>
      <c r="R124" s="4">
        <f t="shared" ca="1" si="30"/>
        <v>85966</v>
      </c>
    </row>
    <row r="125" spans="1:18" x14ac:dyDescent="0.35">
      <c r="A125" s="7">
        <f>ROW()</f>
        <v>125</v>
      </c>
      <c r="B125" s="10"/>
      <c r="C125" s="27" t="str">
        <f t="shared" ca="1" si="19"/>
        <v>ES12 7TN</v>
      </c>
      <c r="D125" s="27" t="str">
        <f t="shared" ca="1" si="20"/>
        <v>Beaton</v>
      </c>
      <c r="E125" s="15" t="str">
        <f t="shared" ca="1" si="21"/>
        <v>N</v>
      </c>
      <c r="F125" s="16">
        <f t="shared" ca="1" si="22"/>
        <v>5.2</v>
      </c>
      <c r="G125" s="16">
        <f t="shared" ca="1" si="23"/>
        <v>5</v>
      </c>
      <c r="H125" s="16">
        <f t="shared" ca="1" si="24"/>
        <v>8.6999999999999993</v>
      </c>
      <c r="I125" s="15" t="str">
        <f t="shared" ca="1" si="25"/>
        <v>N</v>
      </c>
      <c r="J125" s="17">
        <f t="shared" ca="1" si="26"/>
        <v>7</v>
      </c>
      <c r="K125" s="17"/>
      <c r="L125" s="17" t="str">
        <f t="shared" ca="1" si="27"/>
        <v>Y</v>
      </c>
      <c r="M125" s="17" t="str">
        <f t="shared" ca="1" si="28"/>
        <v>FTTC</v>
      </c>
      <c r="N125" s="17" t="str">
        <f t="shared" ca="1" si="29"/>
        <v>N</v>
      </c>
      <c r="O125" s="15">
        <f t="shared" ca="1" si="17"/>
        <v>30</v>
      </c>
      <c r="P125" s="17">
        <f t="shared" ca="1" si="18"/>
        <v>7</v>
      </c>
      <c r="R125" s="4">
        <f t="shared" ca="1" si="30"/>
        <v>86359</v>
      </c>
    </row>
    <row r="126" spans="1:18" x14ac:dyDescent="0.35">
      <c r="A126" s="7">
        <f>ROW()</f>
        <v>126</v>
      </c>
      <c r="B126" s="10"/>
      <c r="C126" s="27" t="str">
        <f t="shared" ca="1" si="19"/>
        <v>ES12 8SN</v>
      </c>
      <c r="D126" s="27" t="str">
        <f t="shared" ca="1" si="20"/>
        <v>Beaton</v>
      </c>
      <c r="E126" s="15" t="str">
        <f t="shared" ca="1" si="21"/>
        <v>N</v>
      </c>
      <c r="F126" s="16">
        <f t="shared" ca="1" si="22"/>
        <v>14.7</v>
      </c>
      <c r="G126" s="16">
        <f t="shared" ca="1" si="23"/>
        <v>14.3</v>
      </c>
      <c r="H126" s="16">
        <f t="shared" ca="1" si="24"/>
        <v>21.8</v>
      </c>
      <c r="I126" s="15" t="str">
        <f t="shared" ca="1" si="25"/>
        <v>N</v>
      </c>
      <c r="J126" s="17">
        <f t="shared" ca="1" si="26"/>
        <v>16</v>
      </c>
      <c r="K126" s="17"/>
      <c r="L126" s="17" t="str">
        <f t="shared" ca="1" si="27"/>
        <v>Y</v>
      </c>
      <c r="M126" s="17" t="str">
        <f t="shared" ca="1" si="28"/>
        <v>FTTC</v>
      </c>
      <c r="N126" s="17" t="str">
        <f t="shared" ca="1" si="29"/>
        <v>N</v>
      </c>
      <c r="O126" s="15">
        <f t="shared" ca="1" si="17"/>
        <v>30</v>
      </c>
      <c r="P126" s="17">
        <f t="shared" ca="1" si="18"/>
        <v>16</v>
      </c>
      <c r="R126" s="4">
        <f t="shared" ca="1" si="30"/>
        <v>87009</v>
      </c>
    </row>
    <row r="127" spans="1:18" x14ac:dyDescent="0.35">
      <c r="A127" s="7">
        <f>ROW()</f>
        <v>127</v>
      </c>
      <c r="B127" s="10"/>
      <c r="C127" s="27" t="str">
        <f t="shared" ca="1" si="19"/>
        <v>ES12 9YR</v>
      </c>
      <c r="D127" s="27" t="str">
        <f t="shared" ca="1" si="20"/>
        <v>Beaton</v>
      </c>
      <c r="E127" s="15" t="str">
        <f t="shared" ca="1" si="21"/>
        <v>N</v>
      </c>
      <c r="F127" s="16">
        <f t="shared" ca="1" si="22"/>
        <v>14.7</v>
      </c>
      <c r="G127" s="16">
        <f t="shared" ca="1" si="23"/>
        <v>14</v>
      </c>
      <c r="H127" s="16">
        <f t="shared" ca="1" si="24"/>
        <v>19.2</v>
      </c>
      <c r="I127" s="15" t="str">
        <f t="shared" ca="1" si="25"/>
        <v>N</v>
      </c>
      <c r="J127" s="17">
        <f t="shared" ca="1" si="26"/>
        <v>8</v>
      </c>
      <c r="K127" s="17"/>
      <c r="L127" s="17" t="str">
        <f t="shared" ca="1" si="27"/>
        <v>Y</v>
      </c>
      <c r="M127" s="17" t="str">
        <f t="shared" ca="1" si="28"/>
        <v>FTTC</v>
      </c>
      <c r="N127" s="17" t="str">
        <f t="shared" ca="1" si="29"/>
        <v>N</v>
      </c>
      <c r="O127" s="15">
        <f t="shared" ca="1" si="17"/>
        <v>30</v>
      </c>
      <c r="P127" s="17">
        <f t="shared" ca="1" si="18"/>
        <v>8</v>
      </c>
      <c r="R127" s="4">
        <f t="shared" ca="1" si="30"/>
        <v>87845</v>
      </c>
    </row>
    <row r="128" spans="1:18" x14ac:dyDescent="0.35">
      <c r="A128" s="7">
        <f>ROW()</f>
        <v>128</v>
      </c>
      <c r="B128" s="10"/>
      <c r="C128" s="27" t="str">
        <f t="shared" ca="1" si="19"/>
        <v>ES13 1BO</v>
      </c>
      <c r="D128" s="27" t="str">
        <f t="shared" ca="1" si="20"/>
        <v>Beaton</v>
      </c>
      <c r="E128" s="15" t="str">
        <f t="shared" ca="1" si="21"/>
        <v>N</v>
      </c>
      <c r="F128" s="16">
        <f t="shared" ca="1" si="22"/>
        <v>3.9</v>
      </c>
      <c r="G128" s="16">
        <f t="shared" ca="1" si="23"/>
        <v>4.3</v>
      </c>
      <c r="H128" s="16">
        <f t="shared" ca="1" si="24"/>
        <v>5.5</v>
      </c>
      <c r="I128" s="15" t="str">
        <f t="shared" ca="1" si="25"/>
        <v>N</v>
      </c>
      <c r="J128" s="17">
        <f t="shared" ca="1" si="26"/>
        <v>14</v>
      </c>
      <c r="K128" s="17"/>
      <c r="L128" s="17" t="str">
        <f t="shared" ca="1" si="27"/>
        <v>Y</v>
      </c>
      <c r="M128" s="17" t="str">
        <f t="shared" ca="1" si="28"/>
        <v>FTTC</v>
      </c>
      <c r="N128" s="17" t="str">
        <f t="shared" ca="1" si="29"/>
        <v>N</v>
      </c>
      <c r="O128" s="15">
        <f t="shared" ca="1" si="17"/>
        <v>30</v>
      </c>
      <c r="P128" s="17">
        <f t="shared" ca="1" si="18"/>
        <v>14</v>
      </c>
      <c r="R128" s="4">
        <f t="shared" ca="1" si="30"/>
        <v>88596</v>
      </c>
    </row>
    <row r="129" spans="1:18" x14ac:dyDescent="0.35">
      <c r="A129" s="7">
        <f>ROW()</f>
        <v>129</v>
      </c>
      <c r="B129" s="10"/>
      <c r="C129" s="27" t="str">
        <f t="shared" ca="1" si="19"/>
        <v>ES13 1PX</v>
      </c>
      <c r="D129" s="27" t="str">
        <f t="shared" ca="1" si="20"/>
        <v>Beaton</v>
      </c>
      <c r="E129" s="15" t="str">
        <f t="shared" ca="1" si="21"/>
        <v>N</v>
      </c>
      <c r="F129" s="16">
        <f t="shared" ca="1" si="22"/>
        <v>4.7</v>
      </c>
      <c r="G129" s="16">
        <f t="shared" ca="1" si="23"/>
        <v>4.8</v>
      </c>
      <c r="H129" s="16">
        <f t="shared" ca="1" si="24"/>
        <v>7</v>
      </c>
      <c r="I129" s="15" t="str">
        <f t="shared" ca="1" si="25"/>
        <v>N</v>
      </c>
      <c r="J129" s="17">
        <f t="shared" ca="1" si="26"/>
        <v>3</v>
      </c>
      <c r="K129" s="17"/>
      <c r="L129" s="17" t="str">
        <f t="shared" ca="1" si="27"/>
        <v>Y</v>
      </c>
      <c r="M129" s="17" t="str">
        <f t="shared" ca="1" si="28"/>
        <v>FTTC</v>
      </c>
      <c r="N129" s="17" t="str">
        <f t="shared" ca="1" si="29"/>
        <v>N</v>
      </c>
      <c r="O129" s="15">
        <f t="shared" ca="1" si="17"/>
        <v>30</v>
      </c>
      <c r="P129" s="17">
        <f t="shared" ca="1" si="18"/>
        <v>3</v>
      </c>
      <c r="R129" s="4">
        <f t="shared" ca="1" si="30"/>
        <v>88969</v>
      </c>
    </row>
    <row r="130" spans="1:18" x14ac:dyDescent="0.35">
      <c r="A130" s="7">
        <f>ROW()</f>
        <v>130</v>
      </c>
      <c r="B130" s="10"/>
      <c r="C130" s="27" t="str">
        <f t="shared" ca="1" si="19"/>
        <v>ES13 2BB</v>
      </c>
      <c r="D130" s="27" t="str">
        <f t="shared" ca="1" si="20"/>
        <v>Beaton</v>
      </c>
      <c r="E130" s="15" t="str">
        <f t="shared" ca="1" si="21"/>
        <v>N</v>
      </c>
      <c r="F130" s="16">
        <f t="shared" ca="1" si="22"/>
        <v>6.1</v>
      </c>
      <c r="G130" s="16">
        <f t="shared" ca="1" si="23"/>
        <v>5.9</v>
      </c>
      <c r="H130" s="16">
        <f t="shared" ca="1" si="24"/>
        <v>7.9</v>
      </c>
      <c r="I130" s="15" t="str">
        <f t="shared" ca="1" si="25"/>
        <v>N</v>
      </c>
      <c r="J130" s="17">
        <f t="shared" ca="1" si="26"/>
        <v>7</v>
      </c>
      <c r="K130" s="17"/>
      <c r="L130" s="17" t="str">
        <f t="shared" ca="1" si="27"/>
        <v>Y</v>
      </c>
      <c r="M130" s="17" t="str">
        <f t="shared" ca="1" si="28"/>
        <v>FTTC</v>
      </c>
      <c r="N130" s="17" t="str">
        <f t="shared" ca="1" si="29"/>
        <v>N</v>
      </c>
      <c r="O130" s="15">
        <f t="shared" ca="1" si="17"/>
        <v>30</v>
      </c>
      <c r="P130" s="17">
        <f t="shared" ca="1" si="18"/>
        <v>7</v>
      </c>
      <c r="R130" s="4">
        <f t="shared" ca="1" si="30"/>
        <v>89259</v>
      </c>
    </row>
    <row r="131" spans="1:18" x14ac:dyDescent="0.35">
      <c r="A131" s="7">
        <f>ROW()</f>
        <v>131</v>
      </c>
      <c r="B131" s="10"/>
      <c r="C131" s="27" t="str">
        <f t="shared" ca="1" si="19"/>
        <v>ES13 3AN</v>
      </c>
      <c r="D131" s="27" t="str">
        <f t="shared" ca="1" si="20"/>
        <v>Beaton</v>
      </c>
      <c r="E131" s="15" t="str">
        <f t="shared" ca="1" si="21"/>
        <v>N</v>
      </c>
      <c r="F131" s="16">
        <f t="shared" ca="1" si="22"/>
        <v>4.0999999999999996</v>
      </c>
      <c r="G131" s="16">
        <f t="shared" ca="1" si="23"/>
        <v>4.5</v>
      </c>
      <c r="H131" s="16">
        <f t="shared" ca="1" si="24"/>
        <v>6.3</v>
      </c>
      <c r="I131" s="15" t="str">
        <f t="shared" ca="1" si="25"/>
        <v>N</v>
      </c>
      <c r="J131" s="17">
        <f t="shared" ca="1" si="26"/>
        <v>14</v>
      </c>
      <c r="K131" s="17"/>
      <c r="L131" s="17" t="str">
        <f t="shared" ca="1" si="27"/>
        <v>Y</v>
      </c>
      <c r="M131" s="17" t="str">
        <f t="shared" ca="1" si="28"/>
        <v>FTTC</v>
      </c>
      <c r="N131" s="17" t="str">
        <f t="shared" ca="1" si="29"/>
        <v>N</v>
      </c>
      <c r="O131" s="15">
        <f t="shared" ca="1" si="17"/>
        <v>30</v>
      </c>
      <c r="P131" s="17">
        <f t="shared" ca="1" si="18"/>
        <v>14</v>
      </c>
      <c r="R131" s="4">
        <f t="shared" ca="1" si="30"/>
        <v>89921</v>
      </c>
    </row>
    <row r="132" spans="1:18" x14ac:dyDescent="0.35">
      <c r="A132" s="7">
        <f>ROW()</f>
        <v>132</v>
      </c>
      <c r="B132" s="10"/>
      <c r="C132" s="27" t="str">
        <f t="shared" ca="1" si="19"/>
        <v>ES13 4PP</v>
      </c>
      <c r="D132" s="27" t="str">
        <f t="shared" ca="1" si="20"/>
        <v>Beaton</v>
      </c>
      <c r="E132" s="15" t="str">
        <f t="shared" ca="1" si="21"/>
        <v>N</v>
      </c>
      <c r="F132" s="16">
        <f t="shared" ca="1" si="22"/>
        <v>2.4</v>
      </c>
      <c r="G132" s="16">
        <f t="shared" ca="1" si="23"/>
        <v>2.2000000000000002</v>
      </c>
      <c r="H132" s="16">
        <f t="shared" ca="1" si="24"/>
        <v>3</v>
      </c>
      <c r="I132" s="15" t="str">
        <f t="shared" ca="1" si="25"/>
        <v>N</v>
      </c>
      <c r="J132" s="17">
        <f t="shared" ca="1" si="26"/>
        <v>2</v>
      </c>
      <c r="K132" s="17"/>
      <c r="L132" s="17" t="str">
        <f t="shared" ca="1" si="27"/>
        <v>Y</v>
      </c>
      <c r="M132" s="17" t="str">
        <f t="shared" ca="1" si="28"/>
        <v>FTTC</v>
      </c>
      <c r="N132" s="17" t="str">
        <f t="shared" ca="1" si="29"/>
        <v>N</v>
      </c>
      <c r="O132" s="15">
        <f t="shared" ca="1" si="17"/>
        <v>30</v>
      </c>
      <c r="P132" s="17">
        <f t="shared" ca="1" si="18"/>
        <v>2</v>
      </c>
      <c r="R132" s="4">
        <f t="shared" ca="1" si="30"/>
        <v>90989</v>
      </c>
    </row>
    <row r="133" spans="1:18" x14ac:dyDescent="0.35">
      <c r="A133" s="7">
        <f>ROW()</f>
        <v>133</v>
      </c>
      <c r="B133" s="10"/>
      <c r="C133" s="27" t="str">
        <f t="shared" ca="1" si="19"/>
        <v>ES13 5SZ</v>
      </c>
      <c r="D133" s="27" t="str">
        <f t="shared" ca="1" si="20"/>
        <v>Beaton</v>
      </c>
      <c r="E133" s="15" t="str">
        <f t="shared" ca="1" si="21"/>
        <v>N</v>
      </c>
      <c r="F133" s="16">
        <f t="shared" ca="1" si="22"/>
        <v>5.0999999999999996</v>
      </c>
      <c r="G133" s="16">
        <f t="shared" ca="1" si="23"/>
        <v>5</v>
      </c>
      <c r="H133" s="16">
        <f t="shared" ca="1" si="24"/>
        <v>9.9</v>
      </c>
      <c r="I133" s="15" t="str">
        <f t="shared" ca="1" si="25"/>
        <v>N</v>
      </c>
      <c r="J133" s="17">
        <f t="shared" ca="1" si="26"/>
        <v>5</v>
      </c>
      <c r="K133" s="17"/>
      <c r="L133" s="17" t="str">
        <f t="shared" ca="1" si="27"/>
        <v>Y</v>
      </c>
      <c r="M133" s="17" t="str">
        <f t="shared" ca="1" si="28"/>
        <v>FTTC</v>
      </c>
      <c r="N133" s="17" t="str">
        <f t="shared" ca="1" si="29"/>
        <v>N</v>
      </c>
      <c r="O133" s="15">
        <f t="shared" ca="1" si="17"/>
        <v>30</v>
      </c>
      <c r="P133" s="17">
        <f t="shared" ca="1" si="18"/>
        <v>5</v>
      </c>
      <c r="R133" s="4">
        <f t="shared" ca="1" si="30"/>
        <v>91753</v>
      </c>
    </row>
    <row r="134" spans="1:18" x14ac:dyDescent="0.35">
      <c r="A134" s="7">
        <f>ROW()</f>
        <v>134</v>
      </c>
      <c r="B134" s="10"/>
      <c r="C134" s="27" t="str">
        <f t="shared" ca="1" si="19"/>
        <v>ES13 7IQ</v>
      </c>
      <c r="D134" s="27" t="str">
        <f t="shared" ca="1" si="20"/>
        <v>Beaton</v>
      </c>
      <c r="E134" s="15" t="str">
        <f t="shared" ca="1" si="21"/>
        <v>N</v>
      </c>
      <c r="F134" s="16">
        <f t="shared" ca="1" si="22"/>
        <v>10</v>
      </c>
      <c r="G134" s="16">
        <f t="shared" ca="1" si="23"/>
        <v>10.8</v>
      </c>
      <c r="H134" s="16">
        <f t="shared" ca="1" si="24"/>
        <v>16.2</v>
      </c>
      <c r="I134" s="15" t="str">
        <f t="shared" ca="1" si="25"/>
        <v>N</v>
      </c>
      <c r="J134" s="17">
        <f t="shared" ca="1" si="26"/>
        <v>6</v>
      </c>
      <c r="K134" s="17"/>
      <c r="L134" s="17" t="str">
        <f t="shared" ca="1" si="27"/>
        <v>Y</v>
      </c>
      <c r="M134" s="17" t="str">
        <f t="shared" ca="1" si="28"/>
        <v>FTTC</v>
      </c>
      <c r="N134" s="17" t="str">
        <f t="shared" ca="1" si="29"/>
        <v>N</v>
      </c>
      <c r="O134" s="15">
        <f t="shared" ca="1" si="17"/>
        <v>30</v>
      </c>
      <c r="P134" s="17">
        <f t="shared" ca="1" si="18"/>
        <v>6</v>
      </c>
      <c r="R134" s="4">
        <f t="shared" ca="1" si="30"/>
        <v>92836</v>
      </c>
    </row>
    <row r="135" spans="1:18" x14ac:dyDescent="0.35">
      <c r="A135" s="7">
        <f>ROW()</f>
        <v>135</v>
      </c>
      <c r="B135" s="10"/>
      <c r="C135" s="27" t="str">
        <f t="shared" ca="1" si="19"/>
        <v>ES13 8DF</v>
      </c>
      <c r="D135" s="27" t="str">
        <f t="shared" ca="1" si="20"/>
        <v>Beaton</v>
      </c>
      <c r="E135" s="15" t="str">
        <f t="shared" ca="1" si="21"/>
        <v>N</v>
      </c>
      <c r="F135" s="16">
        <f t="shared" ca="1" si="22"/>
        <v>5.9</v>
      </c>
      <c r="G135" s="16">
        <f t="shared" ca="1" si="23"/>
        <v>6.1</v>
      </c>
      <c r="H135" s="16">
        <f t="shared" ca="1" si="24"/>
        <v>6.3</v>
      </c>
      <c r="I135" s="15" t="str">
        <f t="shared" ca="1" si="25"/>
        <v>N</v>
      </c>
      <c r="J135" s="17">
        <f t="shared" ca="1" si="26"/>
        <v>13</v>
      </c>
      <c r="K135" s="17"/>
      <c r="L135" s="17" t="str">
        <f t="shared" ca="1" si="27"/>
        <v>Y</v>
      </c>
      <c r="M135" s="17" t="str">
        <f t="shared" ca="1" si="28"/>
        <v>FTTC</v>
      </c>
      <c r="N135" s="17" t="str">
        <f t="shared" ca="1" si="29"/>
        <v>N</v>
      </c>
      <c r="O135" s="15">
        <f t="shared" ca="1" si="17"/>
        <v>30</v>
      </c>
      <c r="P135" s="17">
        <f t="shared" ca="1" si="18"/>
        <v>13</v>
      </c>
      <c r="R135" s="4">
        <f t="shared" ca="1" si="30"/>
        <v>93371</v>
      </c>
    </row>
    <row r="136" spans="1:18" x14ac:dyDescent="0.35">
      <c r="A136" s="7">
        <f>ROW()</f>
        <v>136</v>
      </c>
      <c r="B136" s="10"/>
      <c r="C136" s="27" t="str">
        <f t="shared" ca="1" si="19"/>
        <v>ES13 9SD</v>
      </c>
      <c r="D136" s="27" t="str">
        <f t="shared" ca="1" si="20"/>
        <v>Beaton</v>
      </c>
      <c r="E136" s="15" t="str">
        <f t="shared" ca="1" si="21"/>
        <v>N</v>
      </c>
      <c r="F136" s="16">
        <f t="shared" ca="1" si="22"/>
        <v>3.8</v>
      </c>
      <c r="G136" s="16">
        <f t="shared" ca="1" si="23"/>
        <v>3.6</v>
      </c>
      <c r="H136" s="16">
        <f t="shared" ca="1" si="24"/>
        <v>5</v>
      </c>
      <c r="I136" s="15" t="str">
        <f t="shared" ca="1" si="25"/>
        <v>N</v>
      </c>
      <c r="J136" s="17">
        <f t="shared" ca="1" si="26"/>
        <v>17</v>
      </c>
      <c r="K136" s="17"/>
      <c r="L136" s="17" t="str">
        <f t="shared" ca="1" si="27"/>
        <v>Y</v>
      </c>
      <c r="M136" s="17" t="str">
        <f t="shared" ca="1" si="28"/>
        <v>FTTC</v>
      </c>
      <c r="N136" s="17" t="str">
        <f t="shared" ca="1" si="29"/>
        <v>N</v>
      </c>
      <c r="O136" s="15">
        <f t="shared" ref="O136:O199" ca="1" si="31">IF(L136="Y",30,F136)</f>
        <v>30</v>
      </c>
      <c r="P136" s="17">
        <f t="shared" ref="P136:P199" ca="1" si="32">IF(L136="Y",J136,0)</f>
        <v>17</v>
      </c>
      <c r="R136" s="4">
        <f t="shared" ca="1" si="30"/>
        <v>94435</v>
      </c>
    </row>
    <row r="137" spans="1:18" x14ac:dyDescent="0.35">
      <c r="A137" s="7">
        <f>ROW()</f>
        <v>137</v>
      </c>
      <c r="B137" s="10"/>
      <c r="C137" s="27" t="str">
        <f t="shared" ref="C137:C200" ca="1" si="33">"ES"&amp;ROUNDDOWN(R137/10/26/26,0)&amp;" "&amp;ROUNDDOWN(MOD(R137/26/26,10),0)&amp;CHAR(65+MOD(ROUNDDOWN(R137/26,0),26))&amp;CHAR(65+MOD(R137,26))</f>
        <v>ES14 0PW</v>
      </c>
      <c r="D137" s="27" t="str">
        <f t="shared" ref="D137:D200" ca="1" si="34">CHOOSE(ROUNDUP(VALUE(MID(C137,3,2))/10,0),"Alphon","Beaton","Charlton","Delton","Echton","Foxton")</f>
        <v>Beaton</v>
      </c>
      <c r="E137" s="15" t="str">
        <f t="shared" ref="E137:E200" ca="1" si="35">IF(G137&lt;2,"Y","N")</f>
        <v>N</v>
      </c>
      <c r="F137" s="16">
        <f t="shared" ref="F137:F200" ca="1" si="36">+RANDBETWEEN(5,150)/10</f>
        <v>5.2</v>
      </c>
      <c r="G137" s="16">
        <f t="shared" ref="G137:G200" ca="1" si="37">ROUND(F137*(100%+20%*(RAND()-0.5)),1)</f>
        <v>5.6</v>
      </c>
      <c r="H137" s="16">
        <f t="shared" ref="H137:H200" ca="1" si="38">+RANDBETWEEN(F137*10,F137*2*10)/10</f>
        <v>6.4</v>
      </c>
      <c r="I137" s="15" t="str">
        <f t="shared" ref="I137:I200" ca="1" si="39">IF(H137&gt;30,"Y","N")</f>
        <v>N</v>
      </c>
      <c r="J137" s="17">
        <f t="shared" ref="J137:J200" ca="1" si="40">+RANDBETWEEN(1,19)</f>
        <v>12</v>
      </c>
      <c r="K137" s="17"/>
      <c r="L137" s="17" t="str">
        <f t="shared" ref="L137:L200" ca="1" si="41">IF(RAND()&gt;1%,"Y","N")</f>
        <v>Y</v>
      </c>
      <c r="M137" s="17" t="str">
        <f t="shared" ref="M137:M200" ca="1" si="42">IF(L137="Y",CHOOSE(VALUE(MID(C137,3,1))+1,"FTTP","FTTC","FTTC","FWA","FTTP","FWA","FTTC","FTTC","FTTC","FTTC"),"")</f>
        <v>FTTC</v>
      </c>
      <c r="N137" s="17" t="str">
        <f t="shared" ref="N137:N200" ca="1" si="43">IF(AND(I137="Y",L137="Y"),"Y","N")</f>
        <v>N</v>
      </c>
      <c r="O137" s="15">
        <f t="shared" ca="1" si="31"/>
        <v>30</v>
      </c>
      <c r="P137" s="17">
        <f t="shared" ca="1" si="32"/>
        <v>12</v>
      </c>
      <c r="R137" s="4">
        <f t="shared" ca="1" si="30"/>
        <v>95052</v>
      </c>
    </row>
    <row r="138" spans="1:18" x14ac:dyDescent="0.35">
      <c r="A138" s="7">
        <f>ROW()</f>
        <v>138</v>
      </c>
      <c r="B138" s="10"/>
      <c r="C138" s="27" t="str">
        <f t="shared" ca="1" si="33"/>
        <v>ES14 2HF</v>
      </c>
      <c r="D138" s="27" t="str">
        <f t="shared" ca="1" si="34"/>
        <v>Beaton</v>
      </c>
      <c r="E138" s="15" t="str">
        <f t="shared" ca="1" si="35"/>
        <v>N</v>
      </c>
      <c r="F138" s="16">
        <f t="shared" ca="1" si="36"/>
        <v>14.4</v>
      </c>
      <c r="G138" s="16">
        <f t="shared" ca="1" si="37"/>
        <v>13.4</v>
      </c>
      <c r="H138" s="16">
        <f t="shared" ca="1" si="38"/>
        <v>22.8</v>
      </c>
      <c r="I138" s="15" t="str">
        <f t="shared" ca="1" si="39"/>
        <v>N</v>
      </c>
      <c r="J138" s="17">
        <f t="shared" ca="1" si="40"/>
        <v>5</v>
      </c>
      <c r="K138" s="17"/>
      <c r="L138" s="17" t="str">
        <f t="shared" ca="1" si="41"/>
        <v>Y</v>
      </c>
      <c r="M138" s="17" t="str">
        <f t="shared" ca="1" si="42"/>
        <v>FTTC</v>
      </c>
      <c r="N138" s="17" t="str">
        <f t="shared" ca="1" si="43"/>
        <v>N</v>
      </c>
      <c r="O138" s="15">
        <f t="shared" ca="1" si="31"/>
        <v>30</v>
      </c>
      <c r="P138" s="17">
        <f t="shared" ca="1" si="32"/>
        <v>5</v>
      </c>
      <c r="R138" s="4">
        <f t="shared" ref="R138:R201" ca="1" si="44">+R137+RANDBETWEEN(1,1300)</f>
        <v>96179</v>
      </c>
    </row>
    <row r="139" spans="1:18" x14ac:dyDescent="0.35">
      <c r="A139" s="7">
        <f>ROW()</f>
        <v>139</v>
      </c>
      <c r="B139" s="10"/>
      <c r="C139" s="27" t="str">
        <f t="shared" ca="1" si="33"/>
        <v>ES14 3NP</v>
      </c>
      <c r="D139" s="27" t="str">
        <f t="shared" ca="1" si="34"/>
        <v>Beaton</v>
      </c>
      <c r="E139" s="15" t="str">
        <f t="shared" ca="1" si="35"/>
        <v>N</v>
      </c>
      <c r="F139" s="16">
        <f t="shared" ca="1" si="36"/>
        <v>8.6999999999999993</v>
      </c>
      <c r="G139" s="16">
        <f t="shared" ca="1" si="37"/>
        <v>8.6999999999999993</v>
      </c>
      <c r="H139" s="16">
        <f t="shared" ca="1" si="38"/>
        <v>10.199999999999999</v>
      </c>
      <c r="I139" s="15" t="str">
        <f t="shared" ca="1" si="39"/>
        <v>N</v>
      </c>
      <c r="J139" s="17">
        <f t="shared" ca="1" si="40"/>
        <v>16</v>
      </c>
      <c r="K139" s="17"/>
      <c r="L139" s="17" t="str">
        <f t="shared" ca="1" si="41"/>
        <v>Y</v>
      </c>
      <c r="M139" s="17" t="str">
        <f t="shared" ca="1" si="42"/>
        <v>FTTC</v>
      </c>
      <c r="N139" s="17" t="str">
        <f t="shared" ca="1" si="43"/>
        <v>N</v>
      </c>
      <c r="O139" s="15">
        <f t="shared" ca="1" si="31"/>
        <v>30</v>
      </c>
      <c r="P139" s="17">
        <f t="shared" ca="1" si="32"/>
        <v>16</v>
      </c>
      <c r="R139" s="4">
        <f t="shared" ca="1" si="44"/>
        <v>97021</v>
      </c>
    </row>
    <row r="140" spans="1:18" x14ac:dyDescent="0.35">
      <c r="A140" s="7">
        <f>ROW()</f>
        <v>140</v>
      </c>
      <c r="B140" s="10"/>
      <c r="C140" s="27" t="str">
        <f t="shared" ca="1" si="33"/>
        <v>ES14 4LQ</v>
      </c>
      <c r="D140" s="27" t="str">
        <f t="shared" ca="1" si="34"/>
        <v>Beaton</v>
      </c>
      <c r="E140" s="15" t="str">
        <f t="shared" ca="1" si="35"/>
        <v>N</v>
      </c>
      <c r="F140" s="16">
        <f t="shared" ca="1" si="36"/>
        <v>2.6</v>
      </c>
      <c r="G140" s="16">
        <f t="shared" ca="1" si="37"/>
        <v>2.6</v>
      </c>
      <c r="H140" s="16">
        <f t="shared" ca="1" si="38"/>
        <v>3.1</v>
      </c>
      <c r="I140" s="15" t="str">
        <f t="shared" ca="1" si="39"/>
        <v>N</v>
      </c>
      <c r="J140" s="17">
        <f t="shared" ca="1" si="40"/>
        <v>1</v>
      </c>
      <c r="K140" s="17"/>
      <c r="L140" s="17" t="str">
        <f t="shared" ca="1" si="41"/>
        <v>Y</v>
      </c>
      <c r="M140" s="17" t="str">
        <f t="shared" ca="1" si="42"/>
        <v>FTTC</v>
      </c>
      <c r="N140" s="17" t="str">
        <f t="shared" ca="1" si="43"/>
        <v>N</v>
      </c>
      <c r="O140" s="15">
        <f t="shared" ca="1" si="31"/>
        <v>30</v>
      </c>
      <c r="P140" s="17">
        <f t="shared" ca="1" si="32"/>
        <v>1</v>
      </c>
      <c r="R140" s="4">
        <f t="shared" ca="1" si="44"/>
        <v>97646</v>
      </c>
    </row>
    <row r="141" spans="1:18" x14ac:dyDescent="0.35">
      <c r="A141" s="7">
        <f>ROW()</f>
        <v>141</v>
      </c>
      <c r="B141" s="10"/>
      <c r="C141" s="27" t="str">
        <f t="shared" ca="1" si="33"/>
        <v>ES14 5DJ</v>
      </c>
      <c r="D141" s="27" t="str">
        <f t="shared" ca="1" si="34"/>
        <v>Beaton</v>
      </c>
      <c r="E141" s="15" t="str">
        <f t="shared" ca="1" si="35"/>
        <v>N</v>
      </c>
      <c r="F141" s="16">
        <f t="shared" ca="1" si="36"/>
        <v>12.3</v>
      </c>
      <c r="G141" s="16">
        <f t="shared" ca="1" si="37"/>
        <v>13.1</v>
      </c>
      <c r="H141" s="16">
        <f t="shared" ca="1" si="38"/>
        <v>22.6</v>
      </c>
      <c r="I141" s="15" t="str">
        <f t="shared" ca="1" si="39"/>
        <v>N</v>
      </c>
      <c r="J141" s="17">
        <f t="shared" ca="1" si="40"/>
        <v>18</v>
      </c>
      <c r="K141" s="17"/>
      <c r="L141" s="17" t="str">
        <f t="shared" ca="1" si="41"/>
        <v>Y</v>
      </c>
      <c r="M141" s="17" t="str">
        <f t="shared" ca="1" si="42"/>
        <v>FTTC</v>
      </c>
      <c r="N141" s="17" t="str">
        <f t="shared" ca="1" si="43"/>
        <v>N</v>
      </c>
      <c r="O141" s="15">
        <f t="shared" ca="1" si="31"/>
        <v>30</v>
      </c>
      <c r="P141" s="17">
        <f t="shared" ca="1" si="32"/>
        <v>18</v>
      </c>
      <c r="R141" s="4">
        <f t="shared" ca="1" si="44"/>
        <v>98107</v>
      </c>
    </row>
    <row r="142" spans="1:18" x14ac:dyDescent="0.35">
      <c r="A142" s="7">
        <f>ROW()</f>
        <v>142</v>
      </c>
      <c r="B142" s="10"/>
      <c r="C142" s="27" t="str">
        <f t="shared" ca="1" si="33"/>
        <v>ES14 6OS</v>
      </c>
      <c r="D142" s="27" t="str">
        <f t="shared" ca="1" si="34"/>
        <v>Beaton</v>
      </c>
      <c r="E142" s="15" t="str">
        <f t="shared" ca="1" si="35"/>
        <v>N</v>
      </c>
      <c r="F142" s="16">
        <f t="shared" ca="1" si="36"/>
        <v>2.4</v>
      </c>
      <c r="G142" s="16">
        <f t="shared" ca="1" si="37"/>
        <v>2.4</v>
      </c>
      <c r="H142" s="16">
        <f t="shared" ca="1" si="38"/>
        <v>3.1</v>
      </c>
      <c r="I142" s="15" t="str">
        <f t="shared" ca="1" si="39"/>
        <v>N</v>
      </c>
      <c r="J142" s="17">
        <f t="shared" ca="1" si="40"/>
        <v>15</v>
      </c>
      <c r="K142" s="17"/>
      <c r="L142" s="17" t="str">
        <f t="shared" ca="1" si="41"/>
        <v>Y</v>
      </c>
      <c r="M142" s="17" t="str">
        <f t="shared" ca="1" si="42"/>
        <v>FTTC</v>
      </c>
      <c r="N142" s="17" t="str">
        <f t="shared" ca="1" si="43"/>
        <v>N</v>
      </c>
      <c r="O142" s="15">
        <f t="shared" ca="1" si="31"/>
        <v>30</v>
      </c>
      <c r="P142" s="17">
        <f t="shared" ca="1" si="32"/>
        <v>15</v>
      </c>
      <c r="R142" s="4">
        <f t="shared" ca="1" si="44"/>
        <v>99078</v>
      </c>
    </row>
    <row r="143" spans="1:18" x14ac:dyDescent="0.35">
      <c r="A143" s="7">
        <f>ROW()</f>
        <v>143</v>
      </c>
      <c r="B143" s="10"/>
      <c r="C143" s="27" t="str">
        <f t="shared" ca="1" si="33"/>
        <v>ES14 7UN</v>
      </c>
      <c r="D143" s="27" t="str">
        <f t="shared" ca="1" si="34"/>
        <v>Beaton</v>
      </c>
      <c r="E143" s="15" t="str">
        <f t="shared" ca="1" si="35"/>
        <v>N</v>
      </c>
      <c r="F143" s="16">
        <f t="shared" ca="1" si="36"/>
        <v>9.6</v>
      </c>
      <c r="G143" s="16">
        <f t="shared" ca="1" si="37"/>
        <v>10.199999999999999</v>
      </c>
      <c r="H143" s="16">
        <f t="shared" ca="1" si="38"/>
        <v>10.3</v>
      </c>
      <c r="I143" s="15" t="str">
        <f t="shared" ca="1" si="39"/>
        <v>N</v>
      </c>
      <c r="J143" s="17">
        <f t="shared" ca="1" si="40"/>
        <v>11</v>
      </c>
      <c r="K143" s="17"/>
      <c r="L143" s="17" t="str">
        <f t="shared" ca="1" si="41"/>
        <v>Y</v>
      </c>
      <c r="M143" s="17" t="str">
        <f t="shared" ca="1" si="42"/>
        <v>FTTC</v>
      </c>
      <c r="N143" s="17" t="str">
        <f t="shared" ca="1" si="43"/>
        <v>N</v>
      </c>
      <c r="O143" s="15">
        <f t="shared" ca="1" si="31"/>
        <v>30</v>
      </c>
      <c r="P143" s="17">
        <f t="shared" ca="1" si="32"/>
        <v>11</v>
      </c>
      <c r="R143" s="4">
        <f t="shared" ca="1" si="44"/>
        <v>99905</v>
      </c>
    </row>
    <row r="144" spans="1:18" x14ac:dyDescent="0.35">
      <c r="A144" s="7">
        <f>ROW()</f>
        <v>144</v>
      </c>
      <c r="B144" s="10"/>
      <c r="C144" s="27" t="str">
        <f t="shared" ca="1" si="33"/>
        <v>ES14 9CB</v>
      </c>
      <c r="D144" s="27" t="str">
        <f t="shared" ca="1" si="34"/>
        <v>Beaton</v>
      </c>
      <c r="E144" s="15" t="str">
        <f t="shared" ca="1" si="35"/>
        <v>N</v>
      </c>
      <c r="F144" s="16">
        <f t="shared" ca="1" si="36"/>
        <v>3.4</v>
      </c>
      <c r="G144" s="16">
        <f t="shared" ca="1" si="37"/>
        <v>3.2</v>
      </c>
      <c r="H144" s="16">
        <f t="shared" ca="1" si="38"/>
        <v>5.4</v>
      </c>
      <c r="I144" s="15" t="str">
        <f t="shared" ca="1" si="39"/>
        <v>N</v>
      </c>
      <c r="J144" s="17">
        <f t="shared" ca="1" si="40"/>
        <v>12</v>
      </c>
      <c r="K144" s="17"/>
      <c r="L144" s="17" t="str">
        <f t="shared" ca="1" si="41"/>
        <v>Y</v>
      </c>
      <c r="M144" s="17" t="str">
        <f t="shared" ca="1" si="42"/>
        <v>FTTC</v>
      </c>
      <c r="N144" s="17" t="str">
        <f t="shared" ca="1" si="43"/>
        <v>N</v>
      </c>
      <c r="O144" s="15">
        <f t="shared" ca="1" si="31"/>
        <v>30</v>
      </c>
      <c r="P144" s="17">
        <f t="shared" ca="1" si="32"/>
        <v>12</v>
      </c>
      <c r="R144" s="4">
        <f t="shared" ca="1" si="44"/>
        <v>100777</v>
      </c>
    </row>
    <row r="145" spans="1:18" x14ac:dyDescent="0.35">
      <c r="A145" s="7">
        <f>ROW()</f>
        <v>145</v>
      </c>
      <c r="B145" s="10"/>
      <c r="C145" s="27" t="str">
        <f t="shared" ca="1" si="33"/>
        <v>ES14 9HC</v>
      </c>
      <c r="D145" s="27" t="str">
        <f t="shared" ca="1" si="34"/>
        <v>Beaton</v>
      </c>
      <c r="E145" s="15" t="str">
        <f t="shared" ca="1" si="35"/>
        <v>N</v>
      </c>
      <c r="F145" s="16">
        <f t="shared" ca="1" si="36"/>
        <v>9.3000000000000007</v>
      </c>
      <c r="G145" s="16">
        <f t="shared" ca="1" si="37"/>
        <v>9.6999999999999993</v>
      </c>
      <c r="H145" s="16">
        <f t="shared" ca="1" si="38"/>
        <v>16.600000000000001</v>
      </c>
      <c r="I145" s="15" t="str">
        <f t="shared" ca="1" si="39"/>
        <v>N</v>
      </c>
      <c r="J145" s="17">
        <f t="shared" ca="1" si="40"/>
        <v>10</v>
      </c>
      <c r="K145" s="17"/>
      <c r="L145" s="17" t="str">
        <f t="shared" ca="1" si="41"/>
        <v>Y</v>
      </c>
      <c r="M145" s="17" t="str">
        <f t="shared" ca="1" si="42"/>
        <v>FTTC</v>
      </c>
      <c r="N145" s="17" t="str">
        <f t="shared" ca="1" si="43"/>
        <v>N</v>
      </c>
      <c r="O145" s="15">
        <f t="shared" ca="1" si="31"/>
        <v>30</v>
      </c>
      <c r="P145" s="17">
        <f t="shared" ca="1" si="32"/>
        <v>10</v>
      </c>
      <c r="R145" s="4">
        <f t="shared" ca="1" si="44"/>
        <v>100908</v>
      </c>
    </row>
    <row r="146" spans="1:18" x14ac:dyDescent="0.35">
      <c r="A146" s="7">
        <f>ROW()</f>
        <v>146</v>
      </c>
      <c r="B146" s="10"/>
      <c r="C146" s="27" t="str">
        <f t="shared" ca="1" si="33"/>
        <v>ES15 0FL</v>
      </c>
      <c r="D146" s="27" t="str">
        <f t="shared" ca="1" si="34"/>
        <v>Beaton</v>
      </c>
      <c r="E146" s="15" t="str">
        <f t="shared" ca="1" si="35"/>
        <v>N</v>
      </c>
      <c r="F146" s="16">
        <f t="shared" ca="1" si="36"/>
        <v>10.4</v>
      </c>
      <c r="G146" s="16">
        <f t="shared" ca="1" si="37"/>
        <v>10.3</v>
      </c>
      <c r="H146" s="16">
        <f t="shared" ca="1" si="38"/>
        <v>12.2</v>
      </c>
      <c r="I146" s="15" t="str">
        <f t="shared" ca="1" si="39"/>
        <v>N</v>
      </c>
      <c r="J146" s="17">
        <f t="shared" ca="1" si="40"/>
        <v>18</v>
      </c>
      <c r="K146" s="17"/>
      <c r="L146" s="17" t="str">
        <f t="shared" ca="1" si="41"/>
        <v>Y</v>
      </c>
      <c r="M146" s="17" t="str">
        <f t="shared" ca="1" si="42"/>
        <v>FTTC</v>
      </c>
      <c r="N146" s="17" t="str">
        <f t="shared" ca="1" si="43"/>
        <v>N</v>
      </c>
      <c r="O146" s="15">
        <f t="shared" ca="1" si="31"/>
        <v>30</v>
      </c>
      <c r="P146" s="17">
        <f t="shared" ca="1" si="32"/>
        <v>18</v>
      </c>
      <c r="R146" s="4">
        <f t="shared" ca="1" si="44"/>
        <v>101541</v>
      </c>
    </row>
    <row r="147" spans="1:18" x14ac:dyDescent="0.35">
      <c r="A147" s="7">
        <f>ROW()</f>
        <v>147</v>
      </c>
      <c r="B147" s="10"/>
      <c r="C147" s="27" t="str">
        <f t="shared" ca="1" si="33"/>
        <v>ES15 0UF</v>
      </c>
      <c r="D147" s="27" t="str">
        <f t="shared" ca="1" si="34"/>
        <v>Beaton</v>
      </c>
      <c r="E147" s="15" t="str">
        <f t="shared" ca="1" si="35"/>
        <v>Y</v>
      </c>
      <c r="F147" s="16">
        <f t="shared" ca="1" si="36"/>
        <v>0.5</v>
      </c>
      <c r="G147" s="16">
        <f t="shared" ca="1" si="37"/>
        <v>0.5</v>
      </c>
      <c r="H147" s="16">
        <f t="shared" ca="1" si="38"/>
        <v>0.5</v>
      </c>
      <c r="I147" s="15" t="str">
        <f t="shared" ca="1" si="39"/>
        <v>N</v>
      </c>
      <c r="J147" s="17">
        <f t="shared" ca="1" si="40"/>
        <v>6</v>
      </c>
      <c r="K147" s="17"/>
      <c r="L147" s="17" t="str">
        <f t="shared" ca="1" si="41"/>
        <v>Y</v>
      </c>
      <c r="M147" s="17" t="str">
        <f t="shared" ca="1" si="42"/>
        <v>FTTC</v>
      </c>
      <c r="N147" s="17" t="str">
        <f t="shared" ca="1" si="43"/>
        <v>N</v>
      </c>
      <c r="O147" s="15">
        <f t="shared" ca="1" si="31"/>
        <v>30</v>
      </c>
      <c r="P147" s="17">
        <f t="shared" ca="1" si="32"/>
        <v>6</v>
      </c>
      <c r="R147" s="4">
        <f t="shared" ca="1" si="44"/>
        <v>101925</v>
      </c>
    </row>
    <row r="148" spans="1:18" x14ac:dyDescent="0.35">
      <c r="A148" s="7">
        <f>ROW()</f>
        <v>148</v>
      </c>
      <c r="B148" s="10"/>
      <c r="C148" s="27" t="str">
        <f t="shared" ca="1" si="33"/>
        <v>ES15 1DL</v>
      </c>
      <c r="D148" s="27" t="str">
        <f t="shared" ca="1" si="34"/>
        <v>Beaton</v>
      </c>
      <c r="E148" s="15" t="str">
        <f t="shared" ca="1" si="35"/>
        <v>N</v>
      </c>
      <c r="F148" s="16">
        <f t="shared" ca="1" si="36"/>
        <v>13.1</v>
      </c>
      <c r="G148" s="16">
        <f t="shared" ca="1" si="37"/>
        <v>13.5</v>
      </c>
      <c r="H148" s="16">
        <f t="shared" ca="1" si="38"/>
        <v>22.4</v>
      </c>
      <c r="I148" s="15" t="str">
        <f t="shared" ca="1" si="39"/>
        <v>N</v>
      </c>
      <c r="J148" s="17">
        <f t="shared" ca="1" si="40"/>
        <v>3</v>
      </c>
      <c r="K148" s="17"/>
      <c r="L148" s="17" t="str">
        <f t="shared" ca="1" si="41"/>
        <v>Y</v>
      </c>
      <c r="M148" s="17" t="str">
        <f t="shared" ca="1" si="42"/>
        <v>FTTC</v>
      </c>
      <c r="N148" s="17" t="str">
        <f t="shared" ca="1" si="43"/>
        <v>N</v>
      </c>
      <c r="O148" s="15">
        <f t="shared" ca="1" si="31"/>
        <v>30</v>
      </c>
      <c r="P148" s="17">
        <f t="shared" ca="1" si="32"/>
        <v>3</v>
      </c>
      <c r="R148" s="4">
        <f t="shared" ca="1" si="44"/>
        <v>102165</v>
      </c>
    </row>
    <row r="149" spans="1:18" x14ac:dyDescent="0.35">
      <c r="A149" s="7">
        <f>ROW()</f>
        <v>149</v>
      </c>
      <c r="B149" s="10"/>
      <c r="C149" s="27" t="str">
        <f t="shared" ca="1" si="33"/>
        <v>ES15 1EI</v>
      </c>
      <c r="D149" s="27" t="str">
        <f t="shared" ca="1" si="34"/>
        <v>Beaton</v>
      </c>
      <c r="E149" s="15" t="str">
        <f t="shared" ca="1" si="35"/>
        <v>N</v>
      </c>
      <c r="F149" s="16">
        <f t="shared" ca="1" si="36"/>
        <v>12.8</v>
      </c>
      <c r="G149" s="16">
        <f t="shared" ca="1" si="37"/>
        <v>12</v>
      </c>
      <c r="H149" s="16">
        <f t="shared" ca="1" si="38"/>
        <v>20.2</v>
      </c>
      <c r="I149" s="15" t="str">
        <f t="shared" ca="1" si="39"/>
        <v>N</v>
      </c>
      <c r="J149" s="17">
        <f t="shared" ca="1" si="40"/>
        <v>4</v>
      </c>
      <c r="K149" s="17"/>
      <c r="L149" s="17" t="str">
        <f t="shared" ca="1" si="41"/>
        <v>Y</v>
      </c>
      <c r="M149" s="17" t="str">
        <f t="shared" ca="1" si="42"/>
        <v>FTTC</v>
      </c>
      <c r="N149" s="17" t="str">
        <f t="shared" ca="1" si="43"/>
        <v>N</v>
      </c>
      <c r="O149" s="15">
        <f t="shared" ca="1" si="31"/>
        <v>30</v>
      </c>
      <c r="P149" s="17">
        <f t="shared" ca="1" si="32"/>
        <v>4</v>
      </c>
      <c r="R149" s="4">
        <f t="shared" ca="1" si="44"/>
        <v>102188</v>
      </c>
    </row>
    <row r="150" spans="1:18" x14ac:dyDescent="0.35">
      <c r="A150" s="7">
        <f>ROW()</f>
        <v>150</v>
      </c>
      <c r="B150" s="10"/>
      <c r="C150" s="27" t="str">
        <f t="shared" ca="1" si="33"/>
        <v>ES15 1TR</v>
      </c>
      <c r="D150" s="27" t="str">
        <f t="shared" ca="1" si="34"/>
        <v>Beaton</v>
      </c>
      <c r="E150" s="15" t="str">
        <f t="shared" ca="1" si="35"/>
        <v>N</v>
      </c>
      <c r="F150" s="16">
        <f t="shared" ca="1" si="36"/>
        <v>4.5</v>
      </c>
      <c r="G150" s="16">
        <f t="shared" ca="1" si="37"/>
        <v>4.7</v>
      </c>
      <c r="H150" s="16">
        <f t="shared" ca="1" si="38"/>
        <v>6.9</v>
      </c>
      <c r="I150" s="15" t="str">
        <f t="shared" ca="1" si="39"/>
        <v>N</v>
      </c>
      <c r="J150" s="17">
        <f t="shared" ca="1" si="40"/>
        <v>16</v>
      </c>
      <c r="K150" s="17"/>
      <c r="L150" s="17" t="str">
        <f t="shared" ca="1" si="41"/>
        <v>Y</v>
      </c>
      <c r="M150" s="17" t="str">
        <f t="shared" ca="1" si="42"/>
        <v>FTTC</v>
      </c>
      <c r="N150" s="17" t="str">
        <f t="shared" ca="1" si="43"/>
        <v>N</v>
      </c>
      <c r="O150" s="15">
        <f t="shared" ca="1" si="31"/>
        <v>30</v>
      </c>
      <c r="P150" s="17">
        <f t="shared" ca="1" si="32"/>
        <v>16</v>
      </c>
      <c r="R150" s="4">
        <f t="shared" ca="1" si="44"/>
        <v>102587</v>
      </c>
    </row>
    <row r="151" spans="1:18" x14ac:dyDescent="0.35">
      <c r="A151" s="7">
        <f>ROW()</f>
        <v>151</v>
      </c>
      <c r="B151" s="10"/>
      <c r="C151" s="27" t="str">
        <f t="shared" ca="1" si="33"/>
        <v>ES15 2IB</v>
      </c>
      <c r="D151" s="27" t="str">
        <f t="shared" ca="1" si="34"/>
        <v>Beaton</v>
      </c>
      <c r="E151" s="15" t="str">
        <f t="shared" ca="1" si="35"/>
        <v>N</v>
      </c>
      <c r="F151" s="16">
        <f t="shared" ca="1" si="36"/>
        <v>2.8</v>
      </c>
      <c r="G151" s="16">
        <f t="shared" ca="1" si="37"/>
        <v>2.9</v>
      </c>
      <c r="H151" s="16">
        <f t="shared" ca="1" si="38"/>
        <v>5.3</v>
      </c>
      <c r="I151" s="15" t="str">
        <f t="shared" ca="1" si="39"/>
        <v>N</v>
      </c>
      <c r="J151" s="17">
        <f t="shared" ca="1" si="40"/>
        <v>2</v>
      </c>
      <c r="K151" s="17"/>
      <c r="L151" s="17" t="str">
        <f t="shared" ca="1" si="41"/>
        <v>Y</v>
      </c>
      <c r="M151" s="17" t="str">
        <f t="shared" ca="1" si="42"/>
        <v>FTTC</v>
      </c>
      <c r="N151" s="17" t="str">
        <f t="shared" ca="1" si="43"/>
        <v>N</v>
      </c>
      <c r="O151" s="15">
        <f t="shared" ca="1" si="31"/>
        <v>30</v>
      </c>
      <c r="P151" s="17">
        <f t="shared" ca="1" si="32"/>
        <v>2</v>
      </c>
      <c r="R151" s="4">
        <f t="shared" ca="1" si="44"/>
        <v>102961</v>
      </c>
    </row>
    <row r="152" spans="1:18" x14ac:dyDescent="0.35">
      <c r="A152" s="7">
        <f>ROW()</f>
        <v>152</v>
      </c>
      <c r="B152" s="10"/>
      <c r="C152" s="27" t="str">
        <f t="shared" ca="1" si="33"/>
        <v>ES15 2WK</v>
      </c>
      <c r="D152" s="27" t="str">
        <f t="shared" ca="1" si="34"/>
        <v>Beaton</v>
      </c>
      <c r="E152" s="15" t="str">
        <f t="shared" ca="1" si="35"/>
        <v>N</v>
      </c>
      <c r="F152" s="16">
        <f t="shared" ca="1" si="36"/>
        <v>9.3000000000000007</v>
      </c>
      <c r="G152" s="16">
        <f t="shared" ca="1" si="37"/>
        <v>9.8000000000000007</v>
      </c>
      <c r="H152" s="16">
        <f t="shared" ca="1" si="38"/>
        <v>9.6999999999999993</v>
      </c>
      <c r="I152" s="15" t="str">
        <f t="shared" ca="1" si="39"/>
        <v>N</v>
      </c>
      <c r="J152" s="17">
        <f t="shared" ca="1" si="40"/>
        <v>14</v>
      </c>
      <c r="K152" s="17"/>
      <c r="L152" s="17" t="str">
        <f t="shared" ca="1" si="41"/>
        <v>Y</v>
      </c>
      <c r="M152" s="17" t="str">
        <f t="shared" ca="1" si="42"/>
        <v>FTTC</v>
      </c>
      <c r="N152" s="17" t="str">
        <f t="shared" ca="1" si="43"/>
        <v>N</v>
      </c>
      <c r="O152" s="15">
        <f t="shared" ca="1" si="31"/>
        <v>30</v>
      </c>
      <c r="P152" s="17">
        <f t="shared" ca="1" si="32"/>
        <v>14</v>
      </c>
      <c r="R152" s="4">
        <f t="shared" ca="1" si="44"/>
        <v>103334</v>
      </c>
    </row>
    <row r="153" spans="1:18" x14ac:dyDescent="0.35">
      <c r="A153" s="7">
        <f>ROW()</f>
        <v>153</v>
      </c>
      <c r="B153" s="10"/>
      <c r="C153" s="27" t="str">
        <f t="shared" ca="1" si="33"/>
        <v>ES15 4JA</v>
      </c>
      <c r="D153" s="27" t="str">
        <f t="shared" ca="1" si="34"/>
        <v>Beaton</v>
      </c>
      <c r="E153" s="15" t="str">
        <f t="shared" ca="1" si="35"/>
        <v>N</v>
      </c>
      <c r="F153" s="16">
        <f t="shared" ca="1" si="36"/>
        <v>8.8000000000000007</v>
      </c>
      <c r="G153" s="16">
        <f t="shared" ca="1" si="37"/>
        <v>9.1999999999999993</v>
      </c>
      <c r="H153" s="16">
        <f t="shared" ca="1" si="38"/>
        <v>16.899999999999999</v>
      </c>
      <c r="I153" s="15" t="str">
        <f t="shared" ca="1" si="39"/>
        <v>N</v>
      </c>
      <c r="J153" s="17">
        <f t="shared" ca="1" si="40"/>
        <v>17</v>
      </c>
      <c r="K153" s="17"/>
      <c r="L153" s="17" t="str">
        <f t="shared" ca="1" si="41"/>
        <v>Y</v>
      </c>
      <c r="M153" s="17" t="str">
        <f t="shared" ca="1" si="42"/>
        <v>FTTC</v>
      </c>
      <c r="N153" s="17" t="str">
        <f t="shared" ca="1" si="43"/>
        <v>N</v>
      </c>
      <c r="O153" s="15">
        <f t="shared" ca="1" si="31"/>
        <v>30</v>
      </c>
      <c r="P153" s="17">
        <f t="shared" ca="1" si="32"/>
        <v>17</v>
      </c>
      <c r="R153" s="4">
        <f t="shared" ca="1" si="44"/>
        <v>104338</v>
      </c>
    </row>
    <row r="154" spans="1:18" x14ac:dyDescent="0.35">
      <c r="A154" s="7">
        <f>ROW()</f>
        <v>154</v>
      </c>
      <c r="B154" s="10"/>
      <c r="C154" s="27" t="str">
        <f t="shared" ca="1" si="33"/>
        <v>ES15 5SD</v>
      </c>
      <c r="D154" s="27" t="str">
        <f t="shared" ca="1" si="34"/>
        <v>Beaton</v>
      </c>
      <c r="E154" s="15" t="str">
        <f t="shared" ca="1" si="35"/>
        <v>N</v>
      </c>
      <c r="F154" s="16">
        <f t="shared" ca="1" si="36"/>
        <v>9.5</v>
      </c>
      <c r="G154" s="16">
        <f t="shared" ca="1" si="37"/>
        <v>9.6</v>
      </c>
      <c r="H154" s="16">
        <f t="shared" ca="1" si="38"/>
        <v>18.7</v>
      </c>
      <c r="I154" s="15" t="str">
        <f t="shared" ca="1" si="39"/>
        <v>N</v>
      </c>
      <c r="J154" s="17">
        <f t="shared" ca="1" si="40"/>
        <v>15</v>
      </c>
      <c r="K154" s="17"/>
      <c r="L154" s="17" t="str">
        <f t="shared" ca="1" si="41"/>
        <v>Y</v>
      </c>
      <c r="M154" s="17" t="str">
        <f t="shared" ca="1" si="42"/>
        <v>FTTC</v>
      </c>
      <c r="N154" s="17" t="str">
        <f t="shared" ca="1" si="43"/>
        <v>N</v>
      </c>
      <c r="O154" s="15">
        <f t="shared" ca="1" si="31"/>
        <v>30</v>
      </c>
      <c r="P154" s="17">
        <f t="shared" ca="1" si="32"/>
        <v>15</v>
      </c>
      <c r="R154" s="4">
        <f t="shared" ca="1" si="44"/>
        <v>105251</v>
      </c>
    </row>
    <row r="155" spans="1:18" x14ac:dyDescent="0.35">
      <c r="A155" s="7">
        <f>ROW()</f>
        <v>155</v>
      </c>
      <c r="B155" s="10"/>
      <c r="C155" s="27" t="str">
        <f t="shared" ca="1" si="33"/>
        <v>ES15 6QO</v>
      </c>
      <c r="D155" s="27" t="str">
        <f t="shared" ca="1" si="34"/>
        <v>Beaton</v>
      </c>
      <c r="E155" s="15" t="str">
        <f t="shared" ca="1" si="35"/>
        <v>N</v>
      </c>
      <c r="F155" s="16">
        <f t="shared" ca="1" si="36"/>
        <v>15</v>
      </c>
      <c r="G155" s="16">
        <f t="shared" ca="1" si="37"/>
        <v>16.3</v>
      </c>
      <c r="H155" s="16">
        <f t="shared" ca="1" si="38"/>
        <v>19.600000000000001</v>
      </c>
      <c r="I155" s="15" t="str">
        <f t="shared" ca="1" si="39"/>
        <v>N</v>
      </c>
      <c r="J155" s="17">
        <f t="shared" ca="1" si="40"/>
        <v>8</v>
      </c>
      <c r="K155" s="17"/>
      <c r="L155" s="17" t="str">
        <f t="shared" ca="1" si="41"/>
        <v>Y</v>
      </c>
      <c r="M155" s="17" t="str">
        <f t="shared" ca="1" si="42"/>
        <v>FTTC</v>
      </c>
      <c r="N155" s="17" t="str">
        <f t="shared" ca="1" si="43"/>
        <v>N</v>
      </c>
      <c r="O155" s="15">
        <f t="shared" ca="1" si="31"/>
        <v>30</v>
      </c>
      <c r="P155" s="17">
        <f t="shared" ca="1" si="32"/>
        <v>8</v>
      </c>
      <c r="R155" s="4">
        <f t="shared" ca="1" si="44"/>
        <v>105886</v>
      </c>
    </row>
    <row r="156" spans="1:18" x14ac:dyDescent="0.35">
      <c r="A156" s="7">
        <f>ROW()</f>
        <v>156</v>
      </c>
      <c r="B156" s="10"/>
      <c r="C156" s="27" t="str">
        <f t="shared" ca="1" si="33"/>
        <v>ES15 7SP</v>
      </c>
      <c r="D156" s="27" t="str">
        <f t="shared" ca="1" si="34"/>
        <v>Beaton</v>
      </c>
      <c r="E156" s="15" t="str">
        <f t="shared" ca="1" si="35"/>
        <v>N</v>
      </c>
      <c r="F156" s="16">
        <f t="shared" ca="1" si="36"/>
        <v>14.7</v>
      </c>
      <c r="G156" s="16">
        <f t="shared" ca="1" si="37"/>
        <v>15.3</v>
      </c>
      <c r="H156" s="16">
        <f t="shared" ca="1" si="38"/>
        <v>22.4</v>
      </c>
      <c r="I156" s="15" t="str">
        <f t="shared" ca="1" si="39"/>
        <v>N</v>
      </c>
      <c r="J156" s="17">
        <f t="shared" ca="1" si="40"/>
        <v>8</v>
      </c>
      <c r="K156" s="17"/>
      <c r="L156" s="17" t="str">
        <f t="shared" ca="1" si="41"/>
        <v>Y</v>
      </c>
      <c r="M156" s="17" t="str">
        <f t="shared" ca="1" si="42"/>
        <v>FTTC</v>
      </c>
      <c r="N156" s="17" t="str">
        <f t="shared" ca="1" si="43"/>
        <v>N</v>
      </c>
      <c r="O156" s="15">
        <f t="shared" ca="1" si="31"/>
        <v>30</v>
      </c>
      <c r="P156" s="17">
        <f t="shared" ca="1" si="32"/>
        <v>8</v>
      </c>
      <c r="R156" s="4">
        <f t="shared" ca="1" si="44"/>
        <v>106615</v>
      </c>
    </row>
    <row r="157" spans="1:18" x14ac:dyDescent="0.35">
      <c r="A157" s="7">
        <f>ROW()</f>
        <v>157</v>
      </c>
      <c r="B157" s="10"/>
      <c r="C157" s="27" t="str">
        <f t="shared" ca="1" si="33"/>
        <v>ES15 8FF</v>
      </c>
      <c r="D157" s="27" t="str">
        <f t="shared" ca="1" si="34"/>
        <v>Beaton</v>
      </c>
      <c r="E157" s="15" t="str">
        <f t="shared" ca="1" si="35"/>
        <v>N</v>
      </c>
      <c r="F157" s="16">
        <f t="shared" ca="1" si="36"/>
        <v>3</v>
      </c>
      <c r="G157" s="16">
        <f t="shared" ca="1" si="37"/>
        <v>3.3</v>
      </c>
      <c r="H157" s="16">
        <f t="shared" ca="1" si="38"/>
        <v>5.7</v>
      </c>
      <c r="I157" s="15" t="str">
        <f t="shared" ca="1" si="39"/>
        <v>N</v>
      </c>
      <c r="J157" s="17">
        <f t="shared" ca="1" si="40"/>
        <v>15</v>
      </c>
      <c r="K157" s="17"/>
      <c r="L157" s="17" t="str">
        <f t="shared" ca="1" si="41"/>
        <v>Y</v>
      </c>
      <c r="M157" s="17" t="str">
        <f t="shared" ca="1" si="42"/>
        <v>FTTC</v>
      </c>
      <c r="N157" s="17" t="str">
        <f t="shared" ca="1" si="43"/>
        <v>N</v>
      </c>
      <c r="O157" s="15">
        <f t="shared" ca="1" si="31"/>
        <v>30</v>
      </c>
      <c r="P157" s="17">
        <f t="shared" ca="1" si="32"/>
        <v>15</v>
      </c>
      <c r="R157" s="4">
        <f t="shared" ca="1" si="44"/>
        <v>106943</v>
      </c>
    </row>
    <row r="158" spans="1:18" x14ac:dyDescent="0.35">
      <c r="A158" s="7">
        <f>ROW()</f>
        <v>158</v>
      </c>
      <c r="B158" s="10"/>
      <c r="C158" s="27" t="str">
        <f t="shared" ca="1" si="33"/>
        <v>ES15 8VS</v>
      </c>
      <c r="D158" s="27" t="str">
        <f t="shared" ca="1" si="34"/>
        <v>Beaton</v>
      </c>
      <c r="E158" s="15" t="str">
        <f t="shared" ca="1" si="35"/>
        <v>N</v>
      </c>
      <c r="F158" s="16">
        <f t="shared" ca="1" si="36"/>
        <v>9.9</v>
      </c>
      <c r="G158" s="16">
        <f t="shared" ca="1" si="37"/>
        <v>10.6</v>
      </c>
      <c r="H158" s="16">
        <f t="shared" ca="1" si="38"/>
        <v>16.899999999999999</v>
      </c>
      <c r="I158" s="15" t="str">
        <f t="shared" ca="1" si="39"/>
        <v>N</v>
      </c>
      <c r="J158" s="17">
        <f t="shared" ca="1" si="40"/>
        <v>4</v>
      </c>
      <c r="K158" s="17"/>
      <c r="L158" s="17" t="str">
        <f t="shared" ca="1" si="41"/>
        <v>Y</v>
      </c>
      <c r="M158" s="17" t="str">
        <f t="shared" ca="1" si="42"/>
        <v>FTTC</v>
      </c>
      <c r="N158" s="17" t="str">
        <f t="shared" ca="1" si="43"/>
        <v>N</v>
      </c>
      <c r="O158" s="15">
        <f t="shared" ca="1" si="31"/>
        <v>30</v>
      </c>
      <c r="P158" s="17">
        <f t="shared" ca="1" si="32"/>
        <v>4</v>
      </c>
      <c r="R158" s="4">
        <f t="shared" ca="1" si="44"/>
        <v>107372</v>
      </c>
    </row>
    <row r="159" spans="1:18" x14ac:dyDescent="0.35">
      <c r="A159" s="7">
        <f>ROW()</f>
        <v>159</v>
      </c>
      <c r="B159" s="10"/>
      <c r="C159" s="27" t="str">
        <f t="shared" ca="1" si="33"/>
        <v>ES16 0JO</v>
      </c>
      <c r="D159" s="27" t="str">
        <f t="shared" ca="1" si="34"/>
        <v>Beaton</v>
      </c>
      <c r="E159" s="15" t="str">
        <f t="shared" ca="1" si="35"/>
        <v>N</v>
      </c>
      <c r="F159" s="16">
        <f t="shared" ca="1" si="36"/>
        <v>9.6</v>
      </c>
      <c r="G159" s="16">
        <f t="shared" ca="1" si="37"/>
        <v>9.3000000000000007</v>
      </c>
      <c r="H159" s="16">
        <f t="shared" ca="1" si="38"/>
        <v>10</v>
      </c>
      <c r="I159" s="15" t="str">
        <f t="shared" ca="1" si="39"/>
        <v>N</v>
      </c>
      <c r="J159" s="17">
        <f t="shared" ca="1" si="40"/>
        <v>12</v>
      </c>
      <c r="K159" s="17"/>
      <c r="L159" s="17" t="str">
        <f t="shared" ca="1" si="41"/>
        <v>Y</v>
      </c>
      <c r="M159" s="17" t="str">
        <f t="shared" ca="1" si="42"/>
        <v>FTTC</v>
      </c>
      <c r="N159" s="17" t="str">
        <f t="shared" ca="1" si="43"/>
        <v>N</v>
      </c>
      <c r="O159" s="15">
        <f t="shared" ca="1" si="31"/>
        <v>30</v>
      </c>
      <c r="P159" s="17">
        <f t="shared" ca="1" si="32"/>
        <v>12</v>
      </c>
      <c r="R159" s="4">
        <f t="shared" ca="1" si="44"/>
        <v>108408</v>
      </c>
    </row>
    <row r="160" spans="1:18" x14ac:dyDescent="0.35">
      <c r="A160" s="7">
        <f>ROW()</f>
        <v>160</v>
      </c>
      <c r="B160" s="10"/>
      <c r="C160" s="27" t="str">
        <f t="shared" ca="1" si="33"/>
        <v>ES16 0QV</v>
      </c>
      <c r="D160" s="27" t="str">
        <f t="shared" ca="1" si="34"/>
        <v>Beaton</v>
      </c>
      <c r="E160" s="15" t="str">
        <f t="shared" ca="1" si="35"/>
        <v>Y</v>
      </c>
      <c r="F160" s="16">
        <f t="shared" ca="1" si="36"/>
        <v>1.6</v>
      </c>
      <c r="G160" s="16">
        <f t="shared" ca="1" si="37"/>
        <v>1.6</v>
      </c>
      <c r="H160" s="16">
        <f t="shared" ca="1" si="38"/>
        <v>3.2</v>
      </c>
      <c r="I160" s="15" t="str">
        <f t="shared" ca="1" si="39"/>
        <v>N</v>
      </c>
      <c r="J160" s="17">
        <f t="shared" ca="1" si="40"/>
        <v>17</v>
      </c>
      <c r="K160" s="17"/>
      <c r="L160" s="17" t="str">
        <f t="shared" ca="1" si="41"/>
        <v>Y</v>
      </c>
      <c r="M160" s="17" t="str">
        <f t="shared" ca="1" si="42"/>
        <v>FTTC</v>
      </c>
      <c r="N160" s="17" t="str">
        <f t="shared" ca="1" si="43"/>
        <v>N</v>
      </c>
      <c r="O160" s="15">
        <f t="shared" ca="1" si="31"/>
        <v>30</v>
      </c>
      <c r="P160" s="17">
        <f t="shared" ca="1" si="32"/>
        <v>17</v>
      </c>
      <c r="R160" s="4">
        <f t="shared" ca="1" si="44"/>
        <v>108597</v>
      </c>
    </row>
    <row r="161" spans="1:18" x14ac:dyDescent="0.35">
      <c r="A161" s="7">
        <f>ROW()</f>
        <v>161</v>
      </c>
      <c r="B161" s="10"/>
      <c r="C161" s="27" t="str">
        <f t="shared" ca="1" si="33"/>
        <v>ES16 1CW</v>
      </c>
      <c r="D161" s="27" t="str">
        <f t="shared" ca="1" si="34"/>
        <v>Beaton</v>
      </c>
      <c r="E161" s="15" t="str">
        <f t="shared" ca="1" si="35"/>
        <v>N</v>
      </c>
      <c r="F161" s="16">
        <f t="shared" ca="1" si="36"/>
        <v>12.5</v>
      </c>
      <c r="G161" s="16">
        <f t="shared" ca="1" si="37"/>
        <v>12.1</v>
      </c>
      <c r="H161" s="16">
        <f t="shared" ca="1" si="38"/>
        <v>23.5</v>
      </c>
      <c r="I161" s="15" t="str">
        <f t="shared" ca="1" si="39"/>
        <v>N</v>
      </c>
      <c r="J161" s="17">
        <f t="shared" ca="1" si="40"/>
        <v>15</v>
      </c>
      <c r="K161" s="17"/>
      <c r="L161" s="17" t="str">
        <f t="shared" ca="1" si="41"/>
        <v>Y</v>
      </c>
      <c r="M161" s="17" t="str">
        <f t="shared" ca="1" si="42"/>
        <v>FTTC</v>
      </c>
      <c r="N161" s="17" t="str">
        <f t="shared" ca="1" si="43"/>
        <v>N</v>
      </c>
      <c r="O161" s="15">
        <f t="shared" ca="1" si="31"/>
        <v>30</v>
      </c>
      <c r="P161" s="17">
        <f t="shared" ca="1" si="32"/>
        <v>15</v>
      </c>
      <c r="R161" s="4">
        <f t="shared" ca="1" si="44"/>
        <v>108910</v>
      </c>
    </row>
    <row r="162" spans="1:18" x14ac:dyDescent="0.35">
      <c r="A162" s="7">
        <f>ROW()</f>
        <v>162</v>
      </c>
      <c r="B162" s="10"/>
      <c r="C162" s="27" t="str">
        <f t="shared" ca="1" si="33"/>
        <v>ES16 1UU</v>
      </c>
      <c r="D162" s="27" t="str">
        <f t="shared" ca="1" si="34"/>
        <v>Beaton</v>
      </c>
      <c r="E162" s="15" t="str">
        <f t="shared" ca="1" si="35"/>
        <v>N</v>
      </c>
      <c r="F162" s="16">
        <f t="shared" ca="1" si="36"/>
        <v>9.5</v>
      </c>
      <c r="G162" s="16">
        <f t="shared" ca="1" si="37"/>
        <v>9.5</v>
      </c>
      <c r="H162" s="16">
        <f t="shared" ca="1" si="38"/>
        <v>10.7</v>
      </c>
      <c r="I162" s="15" t="str">
        <f t="shared" ca="1" si="39"/>
        <v>N</v>
      </c>
      <c r="J162" s="17">
        <f t="shared" ca="1" si="40"/>
        <v>11</v>
      </c>
      <c r="K162" s="17"/>
      <c r="L162" s="17" t="str">
        <f t="shared" ca="1" si="41"/>
        <v>Y</v>
      </c>
      <c r="M162" s="17" t="str">
        <f t="shared" ca="1" si="42"/>
        <v>FTTC</v>
      </c>
      <c r="N162" s="17" t="str">
        <f t="shared" ca="1" si="43"/>
        <v>N</v>
      </c>
      <c r="O162" s="15">
        <f t="shared" ca="1" si="31"/>
        <v>30</v>
      </c>
      <c r="P162" s="17">
        <f t="shared" ca="1" si="32"/>
        <v>11</v>
      </c>
      <c r="R162" s="4">
        <f t="shared" ca="1" si="44"/>
        <v>109376</v>
      </c>
    </row>
    <row r="163" spans="1:18" x14ac:dyDescent="0.35">
      <c r="A163" s="7">
        <f>ROW()</f>
        <v>163</v>
      </c>
      <c r="B163" s="10"/>
      <c r="C163" s="27" t="str">
        <f t="shared" ca="1" si="33"/>
        <v>ES16 2SW</v>
      </c>
      <c r="D163" s="27" t="str">
        <f t="shared" ca="1" si="34"/>
        <v>Beaton</v>
      </c>
      <c r="E163" s="15" t="str">
        <f t="shared" ca="1" si="35"/>
        <v>Y</v>
      </c>
      <c r="F163" s="16">
        <f t="shared" ca="1" si="36"/>
        <v>1.1000000000000001</v>
      </c>
      <c r="G163" s="16">
        <f t="shared" ca="1" si="37"/>
        <v>1.1000000000000001</v>
      </c>
      <c r="H163" s="16">
        <f t="shared" ca="1" si="38"/>
        <v>1.4</v>
      </c>
      <c r="I163" s="15" t="str">
        <f t="shared" ca="1" si="39"/>
        <v>N</v>
      </c>
      <c r="J163" s="17">
        <f t="shared" ca="1" si="40"/>
        <v>1</v>
      </c>
      <c r="K163" s="17"/>
      <c r="L163" s="17" t="str">
        <f t="shared" ca="1" si="41"/>
        <v>Y</v>
      </c>
      <c r="M163" s="17" t="str">
        <f t="shared" ca="1" si="42"/>
        <v>FTTC</v>
      </c>
      <c r="N163" s="17" t="str">
        <f t="shared" ca="1" si="43"/>
        <v>N</v>
      </c>
      <c r="O163" s="15">
        <f t="shared" ca="1" si="31"/>
        <v>30</v>
      </c>
      <c r="P163" s="17">
        <f t="shared" ca="1" si="32"/>
        <v>1</v>
      </c>
      <c r="R163" s="4">
        <f t="shared" ca="1" si="44"/>
        <v>110002</v>
      </c>
    </row>
    <row r="164" spans="1:18" x14ac:dyDescent="0.35">
      <c r="A164" s="7">
        <f>ROW()</f>
        <v>164</v>
      </c>
      <c r="B164" s="10"/>
      <c r="C164" s="27" t="str">
        <f t="shared" ca="1" si="33"/>
        <v>ES16 4KI</v>
      </c>
      <c r="D164" s="27" t="str">
        <f t="shared" ca="1" si="34"/>
        <v>Beaton</v>
      </c>
      <c r="E164" s="15" t="str">
        <f t="shared" ca="1" si="35"/>
        <v>N</v>
      </c>
      <c r="F164" s="16">
        <f t="shared" ca="1" si="36"/>
        <v>1.9</v>
      </c>
      <c r="G164" s="16">
        <f t="shared" ca="1" si="37"/>
        <v>2.1</v>
      </c>
      <c r="H164" s="16">
        <f t="shared" ca="1" si="38"/>
        <v>2.2000000000000002</v>
      </c>
      <c r="I164" s="15" t="str">
        <f t="shared" ca="1" si="39"/>
        <v>N</v>
      </c>
      <c r="J164" s="17">
        <f t="shared" ca="1" si="40"/>
        <v>4</v>
      </c>
      <c r="K164" s="17"/>
      <c r="L164" s="17" t="str">
        <f t="shared" ca="1" si="41"/>
        <v>Y</v>
      </c>
      <c r="M164" s="17" t="str">
        <f t="shared" ca="1" si="42"/>
        <v>FTTC</v>
      </c>
      <c r="N164" s="17" t="str">
        <f t="shared" ca="1" si="43"/>
        <v>N</v>
      </c>
      <c r="O164" s="15">
        <f t="shared" ca="1" si="31"/>
        <v>30</v>
      </c>
      <c r="P164" s="17">
        <f t="shared" ca="1" si="32"/>
        <v>4</v>
      </c>
      <c r="R164" s="4">
        <f t="shared" ca="1" si="44"/>
        <v>111132</v>
      </c>
    </row>
    <row r="165" spans="1:18" x14ac:dyDescent="0.35">
      <c r="A165" s="7">
        <f>ROW()</f>
        <v>165</v>
      </c>
      <c r="B165" s="10"/>
      <c r="C165" s="27" t="str">
        <f t="shared" ca="1" si="33"/>
        <v>ES16 4NI</v>
      </c>
      <c r="D165" s="27" t="str">
        <f t="shared" ca="1" si="34"/>
        <v>Beaton</v>
      </c>
      <c r="E165" s="15" t="str">
        <f t="shared" ca="1" si="35"/>
        <v>N</v>
      </c>
      <c r="F165" s="16">
        <f t="shared" ca="1" si="36"/>
        <v>13.6</v>
      </c>
      <c r="G165" s="16">
        <f t="shared" ca="1" si="37"/>
        <v>13.3</v>
      </c>
      <c r="H165" s="16">
        <f t="shared" ca="1" si="38"/>
        <v>25.4</v>
      </c>
      <c r="I165" s="15" t="str">
        <f t="shared" ca="1" si="39"/>
        <v>N</v>
      </c>
      <c r="J165" s="17">
        <f t="shared" ca="1" si="40"/>
        <v>12</v>
      </c>
      <c r="K165" s="17"/>
      <c r="L165" s="17" t="str">
        <f t="shared" ca="1" si="41"/>
        <v>Y</v>
      </c>
      <c r="M165" s="17" t="str">
        <f t="shared" ca="1" si="42"/>
        <v>FTTC</v>
      </c>
      <c r="N165" s="17" t="str">
        <f t="shared" ca="1" si="43"/>
        <v>N</v>
      </c>
      <c r="O165" s="15">
        <f t="shared" ca="1" si="31"/>
        <v>30</v>
      </c>
      <c r="P165" s="17">
        <f t="shared" ca="1" si="32"/>
        <v>12</v>
      </c>
      <c r="R165" s="4">
        <f t="shared" ca="1" si="44"/>
        <v>111210</v>
      </c>
    </row>
    <row r="166" spans="1:18" x14ac:dyDescent="0.35">
      <c r="A166" s="7">
        <f>ROW()</f>
        <v>166</v>
      </c>
      <c r="B166" s="10"/>
      <c r="C166" s="27" t="str">
        <f t="shared" ca="1" si="33"/>
        <v>ES16 5WI</v>
      </c>
      <c r="D166" s="27" t="str">
        <f t="shared" ca="1" si="34"/>
        <v>Beaton</v>
      </c>
      <c r="E166" s="15" t="str">
        <f t="shared" ca="1" si="35"/>
        <v>N</v>
      </c>
      <c r="F166" s="16">
        <f t="shared" ca="1" si="36"/>
        <v>14.2</v>
      </c>
      <c r="G166" s="16">
        <f t="shared" ca="1" si="37"/>
        <v>13</v>
      </c>
      <c r="H166" s="16">
        <f t="shared" ca="1" si="38"/>
        <v>25.1</v>
      </c>
      <c r="I166" s="15" t="str">
        <f t="shared" ca="1" si="39"/>
        <v>N</v>
      </c>
      <c r="J166" s="17">
        <f t="shared" ca="1" si="40"/>
        <v>5</v>
      </c>
      <c r="K166" s="17"/>
      <c r="L166" s="17" t="str">
        <f t="shared" ca="1" si="41"/>
        <v>Y</v>
      </c>
      <c r="M166" s="17" t="str">
        <f t="shared" ca="1" si="42"/>
        <v>FTTC</v>
      </c>
      <c r="N166" s="17" t="str">
        <f t="shared" ca="1" si="43"/>
        <v>N</v>
      </c>
      <c r="O166" s="15">
        <f t="shared" ca="1" si="31"/>
        <v>30</v>
      </c>
      <c r="P166" s="17">
        <f t="shared" ca="1" si="32"/>
        <v>5</v>
      </c>
      <c r="R166" s="4">
        <f t="shared" ca="1" si="44"/>
        <v>112120</v>
      </c>
    </row>
    <row r="167" spans="1:18" x14ac:dyDescent="0.35">
      <c r="A167" s="7">
        <f>ROW()</f>
        <v>167</v>
      </c>
      <c r="B167" s="10"/>
      <c r="C167" s="27" t="str">
        <f t="shared" ca="1" si="33"/>
        <v>ES16 6HU</v>
      </c>
      <c r="D167" s="27" t="str">
        <f t="shared" ca="1" si="34"/>
        <v>Beaton</v>
      </c>
      <c r="E167" s="15" t="str">
        <f t="shared" ca="1" si="35"/>
        <v>N</v>
      </c>
      <c r="F167" s="16">
        <f t="shared" ca="1" si="36"/>
        <v>7.4</v>
      </c>
      <c r="G167" s="16">
        <f t="shared" ca="1" si="37"/>
        <v>7.8</v>
      </c>
      <c r="H167" s="16">
        <f t="shared" ca="1" si="38"/>
        <v>11.5</v>
      </c>
      <c r="I167" s="15" t="str">
        <f t="shared" ca="1" si="39"/>
        <v>N</v>
      </c>
      <c r="J167" s="17">
        <f t="shared" ca="1" si="40"/>
        <v>7</v>
      </c>
      <c r="K167" s="17"/>
      <c r="L167" s="17" t="str">
        <f t="shared" ca="1" si="41"/>
        <v>Y</v>
      </c>
      <c r="M167" s="17" t="str">
        <f t="shared" ca="1" si="42"/>
        <v>FTTC</v>
      </c>
      <c r="N167" s="17" t="str">
        <f t="shared" ca="1" si="43"/>
        <v>N</v>
      </c>
      <c r="O167" s="15">
        <f t="shared" ca="1" si="31"/>
        <v>30</v>
      </c>
      <c r="P167" s="17">
        <f t="shared" ca="1" si="32"/>
        <v>7</v>
      </c>
      <c r="R167" s="4">
        <f t="shared" ca="1" si="44"/>
        <v>112418</v>
      </c>
    </row>
    <row r="168" spans="1:18" x14ac:dyDescent="0.35">
      <c r="A168" s="7">
        <f>ROW()</f>
        <v>168</v>
      </c>
      <c r="B168" s="10"/>
      <c r="C168" s="27" t="str">
        <f t="shared" ca="1" si="33"/>
        <v>ES16 7VL</v>
      </c>
      <c r="D168" s="27" t="str">
        <f t="shared" ca="1" si="34"/>
        <v>Beaton</v>
      </c>
      <c r="E168" s="15" t="str">
        <f t="shared" ca="1" si="35"/>
        <v>N</v>
      </c>
      <c r="F168" s="16">
        <f t="shared" ca="1" si="36"/>
        <v>3.8</v>
      </c>
      <c r="G168" s="16">
        <f t="shared" ca="1" si="37"/>
        <v>3.8</v>
      </c>
      <c r="H168" s="16">
        <f t="shared" ca="1" si="38"/>
        <v>5.8</v>
      </c>
      <c r="I168" s="15" t="str">
        <f t="shared" ca="1" si="39"/>
        <v>N</v>
      </c>
      <c r="J168" s="17">
        <f t="shared" ca="1" si="40"/>
        <v>1</v>
      </c>
      <c r="K168" s="17"/>
      <c r="L168" s="17" t="str">
        <f t="shared" ca="1" si="41"/>
        <v>Y</v>
      </c>
      <c r="M168" s="17" t="str">
        <f t="shared" ca="1" si="42"/>
        <v>FTTC</v>
      </c>
      <c r="N168" s="17" t="str">
        <f t="shared" ca="1" si="43"/>
        <v>N</v>
      </c>
      <c r="O168" s="15">
        <f t="shared" ca="1" si="31"/>
        <v>30</v>
      </c>
      <c r="P168" s="17">
        <f t="shared" ca="1" si="32"/>
        <v>1</v>
      </c>
      <c r="R168" s="4">
        <f t="shared" ca="1" si="44"/>
        <v>113449</v>
      </c>
    </row>
    <row r="169" spans="1:18" x14ac:dyDescent="0.35">
      <c r="A169" s="7">
        <f>ROW()</f>
        <v>169</v>
      </c>
      <c r="B169" s="10"/>
      <c r="C169" s="27" t="str">
        <f t="shared" ca="1" si="33"/>
        <v>ES16 9TG</v>
      </c>
      <c r="D169" s="27" t="str">
        <f t="shared" ca="1" si="34"/>
        <v>Beaton</v>
      </c>
      <c r="E169" s="15" t="str">
        <f t="shared" ca="1" si="35"/>
        <v>N</v>
      </c>
      <c r="F169" s="16">
        <f t="shared" ca="1" si="36"/>
        <v>8</v>
      </c>
      <c r="G169" s="16">
        <f t="shared" ca="1" si="37"/>
        <v>7.3</v>
      </c>
      <c r="H169" s="16">
        <f t="shared" ca="1" si="38"/>
        <v>15.8</v>
      </c>
      <c r="I169" s="15" t="str">
        <f t="shared" ca="1" si="39"/>
        <v>N</v>
      </c>
      <c r="J169" s="17">
        <f t="shared" ca="1" si="40"/>
        <v>12</v>
      </c>
      <c r="K169" s="17"/>
      <c r="L169" s="17" t="str">
        <f t="shared" ca="1" si="41"/>
        <v>Y</v>
      </c>
      <c r="M169" s="17" t="str">
        <f t="shared" ca="1" si="42"/>
        <v>FTTC</v>
      </c>
      <c r="N169" s="17" t="str">
        <f t="shared" ca="1" si="43"/>
        <v>N</v>
      </c>
      <c r="O169" s="15">
        <f t="shared" ca="1" si="31"/>
        <v>30</v>
      </c>
      <c r="P169" s="17">
        <f t="shared" ca="1" si="32"/>
        <v>12</v>
      </c>
      <c r="R169" s="4">
        <f t="shared" ca="1" si="44"/>
        <v>114744</v>
      </c>
    </row>
    <row r="170" spans="1:18" x14ac:dyDescent="0.35">
      <c r="A170" s="7">
        <f>ROW()</f>
        <v>170</v>
      </c>
      <c r="B170" s="10"/>
      <c r="C170" s="27" t="str">
        <f t="shared" ca="1" si="33"/>
        <v>ES17 1GP</v>
      </c>
      <c r="D170" s="27" t="str">
        <f t="shared" ca="1" si="34"/>
        <v>Beaton</v>
      </c>
      <c r="E170" s="15" t="str">
        <f t="shared" ca="1" si="35"/>
        <v>N</v>
      </c>
      <c r="F170" s="16">
        <f t="shared" ca="1" si="36"/>
        <v>14.9</v>
      </c>
      <c r="G170" s="16">
        <f t="shared" ca="1" si="37"/>
        <v>13.8</v>
      </c>
      <c r="H170" s="16">
        <f t="shared" ca="1" si="38"/>
        <v>16.3</v>
      </c>
      <c r="I170" s="15" t="str">
        <f t="shared" ca="1" si="39"/>
        <v>N</v>
      </c>
      <c r="J170" s="17">
        <f t="shared" ca="1" si="40"/>
        <v>4</v>
      </c>
      <c r="K170" s="17"/>
      <c r="L170" s="17" t="str">
        <f t="shared" ca="1" si="41"/>
        <v>Y</v>
      </c>
      <c r="M170" s="17" t="str">
        <f t="shared" ca="1" si="42"/>
        <v>FTTC</v>
      </c>
      <c r="N170" s="17" t="str">
        <f t="shared" ca="1" si="43"/>
        <v>N</v>
      </c>
      <c r="O170" s="15">
        <f t="shared" ca="1" si="31"/>
        <v>30</v>
      </c>
      <c r="P170" s="17">
        <f t="shared" ca="1" si="32"/>
        <v>4</v>
      </c>
      <c r="R170" s="4">
        <f t="shared" ca="1" si="44"/>
        <v>115767</v>
      </c>
    </row>
    <row r="171" spans="1:18" x14ac:dyDescent="0.35">
      <c r="A171" s="7">
        <f>ROW()</f>
        <v>171</v>
      </c>
      <c r="B171" s="10"/>
      <c r="C171" s="27" t="str">
        <f t="shared" ca="1" si="33"/>
        <v>ES17 2OH</v>
      </c>
      <c r="D171" s="27" t="str">
        <f t="shared" ca="1" si="34"/>
        <v>Beaton</v>
      </c>
      <c r="E171" s="15" t="str">
        <f t="shared" ca="1" si="35"/>
        <v>N</v>
      </c>
      <c r="F171" s="16">
        <f t="shared" ca="1" si="36"/>
        <v>3</v>
      </c>
      <c r="G171" s="16">
        <f t="shared" ca="1" si="37"/>
        <v>3</v>
      </c>
      <c r="H171" s="16">
        <f t="shared" ca="1" si="38"/>
        <v>5</v>
      </c>
      <c r="I171" s="15" t="str">
        <f t="shared" ca="1" si="39"/>
        <v>N</v>
      </c>
      <c r="J171" s="17">
        <f t="shared" ca="1" si="40"/>
        <v>15</v>
      </c>
      <c r="K171" s="17"/>
      <c r="L171" s="17" t="str">
        <f t="shared" ca="1" si="41"/>
        <v>Y</v>
      </c>
      <c r="M171" s="17" t="str">
        <f t="shared" ca="1" si="42"/>
        <v>FTTC</v>
      </c>
      <c r="N171" s="17" t="str">
        <f t="shared" ca="1" si="43"/>
        <v>N</v>
      </c>
      <c r="O171" s="15">
        <f t="shared" ca="1" si="31"/>
        <v>30</v>
      </c>
      <c r="P171" s="17">
        <f t="shared" ca="1" si="32"/>
        <v>15</v>
      </c>
      <c r="R171" s="4">
        <f t="shared" ca="1" si="44"/>
        <v>116643</v>
      </c>
    </row>
    <row r="172" spans="1:18" x14ac:dyDescent="0.35">
      <c r="A172" s="7">
        <f>ROW()</f>
        <v>172</v>
      </c>
      <c r="B172" s="10"/>
      <c r="C172" s="27" t="str">
        <f t="shared" ca="1" si="33"/>
        <v>ES17 2YY</v>
      </c>
      <c r="D172" s="27" t="str">
        <f t="shared" ca="1" si="34"/>
        <v>Beaton</v>
      </c>
      <c r="E172" s="15" t="str">
        <f t="shared" ca="1" si="35"/>
        <v>N</v>
      </c>
      <c r="F172" s="16">
        <f t="shared" ca="1" si="36"/>
        <v>8.1</v>
      </c>
      <c r="G172" s="16">
        <f t="shared" ca="1" si="37"/>
        <v>8.4</v>
      </c>
      <c r="H172" s="16">
        <f t="shared" ca="1" si="38"/>
        <v>12.7</v>
      </c>
      <c r="I172" s="15" t="str">
        <f t="shared" ca="1" si="39"/>
        <v>N</v>
      </c>
      <c r="J172" s="17">
        <f t="shared" ca="1" si="40"/>
        <v>5</v>
      </c>
      <c r="K172" s="17"/>
      <c r="L172" s="17" t="str">
        <f t="shared" ca="1" si="41"/>
        <v>Y</v>
      </c>
      <c r="M172" s="17" t="str">
        <f t="shared" ca="1" si="42"/>
        <v>FTTC</v>
      </c>
      <c r="N172" s="17" t="str">
        <f t="shared" ca="1" si="43"/>
        <v>N</v>
      </c>
      <c r="O172" s="15">
        <f t="shared" ca="1" si="31"/>
        <v>30</v>
      </c>
      <c r="P172" s="17">
        <f t="shared" ca="1" si="32"/>
        <v>5</v>
      </c>
      <c r="R172" s="4">
        <f t="shared" ca="1" si="44"/>
        <v>116920</v>
      </c>
    </row>
    <row r="173" spans="1:18" x14ac:dyDescent="0.35">
      <c r="A173" s="7">
        <f>ROW()</f>
        <v>173</v>
      </c>
      <c r="B173" s="10"/>
      <c r="C173" s="27" t="str">
        <f t="shared" ca="1" si="33"/>
        <v>ES17 3IZ</v>
      </c>
      <c r="D173" s="27" t="str">
        <f t="shared" ca="1" si="34"/>
        <v>Beaton</v>
      </c>
      <c r="E173" s="15" t="str">
        <f t="shared" ca="1" si="35"/>
        <v>N</v>
      </c>
      <c r="F173" s="16">
        <f t="shared" ca="1" si="36"/>
        <v>10.3</v>
      </c>
      <c r="G173" s="16">
        <f t="shared" ca="1" si="37"/>
        <v>10.9</v>
      </c>
      <c r="H173" s="16">
        <f t="shared" ca="1" si="38"/>
        <v>16.100000000000001</v>
      </c>
      <c r="I173" s="15" t="str">
        <f t="shared" ca="1" si="39"/>
        <v>N</v>
      </c>
      <c r="J173" s="17">
        <f t="shared" ca="1" si="40"/>
        <v>8</v>
      </c>
      <c r="K173" s="17"/>
      <c r="L173" s="17" t="str">
        <f t="shared" ca="1" si="41"/>
        <v>Y</v>
      </c>
      <c r="M173" s="17" t="str">
        <f t="shared" ca="1" si="42"/>
        <v>FTTC</v>
      </c>
      <c r="N173" s="17" t="str">
        <f t="shared" ca="1" si="43"/>
        <v>N</v>
      </c>
      <c r="O173" s="15">
        <f t="shared" ca="1" si="31"/>
        <v>30</v>
      </c>
      <c r="P173" s="17">
        <f t="shared" ca="1" si="32"/>
        <v>8</v>
      </c>
      <c r="R173" s="4">
        <f t="shared" ca="1" si="44"/>
        <v>117181</v>
      </c>
    </row>
    <row r="174" spans="1:18" x14ac:dyDescent="0.35">
      <c r="A174" s="7">
        <f>ROW()</f>
        <v>174</v>
      </c>
      <c r="B174" s="10"/>
      <c r="C174" s="27" t="str">
        <f t="shared" ca="1" si="33"/>
        <v>ES17 3WC</v>
      </c>
      <c r="D174" s="27" t="str">
        <f t="shared" ca="1" si="34"/>
        <v>Beaton</v>
      </c>
      <c r="E174" s="15" t="str">
        <f t="shared" ca="1" si="35"/>
        <v>N</v>
      </c>
      <c r="F174" s="16">
        <f t="shared" ca="1" si="36"/>
        <v>4.7</v>
      </c>
      <c r="G174" s="16">
        <f t="shared" ca="1" si="37"/>
        <v>4.8</v>
      </c>
      <c r="H174" s="16">
        <f t="shared" ca="1" si="38"/>
        <v>5</v>
      </c>
      <c r="I174" s="15" t="str">
        <f t="shared" ca="1" si="39"/>
        <v>N</v>
      </c>
      <c r="J174" s="17">
        <f t="shared" ca="1" si="40"/>
        <v>13</v>
      </c>
      <c r="K174" s="17"/>
      <c r="L174" s="17" t="str">
        <f t="shared" ca="1" si="41"/>
        <v>Y</v>
      </c>
      <c r="M174" s="17" t="str">
        <f t="shared" ca="1" si="42"/>
        <v>FTTC</v>
      </c>
      <c r="N174" s="17" t="str">
        <f t="shared" ca="1" si="43"/>
        <v>N</v>
      </c>
      <c r="O174" s="15">
        <f t="shared" ca="1" si="31"/>
        <v>30</v>
      </c>
      <c r="P174" s="17">
        <f t="shared" ca="1" si="32"/>
        <v>13</v>
      </c>
      <c r="R174" s="4">
        <f t="shared" ca="1" si="44"/>
        <v>117522</v>
      </c>
    </row>
    <row r="175" spans="1:18" x14ac:dyDescent="0.35">
      <c r="A175" s="7">
        <f>ROW()</f>
        <v>175</v>
      </c>
      <c r="B175" s="10"/>
      <c r="C175" s="27" t="str">
        <f t="shared" ca="1" si="33"/>
        <v>ES17 4LD</v>
      </c>
      <c r="D175" s="27" t="str">
        <f t="shared" ca="1" si="34"/>
        <v>Beaton</v>
      </c>
      <c r="E175" s="15" t="str">
        <f t="shared" ca="1" si="35"/>
        <v>N</v>
      </c>
      <c r="F175" s="16">
        <f t="shared" ca="1" si="36"/>
        <v>9.6999999999999993</v>
      </c>
      <c r="G175" s="16">
        <f t="shared" ca="1" si="37"/>
        <v>9.5</v>
      </c>
      <c r="H175" s="16">
        <f t="shared" ca="1" si="38"/>
        <v>10.9</v>
      </c>
      <c r="I175" s="15" t="str">
        <f t="shared" ca="1" si="39"/>
        <v>N</v>
      </c>
      <c r="J175" s="17">
        <f t="shared" ca="1" si="40"/>
        <v>19</v>
      </c>
      <c r="K175" s="17"/>
      <c r="L175" s="17" t="str">
        <f t="shared" ca="1" si="41"/>
        <v>N</v>
      </c>
      <c r="M175" s="17" t="str">
        <f t="shared" ca="1" si="42"/>
        <v/>
      </c>
      <c r="N175" s="17" t="str">
        <f t="shared" ca="1" si="43"/>
        <v>N</v>
      </c>
      <c r="O175" s="15">
        <f t="shared" ca="1" si="31"/>
        <v>9.6999999999999993</v>
      </c>
      <c r="P175" s="17">
        <f t="shared" ca="1" si="32"/>
        <v>0</v>
      </c>
      <c r="R175" s="4">
        <f t="shared" ca="1" si="44"/>
        <v>117913</v>
      </c>
    </row>
    <row r="176" spans="1:18" x14ac:dyDescent="0.35">
      <c r="A176" s="7">
        <f>ROW()</f>
        <v>176</v>
      </c>
      <c r="B176" s="10"/>
      <c r="C176" s="27" t="str">
        <f t="shared" ca="1" si="33"/>
        <v>ES17 4QF</v>
      </c>
      <c r="D176" s="27" t="str">
        <f t="shared" ca="1" si="34"/>
        <v>Beaton</v>
      </c>
      <c r="E176" s="15" t="str">
        <f t="shared" ca="1" si="35"/>
        <v>Y</v>
      </c>
      <c r="F176" s="16">
        <f t="shared" ca="1" si="36"/>
        <v>2</v>
      </c>
      <c r="G176" s="16">
        <f t="shared" ca="1" si="37"/>
        <v>1.9</v>
      </c>
      <c r="H176" s="16">
        <f t="shared" ca="1" si="38"/>
        <v>2.8</v>
      </c>
      <c r="I176" s="15" t="str">
        <f t="shared" ca="1" si="39"/>
        <v>N</v>
      </c>
      <c r="J176" s="17">
        <f t="shared" ca="1" si="40"/>
        <v>12</v>
      </c>
      <c r="K176" s="17"/>
      <c r="L176" s="17" t="str">
        <f t="shared" ca="1" si="41"/>
        <v>Y</v>
      </c>
      <c r="M176" s="17" t="str">
        <f t="shared" ca="1" si="42"/>
        <v>FTTC</v>
      </c>
      <c r="N176" s="17" t="str">
        <f t="shared" ca="1" si="43"/>
        <v>N</v>
      </c>
      <c r="O176" s="15">
        <f t="shared" ca="1" si="31"/>
        <v>30</v>
      </c>
      <c r="P176" s="17">
        <f t="shared" ca="1" si="32"/>
        <v>12</v>
      </c>
      <c r="R176" s="4">
        <f t="shared" ca="1" si="44"/>
        <v>118045</v>
      </c>
    </row>
    <row r="177" spans="1:18" x14ac:dyDescent="0.35">
      <c r="A177" s="7">
        <f>ROW()</f>
        <v>177</v>
      </c>
      <c r="B177" s="10"/>
      <c r="C177" s="27" t="str">
        <f t="shared" ca="1" si="33"/>
        <v>ES17 4VE</v>
      </c>
      <c r="D177" s="27" t="str">
        <f t="shared" ca="1" si="34"/>
        <v>Beaton</v>
      </c>
      <c r="E177" s="15" t="str">
        <f t="shared" ca="1" si="35"/>
        <v>N</v>
      </c>
      <c r="F177" s="16">
        <f t="shared" ca="1" si="36"/>
        <v>5.5</v>
      </c>
      <c r="G177" s="16">
        <f t="shared" ca="1" si="37"/>
        <v>5.5</v>
      </c>
      <c r="H177" s="16">
        <f t="shared" ca="1" si="38"/>
        <v>10.1</v>
      </c>
      <c r="I177" s="15" t="str">
        <f t="shared" ca="1" si="39"/>
        <v>N</v>
      </c>
      <c r="J177" s="17">
        <f t="shared" ca="1" si="40"/>
        <v>10</v>
      </c>
      <c r="K177" s="17"/>
      <c r="L177" s="17" t="str">
        <f t="shared" ca="1" si="41"/>
        <v>Y</v>
      </c>
      <c r="M177" s="17" t="str">
        <f t="shared" ca="1" si="42"/>
        <v>FTTC</v>
      </c>
      <c r="N177" s="17" t="str">
        <f t="shared" ca="1" si="43"/>
        <v>N</v>
      </c>
      <c r="O177" s="15">
        <f t="shared" ca="1" si="31"/>
        <v>30</v>
      </c>
      <c r="P177" s="17">
        <f t="shared" ca="1" si="32"/>
        <v>10</v>
      </c>
      <c r="R177" s="4">
        <f t="shared" ca="1" si="44"/>
        <v>118174</v>
      </c>
    </row>
    <row r="178" spans="1:18" x14ac:dyDescent="0.35">
      <c r="A178" s="7">
        <f>ROW()</f>
        <v>178</v>
      </c>
      <c r="B178" s="10"/>
      <c r="C178" s="27" t="str">
        <f t="shared" ca="1" si="33"/>
        <v>ES17 5XU</v>
      </c>
      <c r="D178" s="27" t="str">
        <f t="shared" ca="1" si="34"/>
        <v>Beaton</v>
      </c>
      <c r="E178" s="15" t="str">
        <f t="shared" ca="1" si="35"/>
        <v>N</v>
      </c>
      <c r="F178" s="16">
        <f t="shared" ca="1" si="36"/>
        <v>6.9</v>
      </c>
      <c r="G178" s="16">
        <f t="shared" ca="1" si="37"/>
        <v>7.1</v>
      </c>
      <c r="H178" s="16">
        <f t="shared" ca="1" si="38"/>
        <v>9.3000000000000007</v>
      </c>
      <c r="I178" s="15" t="str">
        <f t="shared" ca="1" si="39"/>
        <v>N</v>
      </c>
      <c r="J178" s="17">
        <f t="shared" ca="1" si="40"/>
        <v>16</v>
      </c>
      <c r="K178" s="17"/>
      <c r="L178" s="17" t="str">
        <f t="shared" ca="1" si="41"/>
        <v>Y</v>
      </c>
      <c r="M178" s="17" t="str">
        <f t="shared" ca="1" si="42"/>
        <v>FTTC</v>
      </c>
      <c r="N178" s="17" t="str">
        <f t="shared" ca="1" si="43"/>
        <v>N</v>
      </c>
      <c r="O178" s="15">
        <f t="shared" ca="1" si="31"/>
        <v>30</v>
      </c>
      <c r="P178" s="17">
        <f t="shared" ca="1" si="32"/>
        <v>16</v>
      </c>
      <c r="R178" s="4">
        <f t="shared" ca="1" si="44"/>
        <v>118918</v>
      </c>
    </row>
    <row r="179" spans="1:18" x14ac:dyDescent="0.35">
      <c r="A179" s="7">
        <f>ROW()</f>
        <v>179</v>
      </c>
      <c r="B179" s="10"/>
      <c r="C179" s="27" t="str">
        <f t="shared" ca="1" si="33"/>
        <v>ES17 6AC</v>
      </c>
      <c r="D179" s="27" t="str">
        <f t="shared" ca="1" si="34"/>
        <v>Beaton</v>
      </c>
      <c r="E179" s="15" t="str">
        <f t="shared" ca="1" si="35"/>
        <v>N</v>
      </c>
      <c r="F179" s="16">
        <f t="shared" ca="1" si="36"/>
        <v>7.3</v>
      </c>
      <c r="G179" s="16">
        <f t="shared" ca="1" si="37"/>
        <v>7.5</v>
      </c>
      <c r="H179" s="16">
        <f t="shared" ca="1" si="38"/>
        <v>8.1999999999999993</v>
      </c>
      <c r="I179" s="15" t="str">
        <f t="shared" ca="1" si="39"/>
        <v>N</v>
      </c>
      <c r="J179" s="17">
        <f t="shared" ca="1" si="40"/>
        <v>5</v>
      </c>
      <c r="K179" s="17"/>
      <c r="L179" s="17" t="str">
        <f t="shared" ca="1" si="41"/>
        <v>Y</v>
      </c>
      <c r="M179" s="17" t="str">
        <f t="shared" ca="1" si="42"/>
        <v>FTTC</v>
      </c>
      <c r="N179" s="17" t="str">
        <f t="shared" ca="1" si="43"/>
        <v>N</v>
      </c>
      <c r="O179" s="15">
        <f t="shared" ca="1" si="31"/>
        <v>30</v>
      </c>
      <c r="P179" s="17">
        <f t="shared" ca="1" si="32"/>
        <v>5</v>
      </c>
      <c r="R179" s="4">
        <f t="shared" ca="1" si="44"/>
        <v>118978</v>
      </c>
    </row>
    <row r="180" spans="1:18" x14ac:dyDescent="0.35">
      <c r="A180" s="7">
        <f>ROW()</f>
        <v>180</v>
      </c>
      <c r="B180" s="10"/>
      <c r="C180" s="27" t="str">
        <f t="shared" ca="1" si="33"/>
        <v>ES17 6DU</v>
      </c>
      <c r="D180" s="27" t="str">
        <f t="shared" ca="1" si="34"/>
        <v>Beaton</v>
      </c>
      <c r="E180" s="15" t="str">
        <f t="shared" ca="1" si="35"/>
        <v>N</v>
      </c>
      <c r="F180" s="16">
        <f t="shared" ca="1" si="36"/>
        <v>9.1</v>
      </c>
      <c r="G180" s="16">
        <f t="shared" ca="1" si="37"/>
        <v>8.3000000000000007</v>
      </c>
      <c r="H180" s="16">
        <f t="shared" ca="1" si="38"/>
        <v>13.8</v>
      </c>
      <c r="I180" s="15" t="str">
        <f t="shared" ca="1" si="39"/>
        <v>N</v>
      </c>
      <c r="J180" s="17">
        <f t="shared" ca="1" si="40"/>
        <v>14</v>
      </c>
      <c r="K180" s="17"/>
      <c r="L180" s="17" t="str">
        <f t="shared" ca="1" si="41"/>
        <v>Y</v>
      </c>
      <c r="M180" s="17" t="str">
        <f t="shared" ca="1" si="42"/>
        <v>FTTC</v>
      </c>
      <c r="N180" s="17" t="str">
        <f t="shared" ca="1" si="43"/>
        <v>N</v>
      </c>
      <c r="O180" s="15">
        <f t="shared" ca="1" si="31"/>
        <v>30</v>
      </c>
      <c r="P180" s="17">
        <f t="shared" ca="1" si="32"/>
        <v>14</v>
      </c>
      <c r="R180" s="4">
        <f t="shared" ca="1" si="44"/>
        <v>119074</v>
      </c>
    </row>
    <row r="181" spans="1:18" x14ac:dyDescent="0.35">
      <c r="A181" s="7">
        <f>ROW()</f>
        <v>181</v>
      </c>
      <c r="B181" s="10"/>
      <c r="C181" s="27" t="str">
        <f t="shared" ca="1" si="33"/>
        <v>ES17 6PV</v>
      </c>
      <c r="D181" s="27" t="str">
        <f t="shared" ca="1" si="34"/>
        <v>Beaton</v>
      </c>
      <c r="E181" s="15" t="str">
        <f t="shared" ca="1" si="35"/>
        <v>N</v>
      </c>
      <c r="F181" s="16">
        <f t="shared" ca="1" si="36"/>
        <v>9.1</v>
      </c>
      <c r="G181" s="16">
        <f t="shared" ca="1" si="37"/>
        <v>8.5</v>
      </c>
      <c r="H181" s="16">
        <f t="shared" ca="1" si="38"/>
        <v>15.9</v>
      </c>
      <c r="I181" s="15" t="str">
        <f t="shared" ca="1" si="39"/>
        <v>N</v>
      </c>
      <c r="J181" s="17">
        <f t="shared" ca="1" si="40"/>
        <v>11</v>
      </c>
      <c r="K181" s="17"/>
      <c r="L181" s="17" t="str">
        <f t="shared" ca="1" si="41"/>
        <v>Y</v>
      </c>
      <c r="M181" s="17" t="str">
        <f t="shared" ca="1" si="42"/>
        <v>FTTC</v>
      </c>
      <c r="N181" s="17" t="str">
        <f t="shared" ca="1" si="43"/>
        <v>N</v>
      </c>
      <c r="O181" s="15">
        <f t="shared" ca="1" si="31"/>
        <v>30</v>
      </c>
      <c r="P181" s="17">
        <f t="shared" ca="1" si="32"/>
        <v>11</v>
      </c>
      <c r="R181" s="4">
        <f t="shared" ca="1" si="44"/>
        <v>119387</v>
      </c>
    </row>
    <row r="182" spans="1:18" x14ac:dyDescent="0.35">
      <c r="A182" s="7">
        <f>ROW()</f>
        <v>182</v>
      </c>
      <c r="B182" s="10"/>
      <c r="C182" s="27" t="str">
        <f t="shared" ca="1" si="33"/>
        <v>ES17 7ZL</v>
      </c>
      <c r="D182" s="27" t="str">
        <f t="shared" ca="1" si="34"/>
        <v>Beaton</v>
      </c>
      <c r="E182" s="15" t="str">
        <f t="shared" ca="1" si="35"/>
        <v>N</v>
      </c>
      <c r="F182" s="16">
        <f t="shared" ca="1" si="36"/>
        <v>7.8</v>
      </c>
      <c r="G182" s="16">
        <f t="shared" ca="1" si="37"/>
        <v>8</v>
      </c>
      <c r="H182" s="16">
        <f t="shared" ca="1" si="38"/>
        <v>11.3</v>
      </c>
      <c r="I182" s="15" t="str">
        <f t="shared" ca="1" si="39"/>
        <v>N</v>
      </c>
      <c r="J182" s="17">
        <f t="shared" ca="1" si="40"/>
        <v>16</v>
      </c>
      <c r="K182" s="17"/>
      <c r="L182" s="17" t="str">
        <f t="shared" ca="1" si="41"/>
        <v>Y</v>
      </c>
      <c r="M182" s="17" t="str">
        <f t="shared" ca="1" si="42"/>
        <v>FTTC</v>
      </c>
      <c r="N182" s="17" t="str">
        <f t="shared" ca="1" si="43"/>
        <v>N</v>
      </c>
      <c r="O182" s="15">
        <f t="shared" ca="1" si="31"/>
        <v>30</v>
      </c>
      <c r="P182" s="17">
        <f t="shared" ca="1" si="32"/>
        <v>16</v>
      </c>
      <c r="R182" s="4">
        <f t="shared" ca="1" si="44"/>
        <v>120313</v>
      </c>
    </row>
    <row r="183" spans="1:18" x14ac:dyDescent="0.35">
      <c r="A183" s="7">
        <f>ROW()</f>
        <v>183</v>
      </c>
      <c r="B183" s="10"/>
      <c r="C183" s="27" t="str">
        <f t="shared" ca="1" si="33"/>
        <v>ES17 8RG</v>
      </c>
      <c r="D183" s="27" t="str">
        <f t="shared" ca="1" si="34"/>
        <v>Beaton</v>
      </c>
      <c r="E183" s="15" t="str">
        <f t="shared" ca="1" si="35"/>
        <v>N</v>
      </c>
      <c r="F183" s="16">
        <f t="shared" ca="1" si="36"/>
        <v>7.7</v>
      </c>
      <c r="G183" s="16">
        <f t="shared" ca="1" si="37"/>
        <v>7.4</v>
      </c>
      <c r="H183" s="16">
        <f t="shared" ca="1" si="38"/>
        <v>8.6999999999999993</v>
      </c>
      <c r="I183" s="15" t="str">
        <f t="shared" ca="1" si="39"/>
        <v>N</v>
      </c>
      <c r="J183" s="17">
        <f t="shared" ca="1" si="40"/>
        <v>14</v>
      </c>
      <c r="K183" s="17"/>
      <c r="L183" s="17" t="str">
        <f t="shared" ca="1" si="41"/>
        <v>Y</v>
      </c>
      <c r="M183" s="17" t="str">
        <f t="shared" ca="1" si="42"/>
        <v>FTTC</v>
      </c>
      <c r="N183" s="17" t="str">
        <f t="shared" ca="1" si="43"/>
        <v>N</v>
      </c>
      <c r="O183" s="15">
        <f t="shared" ca="1" si="31"/>
        <v>30</v>
      </c>
      <c r="P183" s="17">
        <f t="shared" ca="1" si="32"/>
        <v>14</v>
      </c>
      <c r="R183" s="4">
        <f t="shared" ca="1" si="44"/>
        <v>120776</v>
      </c>
    </row>
    <row r="184" spans="1:18" x14ac:dyDescent="0.35">
      <c r="A184" s="7">
        <f>ROW()</f>
        <v>184</v>
      </c>
      <c r="B184" s="10"/>
      <c r="C184" s="27" t="str">
        <f t="shared" ca="1" si="33"/>
        <v>ES17 9XA</v>
      </c>
      <c r="D184" s="27" t="str">
        <f t="shared" ca="1" si="34"/>
        <v>Beaton</v>
      </c>
      <c r="E184" s="15" t="str">
        <f t="shared" ca="1" si="35"/>
        <v>N</v>
      </c>
      <c r="F184" s="16">
        <f t="shared" ca="1" si="36"/>
        <v>9.4</v>
      </c>
      <c r="G184" s="16">
        <f t="shared" ca="1" si="37"/>
        <v>9.6</v>
      </c>
      <c r="H184" s="16">
        <f t="shared" ca="1" si="38"/>
        <v>17.3</v>
      </c>
      <c r="I184" s="15" t="str">
        <f t="shared" ca="1" si="39"/>
        <v>N</v>
      </c>
      <c r="J184" s="17">
        <f t="shared" ca="1" si="40"/>
        <v>4</v>
      </c>
      <c r="K184" s="17"/>
      <c r="L184" s="17" t="str">
        <f t="shared" ca="1" si="41"/>
        <v>Y</v>
      </c>
      <c r="M184" s="17" t="str">
        <f t="shared" ca="1" si="42"/>
        <v>FTTC</v>
      </c>
      <c r="N184" s="17" t="str">
        <f t="shared" ca="1" si="43"/>
        <v>N</v>
      </c>
      <c r="O184" s="15">
        <f t="shared" ca="1" si="31"/>
        <v>30</v>
      </c>
      <c r="P184" s="17">
        <f t="shared" ca="1" si="32"/>
        <v>4</v>
      </c>
      <c r="R184" s="4">
        <f t="shared" ca="1" si="44"/>
        <v>121602</v>
      </c>
    </row>
    <row r="185" spans="1:18" x14ac:dyDescent="0.35">
      <c r="A185" s="7">
        <f>ROW()</f>
        <v>185</v>
      </c>
      <c r="B185" s="10"/>
      <c r="C185" s="27" t="str">
        <f t="shared" ca="1" si="33"/>
        <v>ES18 0LW</v>
      </c>
      <c r="D185" s="27" t="str">
        <f t="shared" ca="1" si="34"/>
        <v>Beaton</v>
      </c>
      <c r="E185" s="15" t="str">
        <f t="shared" ca="1" si="35"/>
        <v>N</v>
      </c>
      <c r="F185" s="16">
        <f t="shared" ca="1" si="36"/>
        <v>13.3</v>
      </c>
      <c r="G185" s="16">
        <f t="shared" ca="1" si="37"/>
        <v>12</v>
      </c>
      <c r="H185" s="16">
        <f t="shared" ca="1" si="38"/>
        <v>21.6</v>
      </c>
      <c r="I185" s="15" t="str">
        <f t="shared" ca="1" si="39"/>
        <v>N</v>
      </c>
      <c r="J185" s="17">
        <f t="shared" ca="1" si="40"/>
        <v>10</v>
      </c>
      <c r="K185" s="17"/>
      <c r="L185" s="17" t="str">
        <f t="shared" ca="1" si="41"/>
        <v>Y</v>
      </c>
      <c r="M185" s="17" t="str">
        <f t="shared" ca="1" si="42"/>
        <v>FTTC</v>
      </c>
      <c r="N185" s="17" t="str">
        <f t="shared" ca="1" si="43"/>
        <v>N</v>
      </c>
      <c r="O185" s="15">
        <f t="shared" ca="1" si="31"/>
        <v>30</v>
      </c>
      <c r="P185" s="17">
        <f t="shared" ca="1" si="32"/>
        <v>10</v>
      </c>
      <c r="R185" s="4">
        <f t="shared" ca="1" si="44"/>
        <v>121988</v>
      </c>
    </row>
    <row r="186" spans="1:18" x14ac:dyDescent="0.35">
      <c r="A186" s="7">
        <f>ROW()</f>
        <v>186</v>
      </c>
      <c r="B186" s="10"/>
      <c r="C186" s="27" t="str">
        <f t="shared" ca="1" si="33"/>
        <v>ES18 2EF</v>
      </c>
      <c r="D186" s="27" t="str">
        <f t="shared" ca="1" si="34"/>
        <v>Beaton</v>
      </c>
      <c r="E186" s="15" t="str">
        <f t="shared" ca="1" si="35"/>
        <v>Y</v>
      </c>
      <c r="F186" s="16">
        <f t="shared" ca="1" si="36"/>
        <v>0.5</v>
      </c>
      <c r="G186" s="16">
        <f t="shared" ca="1" si="37"/>
        <v>0.5</v>
      </c>
      <c r="H186" s="16">
        <f t="shared" ca="1" si="38"/>
        <v>0.8</v>
      </c>
      <c r="I186" s="15" t="str">
        <f t="shared" ca="1" si="39"/>
        <v>N</v>
      </c>
      <c r="J186" s="17">
        <f t="shared" ca="1" si="40"/>
        <v>15</v>
      </c>
      <c r="K186" s="17"/>
      <c r="L186" s="17" t="str">
        <f t="shared" ca="1" si="41"/>
        <v>Y</v>
      </c>
      <c r="M186" s="17" t="str">
        <f t="shared" ca="1" si="42"/>
        <v>FTTC</v>
      </c>
      <c r="N186" s="17" t="str">
        <f t="shared" ca="1" si="43"/>
        <v>N</v>
      </c>
      <c r="O186" s="15">
        <f t="shared" ca="1" si="31"/>
        <v>30</v>
      </c>
      <c r="P186" s="17">
        <f t="shared" ca="1" si="32"/>
        <v>15</v>
      </c>
      <c r="R186" s="4">
        <f t="shared" ca="1" si="44"/>
        <v>123141</v>
      </c>
    </row>
    <row r="187" spans="1:18" x14ac:dyDescent="0.35">
      <c r="A187" s="7">
        <f>ROW()</f>
        <v>187</v>
      </c>
      <c r="B187" s="10"/>
      <c r="C187" s="27" t="str">
        <f t="shared" ca="1" si="33"/>
        <v>ES18 3YW</v>
      </c>
      <c r="D187" s="27" t="str">
        <f t="shared" ca="1" si="34"/>
        <v>Beaton</v>
      </c>
      <c r="E187" s="15" t="str">
        <f t="shared" ca="1" si="35"/>
        <v>N</v>
      </c>
      <c r="F187" s="16">
        <f t="shared" ca="1" si="36"/>
        <v>6.5</v>
      </c>
      <c r="G187" s="16">
        <f t="shared" ca="1" si="37"/>
        <v>6.6</v>
      </c>
      <c r="H187" s="16">
        <f t="shared" ca="1" si="38"/>
        <v>7</v>
      </c>
      <c r="I187" s="15" t="str">
        <f t="shared" ca="1" si="39"/>
        <v>N</v>
      </c>
      <c r="J187" s="17">
        <f t="shared" ca="1" si="40"/>
        <v>9</v>
      </c>
      <c r="K187" s="17"/>
      <c r="L187" s="17" t="str">
        <f t="shared" ca="1" si="41"/>
        <v>Y</v>
      </c>
      <c r="M187" s="17" t="str">
        <f t="shared" ca="1" si="42"/>
        <v>FTTC</v>
      </c>
      <c r="N187" s="17" t="str">
        <f t="shared" ca="1" si="43"/>
        <v>N</v>
      </c>
      <c r="O187" s="15">
        <f t="shared" ca="1" si="31"/>
        <v>30</v>
      </c>
      <c r="P187" s="17">
        <f t="shared" ca="1" si="32"/>
        <v>9</v>
      </c>
      <c r="R187" s="4">
        <f t="shared" ca="1" si="44"/>
        <v>124354</v>
      </c>
    </row>
    <row r="188" spans="1:18" x14ac:dyDescent="0.35">
      <c r="A188" s="7">
        <f>ROW()</f>
        <v>188</v>
      </c>
      <c r="B188" s="10"/>
      <c r="C188" s="27" t="str">
        <f t="shared" ca="1" si="33"/>
        <v>ES18 4VL</v>
      </c>
      <c r="D188" s="27" t="str">
        <f t="shared" ca="1" si="34"/>
        <v>Beaton</v>
      </c>
      <c r="E188" s="15" t="str">
        <f t="shared" ca="1" si="35"/>
        <v>N</v>
      </c>
      <c r="F188" s="16">
        <f t="shared" ca="1" si="36"/>
        <v>8.4</v>
      </c>
      <c r="G188" s="16">
        <f t="shared" ca="1" si="37"/>
        <v>8.6</v>
      </c>
      <c r="H188" s="16">
        <f t="shared" ca="1" si="38"/>
        <v>14.7</v>
      </c>
      <c r="I188" s="15" t="str">
        <f t="shared" ca="1" si="39"/>
        <v>N</v>
      </c>
      <c r="J188" s="17">
        <f t="shared" ca="1" si="40"/>
        <v>7</v>
      </c>
      <c r="K188" s="17"/>
      <c r="L188" s="17" t="str">
        <f t="shared" ca="1" si="41"/>
        <v>Y</v>
      </c>
      <c r="M188" s="17" t="str">
        <f t="shared" ca="1" si="42"/>
        <v>FTTC</v>
      </c>
      <c r="N188" s="17" t="str">
        <f t="shared" ca="1" si="43"/>
        <v>N</v>
      </c>
      <c r="O188" s="15">
        <f t="shared" ca="1" si="31"/>
        <v>30</v>
      </c>
      <c r="P188" s="17">
        <f t="shared" ca="1" si="32"/>
        <v>7</v>
      </c>
      <c r="R188" s="4">
        <f t="shared" ca="1" si="44"/>
        <v>124941</v>
      </c>
    </row>
    <row r="189" spans="1:18" x14ac:dyDescent="0.35">
      <c r="A189" s="7">
        <f>ROW()</f>
        <v>189</v>
      </c>
      <c r="B189" s="10"/>
      <c r="C189" s="27" t="str">
        <f t="shared" ca="1" si="33"/>
        <v>ES18 5UH</v>
      </c>
      <c r="D189" s="27" t="str">
        <f t="shared" ca="1" si="34"/>
        <v>Beaton</v>
      </c>
      <c r="E189" s="15" t="str">
        <f t="shared" ca="1" si="35"/>
        <v>Y</v>
      </c>
      <c r="F189" s="16">
        <f t="shared" ca="1" si="36"/>
        <v>0.7</v>
      </c>
      <c r="G189" s="16">
        <f t="shared" ca="1" si="37"/>
        <v>0.7</v>
      </c>
      <c r="H189" s="16">
        <f t="shared" ca="1" si="38"/>
        <v>0.8</v>
      </c>
      <c r="I189" s="15" t="str">
        <f t="shared" ca="1" si="39"/>
        <v>N</v>
      </c>
      <c r="J189" s="17">
        <f t="shared" ca="1" si="40"/>
        <v>9</v>
      </c>
      <c r="K189" s="17"/>
      <c r="L189" s="17" t="str">
        <f t="shared" ca="1" si="41"/>
        <v>Y</v>
      </c>
      <c r="M189" s="17" t="str">
        <f t="shared" ca="1" si="42"/>
        <v>FTTC</v>
      </c>
      <c r="N189" s="17" t="str">
        <f t="shared" ca="1" si="43"/>
        <v>N</v>
      </c>
      <c r="O189" s="15">
        <f t="shared" ca="1" si="31"/>
        <v>30</v>
      </c>
      <c r="P189" s="17">
        <f t="shared" ca="1" si="32"/>
        <v>9</v>
      </c>
      <c r="R189" s="4">
        <f t="shared" ca="1" si="44"/>
        <v>125587</v>
      </c>
    </row>
    <row r="190" spans="1:18" x14ac:dyDescent="0.35">
      <c r="A190" s="7">
        <f>ROW()</f>
        <v>190</v>
      </c>
      <c r="B190" s="10"/>
      <c r="C190" s="27" t="str">
        <f t="shared" ca="1" si="33"/>
        <v>ES18 6QJ</v>
      </c>
      <c r="D190" s="27" t="str">
        <f t="shared" ca="1" si="34"/>
        <v>Beaton</v>
      </c>
      <c r="E190" s="15" t="str">
        <f t="shared" ca="1" si="35"/>
        <v>N</v>
      </c>
      <c r="F190" s="16">
        <f t="shared" ca="1" si="36"/>
        <v>6.4</v>
      </c>
      <c r="G190" s="16">
        <f t="shared" ca="1" si="37"/>
        <v>6.7</v>
      </c>
      <c r="H190" s="16">
        <f t="shared" ca="1" si="38"/>
        <v>11.5</v>
      </c>
      <c r="I190" s="15" t="str">
        <f t="shared" ca="1" si="39"/>
        <v>N</v>
      </c>
      <c r="J190" s="17">
        <f t="shared" ca="1" si="40"/>
        <v>2</v>
      </c>
      <c r="K190" s="17"/>
      <c r="L190" s="17" t="str">
        <f t="shared" ca="1" si="41"/>
        <v>Y</v>
      </c>
      <c r="M190" s="17" t="str">
        <f t="shared" ca="1" si="42"/>
        <v>FTTC</v>
      </c>
      <c r="N190" s="17" t="str">
        <f t="shared" ca="1" si="43"/>
        <v>N</v>
      </c>
      <c r="O190" s="15">
        <f t="shared" ca="1" si="31"/>
        <v>30</v>
      </c>
      <c r="P190" s="17">
        <f t="shared" ca="1" si="32"/>
        <v>2</v>
      </c>
      <c r="R190" s="4">
        <f t="shared" ca="1" si="44"/>
        <v>126161</v>
      </c>
    </row>
    <row r="191" spans="1:18" x14ac:dyDescent="0.35">
      <c r="A191" s="7">
        <f>ROW()</f>
        <v>191</v>
      </c>
      <c r="B191" s="10"/>
      <c r="C191" s="27" t="str">
        <f t="shared" ca="1" si="33"/>
        <v>ES18 7LL</v>
      </c>
      <c r="D191" s="27" t="str">
        <f t="shared" ca="1" si="34"/>
        <v>Beaton</v>
      </c>
      <c r="E191" s="15" t="str">
        <f t="shared" ca="1" si="35"/>
        <v>N</v>
      </c>
      <c r="F191" s="16">
        <f t="shared" ca="1" si="36"/>
        <v>4</v>
      </c>
      <c r="G191" s="16">
        <f t="shared" ca="1" si="37"/>
        <v>4.2</v>
      </c>
      <c r="H191" s="16">
        <f t="shared" ca="1" si="38"/>
        <v>6.5</v>
      </c>
      <c r="I191" s="15" t="str">
        <f t="shared" ca="1" si="39"/>
        <v>N</v>
      </c>
      <c r="J191" s="17">
        <f t="shared" ca="1" si="40"/>
        <v>14</v>
      </c>
      <c r="K191" s="17"/>
      <c r="L191" s="17" t="str">
        <f t="shared" ca="1" si="41"/>
        <v>Y</v>
      </c>
      <c r="M191" s="17" t="str">
        <f t="shared" ca="1" si="42"/>
        <v>FTTC</v>
      </c>
      <c r="N191" s="17" t="str">
        <f t="shared" ca="1" si="43"/>
        <v>N</v>
      </c>
      <c r="O191" s="15">
        <f t="shared" ca="1" si="31"/>
        <v>30</v>
      </c>
      <c r="P191" s="17">
        <f t="shared" ca="1" si="32"/>
        <v>14</v>
      </c>
      <c r="R191" s="4">
        <f t="shared" ca="1" si="44"/>
        <v>126709</v>
      </c>
    </row>
    <row r="192" spans="1:18" x14ac:dyDescent="0.35">
      <c r="A192" s="7">
        <f>ROW()</f>
        <v>192</v>
      </c>
      <c r="B192" s="10"/>
      <c r="C192" s="27" t="str">
        <f t="shared" ca="1" si="33"/>
        <v>ES18 8RR</v>
      </c>
      <c r="D192" s="27" t="str">
        <f t="shared" ca="1" si="34"/>
        <v>Beaton</v>
      </c>
      <c r="E192" s="15" t="str">
        <f t="shared" ca="1" si="35"/>
        <v>N</v>
      </c>
      <c r="F192" s="16">
        <f t="shared" ca="1" si="36"/>
        <v>9.3000000000000007</v>
      </c>
      <c r="G192" s="16">
        <f t="shared" ca="1" si="37"/>
        <v>8.5</v>
      </c>
      <c r="H192" s="16">
        <f t="shared" ca="1" si="38"/>
        <v>14.5</v>
      </c>
      <c r="I192" s="15" t="str">
        <f t="shared" ca="1" si="39"/>
        <v>N</v>
      </c>
      <c r="J192" s="17">
        <f t="shared" ca="1" si="40"/>
        <v>6</v>
      </c>
      <c r="K192" s="17"/>
      <c r="L192" s="17" t="str">
        <f t="shared" ca="1" si="41"/>
        <v>Y</v>
      </c>
      <c r="M192" s="17" t="str">
        <f t="shared" ca="1" si="42"/>
        <v>FTTC</v>
      </c>
      <c r="N192" s="17" t="str">
        <f t="shared" ca="1" si="43"/>
        <v>N</v>
      </c>
      <c r="O192" s="15">
        <f t="shared" ca="1" si="31"/>
        <v>30</v>
      </c>
      <c r="P192" s="17">
        <f t="shared" ca="1" si="32"/>
        <v>6</v>
      </c>
      <c r="R192" s="4">
        <f t="shared" ca="1" si="44"/>
        <v>127547</v>
      </c>
    </row>
    <row r="193" spans="1:18" x14ac:dyDescent="0.35">
      <c r="A193" s="7">
        <f>ROW()</f>
        <v>193</v>
      </c>
      <c r="B193" s="10"/>
      <c r="C193" s="27" t="str">
        <f t="shared" ca="1" si="33"/>
        <v>ES18 9AW</v>
      </c>
      <c r="D193" s="27" t="str">
        <f t="shared" ca="1" si="34"/>
        <v>Beaton</v>
      </c>
      <c r="E193" s="15" t="str">
        <f t="shared" ca="1" si="35"/>
        <v>N</v>
      </c>
      <c r="F193" s="16">
        <f t="shared" ca="1" si="36"/>
        <v>9.9</v>
      </c>
      <c r="G193" s="16">
        <f t="shared" ca="1" si="37"/>
        <v>10.6</v>
      </c>
      <c r="H193" s="16">
        <f t="shared" ca="1" si="38"/>
        <v>16</v>
      </c>
      <c r="I193" s="15" t="str">
        <f t="shared" ca="1" si="39"/>
        <v>N</v>
      </c>
      <c r="J193" s="17">
        <f t="shared" ca="1" si="40"/>
        <v>14</v>
      </c>
      <c r="K193" s="17"/>
      <c r="L193" s="17" t="str">
        <f t="shared" ca="1" si="41"/>
        <v>Y</v>
      </c>
      <c r="M193" s="17" t="str">
        <f t="shared" ca="1" si="42"/>
        <v>FTTC</v>
      </c>
      <c r="N193" s="17" t="str">
        <f t="shared" ca="1" si="43"/>
        <v>N</v>
      </c>
      <c r="O193" s="15">
        <f t="shared" ca="1" si="31"/>
        <v>30</v>
      </c>
      <c r="P193" s="17">
        <f t="shared" ca="1" si="32"/>
        <v>14</v>
      </c>
      <c r="R193" s="4">
        <f t="shared" ca="1" si="44"/>
        <v>127786</v>
      </c>
    </row>
    <row r="194" spans="1:18" x14ac:dyDescent="0.35">
      <c r="A194" s="7">
        <f>ROW()</f>
        <v>194</v>
      </c>
      <c r="B194" s="10"/>
      <c r="C194" s="27" t="str">
        <f t="shared" ca="1" si="33"/>
        <v>ES19 0XG</v>
      </c>
      <c r="D194" s="27" t="str">
        <f t="shared" ca="1" si="34"/>
        <v>Beaton</v>
      </c>
      <c r="E194" s="15" t="str">
        <f t="shared" ca="1" si="35"/>
        <v>Y</v>
      </c>
      <c r="F194" s="16">
        <f t="shared" ca="1" si="36"/>
        <v>1.3</v>
      </c>
      <c r="G194" s="16">
        <f t="shared" ca="1" si="37"/>
        <v>1.4</v>
      </c>
      <c r="H194" s="16">
        <f t="shared" ca="1" si="38"/>
        <v>1.8</v>
      </c>
      <c r="I194" s="15" t="str">
        <f t="shared" ca="1" si="39"/>
        <v>N</v>
      </c>
      <c r="J194" s="17">
        <f t="shared" ca="1" si="40"/>
        <v>7</v>
      </c>
      <c r="K194" s="17"/>
      <c r="L194" s="17" t="str">
        <f t="shared" ca="1" si="41"/>
        <v>Y</v>
      </c>
      <c r="M194" s="17" t="str">
        <f t="shared" ca="1" si="42"/>
        <v>FTTC</v>
      </c>
      <c r="N194" s="17" t="str">
        <f t="shared" ca="1" si="43"/>
        <v>N</v>
      </c>
      <c r="O194" s="15">
        <f t="shared" ca="1" si="31"/>
        <v>30</v>
      </c>
      <c r="P194" s="17">
        <f t="shared" ca="1" si="32"/>
        <v>7</v>
      </c>
      <c r="R194" s="4">
        <f t="shared" ca="1" si="44"/>
        <v>129044</v>
      </c>
    </row>
    <row r="195" spans="1:18" x14ac:dyDescent="0.35">
      <c r="A195" s="7">
        <f>ROW()</f>
        <v>195</v>
      </c>
      <c r="B195" s="10"/>
      <c r="C195" s="27" t="str">
        <f t="shared" ca="1" si="33"/>
        <v>ES19 2KT</v>
      </c>
      <c r="D195" s="27" t="str">
        <f t="shared" ca="1" si="34"/>
        <v>Beaton</v>
      </c>
      <c r="E195" s="15" t="str">
        <f t="shared" ca="1" si="35"/>
        <v>N</v>
      </c>
      <c r="F195" s="16">
        <f t="shared" ca="1" si="36"/>
        <v>14.7</v>
      </c>
      <c r="G195" s="16">
        <f t="shared" ca="1" si="37"/>
        <v>13.6</v>
      </c>
      <c r="H195" s="16">
        <f t="shared" ca="1" si="38"/>
        <v>18.2</v>
      </c>
      <c r="I195" s="15" t="str">
        <f t="shared" ca="1" si="39"/>
        <v>N</v>
      </c>
      <c r="J195" s="17">
        <f t="shared" ca="1" si="40"/>
        <v>12</v>
      </c>
      <c r="K195" s="17"/>
      <c r="L195" s="17" t="str">
        <f t="shared" ca="1" si="41"/>
        <v>Y</v>
      </c>
      <c r="M195" s="17" t="str">
        <f t="shared" ca="1" si="42"/>
        <v>FTTC</v>
      </c>
      <c r="N195" s="17" t="str">
        <f t="shared" ca="1" si="43"/>
        <v>N</v>
      </c>
      <c r="O195" s="15">
        <f t="shared" ca="1" si="31"/>
        <v>30</v>
      </c>
      <c r="P195" s="17">
        <f t="shared" ca="1" si="32"/>
        <v>12</v>
      </c>
      <c r="R195" s="4">
        <f t="shared" ca="1" si="44"/>
        <v>130071</v>
      </c>
    </row>
    <row r="196" spans="1:18" x14ac:dyDescent="0.35">
      <c r="A196" s="7">
        <f>ROW()</f>
        <v>196</v>
      </c>
      <c r="B196" s="10"/>
      <c r="C196" s="27" t="str">
        <f t="shared" ca="1" si="33"/>
        <v>ES19 4IF</v>
      </c>
      <c r="D196" s="27" t="str">
        <f t="shared" ca="1" si="34"/>
        <v>Beaton</v>
      </c>
      <c r="E196" s="15" t="str">
        <f t="shared" ca="1" si="35"/>
        <v>N</v>
      </c>
      <c r="F196" s="16">
        <f t="shared" ca="1" si="36"/>
        <v>5</v>
      </c>
      <c r="G196" s="16">
        <f t="shared" ca="1" si="37"/>
        <v>5.4</v>
      </c>
      <c r="H196" s="16">
        <f t="shared" ca="1" si="38"/>
        <v>7.2</v>
      </c>
      <c r="I196" s="15" t="str">
        <f t="shared" ca="1" si="39"/>
        <v>N</v>
      </c>
      <c r="J196" s="17">
        <f t="shared" ca="1" si="40"/>
        <v>5</v>
      </c>
      <c r="K196" s="17"/>
      <c r="L196" s="17" t="str">
        <f t="shared" ca="1" si="41"/>
        <v>Y</v>
      </c>
      <c r="M196" s="17" t="str">
        <f t="shared" ca="1" si="42"/>
        <v>FTTC</v>
      </c>
      <c r="N196" s="17" t="str">
        <f t="shared" ca="1" si="43"/>
        <v>N</v>
      </c>
      <c r="O196" s="15">
        <f t="shared" ca="1" si="31"/>
        <v>30</v>
      </c>
      <c r="P196" s="17">
        <f t="shared" ca="1" si="32"/>
        <v>5</v>
      </c>
      <c r="R196" s="4">
        <f t="shared" ca="1" si="44"/>
        <v>131357</v>
      </c>
    </row>
    <row r="197" spans="1:18" x14ac:dyDescent="0.35">
      <c r="A197" s="7">
        <f>ROW()</f>
        <v>197</v>
      </c>
      <c r="B197" s="10"/>
      <c r="C197" s="27" t="str">
        <f t="shared" ca="1" si="33"/>
        <v>ES19 5TV</v>
      </c>
      <c r="D197" s="27" t="str">
        <f t="shared" ca="1" si="34"/>
        <v>Beaton</v>
      </c>
      <c r="E197" s="15" t="str">
        <f t="shared" ca="1" si="35"/>
        <v>Y</v>
      </c>
      <c r="F197" s="16">
        <f t="shared" ca="1" si="36"/>
        <v>0.7</v>
      </c>
      <c r="G197" s="16">
        <f t="shared" ca="1" si="37"/>
        <v>0.7</v>
      </c>
      <c r="H197" s="16">
        <f t="shared" ca="1" si="38"/>
        <v>0.8</v>
      </c>
      <c r="I197" s="15" t="str">
        <f t="shared" ca="1" si="39"/>
        <v>N</v>
      </c>
      <c r="J197" s="17">
        <f t="shared" ca="1" si="40"/>
        <v>9</v>
      </c>
      <c r="K197" s="17"/>
      <c r="L197" s="17" t="str">
        <f t="shared" ca="1" si="41"/>
        <v>Y</v>
      </c>
      <c r="M197" s="17" t="str">
        <f t="shared" ca="1" si="42"/>
        <v>FTTC</v>
      </c>
      <c r="N197" s="17" t="str">
        <f t="shared" ca="1" si="43"/>
        <v>N</v>
      </c>
      <c r="O197" s="15">
        <f t="shared" ca="1" si="31"/>
        <v>30</v>
      </c>
      <c r="P197" s="17">
        <f t="shared" ca="1" si="32"/>
        <v>9</v>
      </c>
      <c r="R197" s="4">
        <f t="shared" ca="1" si="44"/>
        <v>132335</v>
      </c>
    </row>
    <row r="198" spans="1:18" x14ac:dyDescent="0.35">
      <c r="A198" s="7">
        <f>ROW()</f>
        <v>198</v>
      </c>
      <c r="B198" s="10"/>
      <c r="C198" s="27" t="str">
        <f t="shared" ca="1" si="33"/>
        <v>ES19 5VV</v>
      </c>
      <c r="D198" s="27" t="str">
        <f t="shared" ca="1" si="34"/>
        <v>Beaton</v>
      </c>
      <c r="E198" s="15" t="str">
        <f t="shared" ca="1" si="35"/>
        <v>N</v>
      </c>
      <c r="F198" s="16">
        <f t="shared" ca="1" si="36"/>
        <v>9.8000000000000007</v>
      </c>
      <c r="G198" s="16">
        <f t="shared" ca="1" si="37"/>
        <v>9.3000000000000007</v>
      </c>
      <c r="H198" s="16">
        <f t="shared" ca="1" si="38"/>
        <v>15.8</v>
      </c>
      <c r="I198" s="15" t="str">
        <f t="shared" ca="1" si="39"/>
        <v>N</v>
      </c>
      <c r="J198" s="17">
        <f t="shared" ca="1" si="40"/>
        <v>17</v>
      </c>
      <c r="K198" s="17"/>
      <c r="L198" s="17" t="str">
        <f t="shared" ca="1" si="41"/>
        <v>Y</v>
      </c>
      <c r="M198" s="17" t="str">
        <f t="shared" ca="1" si="42"/>
        <v>FTTC</v>
      </c>
      <c r="N198" s="17" t="str">
        <f t="shared" ca="1" si="43"/>
        <v>N</v>
      </c>
      <c r="O198" s="15">
        <f t="shared" ca="1" si="31"/>
        <v>30</v>
      </c>
      <c r="P198" s="17">
        <f t="shared" ca="1" si="32"/>
        <v>17</v>
      </c>
      <c r="R198" s="4">
        <f t="shared" ca="1" si="44"/>
        <v>132387</v>
      </c>
    </row>
    <row r="199" spans="1:18" x14ac:dyDescent="0.35">
      <c r="A199" s="7">
        <f>ROW()</f>
        <v>199</v>
      </c>
      <c r="B199" s="10"/>
      <c r="C199" s="27" t="str">
        <f t="shared" ca="1" si="33"/>
        <v>ES19 5XE</v>
      </c>
      <c r="D199" s="27" t="str">
        <f t="shared" ca="1" si="34"/>
        <v>Beaton</v>
      </c>
      <c r="E199" s="15" t="str">
        <f t="shared" ca="1" si="35"/>
        <v>N</v>
      </c>
      <c r="F199" s="16">
        <f t="shared" ca="1" si="36"/>
        <v>13.8</v>
      </c>
      <c r="G199" s="16">
        <f t="shared" ca="1" si="37"/>
        <v>14.7</v>
      </c>
      <c r="H199" s="16">
        <f t="shared" ca="1" si="38"/>
        <v>22.7</v>
      </c>
      <c r="I199" s="15" t="str">
        <f t="shared" ca="1" si="39"/>
        <v>N</v>
      </c>
      <c r="J199" s="17">
        <f t="shared" ca="1" si="40"/>
        <v>1</v>
      </c>
      <c r="K199" s="17"/>
      <c r="L199" s="17" t="str">
        <f t="shared" ca="1" si="41"/>
        <v>Y</v>
      </c>
      <c r="M199" s="17" t="str">
        <f t="shared" ca="1" si="42"/>
        <v>FTTC</v>
      </c>
      <c r="N199" s="17" t="str">
        <f t="shared" ca="1" si="43"/>
        <v>N</v>
      </c>
      <c r="O199" s="15">
        <f t="shared" ca="1" si="31"/>
        <v>30</v>
      </c>
      <c r="P199" s="17">
        <f t="shared" ca="1" si="32"/>
        <v>1</v>
      </c>
      <c r="R199" s="4">
        <f t="shared" ca="1" si="44"/>
        <v>132422</v>
      </c>
    </row>
    <row r="200" spans="1:18" x14ac:dyDescent="0.35">
      <c r="A200" s="7">
        <f>ROW()</f>
        <v>200</v>
      </c>
      <c r="B200" s="10"/>
      <c r="C200" s="27" t="str">
        <f t="shared" ca="1" si="33"/>
        <v>ES19 6BM</v>
      </c>
      <c r="D200" s="27" t="str">
        <f t="shared" ca="1" si="34"/>
        <v>Beaton</v>
      </c>
      <c r="E200" s="15" t="str">
        <f t="shared" ca="1" si="35"/>
        <v>Y</v>
      </c>
      <c r="F200" s="16">
        <f t="shared" ca="1" si="36"/>
        <v>1.8</v>
      </c>
      <c r="G200" s="16">
        <f t="shared" ca="1" si="37"/>
        <v>1.9</v>
      </c>
      <c r="H200" s="16">
        <f t="shared" ca="1" si="38"/>
        <v>1.8</v>
      </c>
      <c r="I200" s="15" t="str">
        <f t="shared" ca="1" si="39"/>
        <v>N</v>
      </c>
      <c r="J200" s="17">
        <f t="shared" ca="1" si="40"/>
        <v>3</v>
      </c>
      <c r="K200" s="17"/>
      <c r="L200" s="17" t="str">
        <f t="shared" ca="1" si="41"/>
        <v>Y</v>
      </c>
      <c r="M200" s="17" t="str">
        <f t="shared" ca="1" si="42"/>
        <v>FTTC</v>
      </c>
      <c r="N200" s="17" t="str">
        <f t="shared" ca="1" si="43"/>
        <v>N</v>
      </c>
      <c r="O200" s="15">
        <f t="shared" ref="O200:O263" ca="1" si="45">IF(L200="Y",30,F200)</f>
        <v>30</v>
      </c>
      <c r="P200" s="17">
        <f t="shared" ref="P200:P263" ca="1" si="46">IF(L200="Y",J200,0)</f>
        <v>3</v>
      </c>
      <c r="R200" s="4">
        <f t="shared" ca="1" si="44"/>
        <v>132534</v>
      </c>
    </row>
    <row r="201" spans="1:18" x14ac:dyDescent="0.35">
      <c r="A201" s="7">
        <f>ROW()</f>
        <v>201</v>
      </c>
      <c r="B201" s="10"/>
      <c r="C201" s="27" t="str">
        <f t="shared" ref="C201:C264" ca="1" si="47">"ES"&amp;ROUNDDOWN(R201/10/26/26,0)&amp;" "&amp;ROUNDDOWN(MOD(R201/26/26,10),0)&amp;CHAR(65+MOD(ROUNDDOWN(R201/26,0),26))&amp;CHAR(65+MOD(R201,26))</f>
        <v>ES19 6UO</v>
      </c>
      <c r="D201" s="27" t="str">
        <f t="shared" ref="D201:D264" ca="1" si="48">CHOOSE(ROUNDUP(VALUE(MID(C201,3,2))/10,0),"Alphon","Beaton","Charlton","Delton","Echton","Foxton")</f>
        <v>Beaton</v>
      </c>
      <c r="E201" s="15" t="str">
        <f t="shared" ref="E201:E264" ca="1" si="49">IF(G201&lt;2,"Y","N")</f>
        <v>N</v>
      </c>
      <c r="F201" s="16">
        <f t="shared" ref="F201:F264" ca="1" si="50">+RANDBETWEEN(5,150)/10</f>
        <v>13.8</v>
      </c>
      <c r="G201" s="16">
        <f t="shared" ref="G201:G264" ca="1" si="51">ROUND(F201*(100%+20%*(RAND()-0.5)),1)</f>
        <v>14</v>
      </c>
      <c r="H201" s="16">
        <f t="shared" ref="H201:H264" ca="1" si="52">+RANDBETWEEN(F201*10,F201*2*10)/10</f>
        <v>22</v>
      </c>
      <c r="I201" s="15" t="str">
        <f t="shared" ref="I201:I264" ca="1" si="53">IF(H201&gt;30,"Y","N")</f>
        <v>N</v>
      </c>
      <c r="J201" s="17">
        <f t="shared" ref="J201:J264" ca="1" si="54">+RANDBETWEEN(1,19)</f>
        <v>16</v>
      </c>
      <c r="K201" s="17"/>
      <c r="L201" s="17" t="str">
        <f t="shared" ref="L201:L264" ca="1" si="55">IF(RAND()&gt;1%,"Y","N")</f>
        <v>Y</v>
      </c>
      <c r="M201" s="17" t="str">
        <f t="shared" ref="M201:M264" ca="1" si="56">IF(L201="Y",CHOOSE(VALUE(MID(C201,3,1))+1,"FTTP","FTTC","FTTC","FWA","FTTP","FWA","FTTC","FTTC","FTTC","FTTC"),"")</f>
        <v>FTTC</v>
      </c>
      <c r="N201" s="17" t="str">
        <f t="shared" ref="N201:N264" ca="1" si="57">IF(AND(I201="Y",L201="Y"),"Y","N")</f>
        <v>N</v>
      </c>
      <c r="O201" s="15">
        <f t="shared" ca="1" si="45"/>
        <v>30</v>
      </c>
      <c r="P201" s="17">
        <f t="shared" ca="1" si="46"/>
        <v>16</v>
      </c>
      <c r="R201" s="4">
        <f t="shared" ca="1" si="44"/>
        <v>133030</v>
      </c>
    </row>
    <row r="202" spans="1:18" x14ac:dyDescent="0.35">
      <c r="A202" s="7">
        <f>ROW()</f>
        <v>202</v>
      </c>
      <c r="B202" s="10"/>
      <c r="C202" s="27" t="str">
        <f t="shared" ca="1" si="47"/>
        <v>ES19 8NQ</v>
      </c>
      <c r="D202" s="27" t="str">
        <f t="shared" ca="1" si="48"/>
        <v>Beaton</v>
      </c>
      <c r="E202" s="15" t="str">
        <f t="shared" ca="1" si="49"/>
        <v>N</v>
      </c>
      <c r="F202" s="16">
        <f t="shared" ca="1" si="50"/>
        <v>10.199999999999999</v>
      </c>
      <c r="G202" s="16">
        <f t="shared" ca="1" si="51"/>
        <v>9.6</v>
      </c>
      <c r="H202" s="16">
        <f t="shared" ca="1" si="52"/>
        <v>16.5</v>
      </c>
      <c r="I202" s="15" t="str">
        <f t="shared" ca="1" si="53"/>
        <v>N</v>
      </c>
      <c r="J202" s="17">
        <f t="shared" ca="1" si="54"/>
        <v>11</v>
      </c>
      <c r="K202" s="17"/>
      <c r="L202" s="17" t="str">
        <f t="shared" ca="1" si="55"/>
        <v>Y</v>
      </c>
      <c r="M202" s="17" t="str">
        <f t="shared" ca="1" si="56"/>
        <v>FTTC</v>
      </c>
      <c r="N202" s="17" t="str">
        <f t="shared" ca="1" si="57"/>
        <v>N</v>
      </c>
      <c r="O202" s="15">
        <f t="shared" ca="1" si="45"/>
        <v>30</v>
      </c>
      <c r="P202" s="17">
        <f t="shared" ca="1" si="46"/>
        <v>11</v>
      </c>
      <c r="R202" s="4">
        <f t="shared" ref="R202:R265" ca="1" si="58">+R201+RANDBETWEEN(1,1300)</f>
        <v>134202</v>
      </c>
    </row>
    <row r="203" spans="1:18" x14ac:dyDescent="0.35">
      <c r="A203" s="7">
        <f>ROW()</f>
        <v>203</v>
      </c>
      <c r="B203" s="10"/>
      <c r="C203" s="27" t="str">
        <f t="shared" ca="1" si="47"/>
        <v>ES20 0HL</v>
      </c>
      <c r="D203" s="27" t="str">
        <f t="shared" ca="1" si="48"/>
        <v>Beaton</v>
      </c>
      <c r="E203" s="15" t="str">
        <f t="shared" ca="1" si="49"/>
        <v>N</v>
      </c>
      <c r="F203" s="16">
        <f t="shared" ca="1" si="50"/>
        <v>4.4000000000000004</v>
      </c>
      <c r="G203" s="16">
        <f t="shared" ca="1" si="51"/>
        <v>4.4000000000000004</v>
      </c>
      <c r="H203" s="16">
        <f t="shared" ca="1" si="52"/>
        <v>5.6</v>
      </c>
      <c r="I203" s="15" t="str">
        <f t="shared" ca="1" si="53"/>
        <v>N</v>
      </c>
      <c r="J203" s="17">
        <f t="shared" ca="1" si="54"/>
        <v>7</v>
      </c>
      <c r="K203" s="17"/>
      <c r="L203" s="17" t="str">
        <f t="shared" ca="1" si="55"/>
        <v>Y</v>
      </c>
      <c r="M203" s="17" t="str">
        <f t="shared" ca="1" si="56"/>
        <v>FTTC</v>
      </c>
      <c r="N203" s="17" t="str">
        <f t="shared" ca="1" si="57"/>
        <v>N</v>
      </c>
      <c r="O203" s="15">
        <f t="shared" ca="1" si="45"/>
        <v>30</v>
      </c>
      <c r="P203" s="17">
        <f t="shared" ca="1" si="46"/>
        <v>7</v>
      </c>
      <c r="R203" s="4">
        <f t="shared" ca="1" si="58"/>
        <v>135393</v>
      </c>
    </row>
    <row r="204" spans="1:18" x14ac:dyDescent="0.35">
      <c r="A204" s="7">
        <f>ROW()</f>
        <v>204</v>
      </c>
      <c r="B204" s="10"/>
      <c r="C204" s="27" t="str">
        <f t="shared" ca="1" si="47"/>
        <v>ES20 0IZ</v>
      </c>
      <c r="D204" s="27" t="str">
        <f t="shared" ca="1" si="48"/>
        <v>Beaton</v>
      </c>
      <c r="E204" s="15" t="str">
        <f t="shared" ca="1" si="49"/>
        <v>N</v>
      </c>
      <c r="F204" s="16">
        <f t="shared" ca="1" si="50"/>
        <v>13.7</v>
      </c>
      <c r="G204" s="16">
        <f t="shared" ca="1" si="51"/>
        <v>12.8</v>
      </c>
      <c r="H204" s="16">
        <f t="shared" ca="1" si="52"/>
        <v>15.8</v>
      </c>
      <c r="I204" s="15" t="str">
        <f t="shared" ca="1" si="53"/>
        <v>N</v>
      </c>
      <c r="J204" s="17">
        <f t="shared" ca="1" si="54"/>
        <v>4</v>
      </c>
      <c r="K204" s="17"/>
      <c r="L204" s="17" t="str">
        <f t="shared" ca="1" si="55"/>
        <v>Y</v>
      </c>
      <c r="M204" s="17" t="str">
        <f t="shared" ca="1" si="56"/>
        <v>FTTC</v>
      </c>
      <c r="N204" s="17" t="str">
        <f t="shared" ca="1" si="57"/>
        <v>N</v>
      </c>
      <c r="O204" s="15">
        <f t="shared" ca="1" si="45"/>
        <v>30</v>
      </c>
      <c r="P204" s="17">
        <f t="shared" ca="1" si="46"/>
        <v>4</v>
      </c>
      <c r="R204" s="4">
        <f t="shared" ca="1" si="58"/>
        <v>135433</v>
      </c>
    </row>
    <row r="205" spans="1:18" x14ac:dyDescent="0.35">
      <c r="A205" s="7">
        <f>ROW()</f>
        <v>205</v>
      </c>
      <c r="B205" s="10"/>
      <c r="C205" s="27" t="str">
        <f t="shared" ca="1" si="47"/>
        <v>ES20 0VW</v>
      </c>
      <c r="D205" s="27" t="str">
        <f t="shared" ca="1" si="48"/>
        <v>Beaton</v>
      </c>
      <c r="E205" s="15" t="str">
        <f t="shared" ca="1" si="49"/>
        <v>N</v>
      </c>
      <c r="F205" s="16">
        <f t="shared" ca="1" si="50"/>
        <v>4.3</v>
      </c>
      <c r="G205" s="16">
        <f t="shared" ca="1" si="51"/>
        <v>4.5</v>
      </c>
      <c r="H205" s="16">
        <f t="shared" ca="1" si="52"/>
        <v>8.4</v>
      </c>
      <c r="I205" s="15" t="str">
        <f t="shared" ca="1" si="53"/>
        <v>N</v>
      </c>
      <c r="J205" s="17">
        <f t="shared" ca="1" si="54"/>
        <v>5</v>
      </c>
      <c r="K205" s="17"/>
      <c r="L205" s="17" t="str">
        <f t="shared" ca="1" si="55"/>
        <v>Y</v>
      </c>
      <c r="M205" s="17" t="str">
        <f t="shared" ca="1" si="56"/>
        <v>FTTC</v>
      </c>
      <c r="N205" s="17" t="str">
        <f t="shared" ca="1" si="57"/>
        <v>N</v>
      </c>
      <c r="O205" s="15">
        <f t="shared" ca="1" si="45"/>
        <v>30</v>
      </c>
      <c r="P205" s="17">
        <f t="shared" ca="1" si="46"/>
        <v>5</v>
      </c>
      <c r="R205" s="4">
        <f t="shared" ca="1" si="58"/>
        <v>135768</v>
      </c>
    </row>
    <row r="206" spans="1:18" x14ac:dyDescent="0.35">
      <c r="A206" s="7">
        <f>ROW()</f>
        <v>206</v>
      </c>
      <c r="B206" s="10"/>
      <c r="C206" s="27" t="str">
        <f t="shared" ca="1" si="47"/>
        <v>ES20 0XZ</v>
      </c>
      <c r="D206" s="27" t="str">
        <f t="shared" ca="1" si="48"/>
        <v>Beaton</v>
      </c>
      <c r="E206" s="15" t="str">
        <f t="shared" ca="1" si="49"/>
        <v>N</v>
      </c>
      <c r="F206" s="16">
        <f t="shared" ca="1" si="50"/>
        <v>3.7</v>
      </c>
      <c r="G206" s="16">
        <f t="shared" ca="1" si="51"/>
        <v>3.9</v>
      </c>
      <c r="H206" s="16">
        <f t="shared" ca="1" si="52"/>
        <v>4.2</v>
      </c>
      <c r="I206" s="15" t="str">
        <f t="shared" ca="1" si="53"/>
        <v>N</v>
      </c>
      <c r="J206" s="17">
        <f t="shared" ca="1" si="54"/>
        <v>3</v>
      </c>
      <c r="K206" s="17"/>
      <c r="L206" s="17" t="str">
        <f t="shared" ca="1" si="55"/>
        <v>Y</v>
      </c>
      <c r="M206" s="17" t="str">
        <f t="shared" ca="1" si="56"/>
        <v>FTTC</v>
      </c>
      <c r="N206" s="17" t="str">
        <f t="shared" ca="1" si="57"/>
        <v>N</v>
      </c>
      <c r="O206" s="15">
        <f t="shared" ca="1" si="45"/>
        <v>30</v>
      </c>
      <c r="P206" s="17">
        <f t="shared" ca="1" si="46"/>
        <v>3</v>
      </c>
      <c r="R206" s="4">
        <f t="shared" ca="1" si="58"/>
        <v>135823</v>
      </c>
    </row>
    <row r="207" spans="1:18" x14ac:dyDescent="0.35">
      <c r="A207" s="7">
        <f>ROW()</f>
        <v>207</v>
      </c>
      <c r="B207" s="10"/>
      <c r="C207" s="27" t="str">
        <f t="shared" ca="1" si="47"/>
        <v>ES20 2TJ</v>
      </c>
      <c r="D207" s="27" t="str">
        <f t="shared" ca="1" si="48"/>
        <v>Beaton</v>
      </c>
      <c r="E207" s="15" t="str">
        <f t="shared" ca="1" si="49"/>
        <v>N</v>
      </c>
      <c r="F207" s="16">
        <f t="shared" ca="1" si="50"/>
        <v>8.4</v>
      </c>
      <c r="G207" s="16">
        <f t="shared" ca="1" si="51"/>
        <v>7.7</v>
      </c>
      <c r="H207" s="16">
        <f t="shared" ca="1" si="52"/>
        <v>13.2</v>
      </c>
      <c r="I207" s="15" t="str">
        <f t="shared" ca="1" si="53"/>
        <v>N</v>
      </c>
      <c r="J207" s="17">
        <f t="shared" ca="1" si="54"/>
        <v>19</v>
      </c>
      <c r="K207" s="17"/>
      <c r="L207" s="17" t="str">
        <f t="shared" ca="1" si="55"/>
        <v>Y</v>
      </c>
      <c r="M207" s="17" t="str">
        <f t="shared" ca="1" si="56"/>
        <v>FTTC</v>
      </c>
      <c r="N207" s="17" t="str">
        <f t="shared" ca="1" si="57"/>
        <v>N</v>
      </c>
      <c r="O207" s="15">
        <f t="shared" ca="1" si="45"/>
        <v>30</v>
      </c>
      <c r="P207" s="17">
        <f t="shared" ca="1" si="46"/>
        <v>19</v>
      </c>
      <c r="R207" s="4">
        <f t="shared" ca="1" si="58"/>
        <v>137055</v>
      </c>
    </row>
    <row r="208" spans="1:18" x14ac:dyDescent="0.35">
      <c r="A208" s="7">
        <f>ROW()</f>
        <v>208</v>
      </c>
      <c r="B208" s="10"/>
      <c r="C208" s="27" t="str">
        <f t="shared" ca="1" si="47"/>
        <v>ES20 4RB</v>
      </c>
      <c r="D208" s="27" t="str">
        <f t="shared" ca="1" si="48"/>
        <v>Beaton</v>
      </c>
      <c r="E208" s="15" t="str">
        <f t="shared" ca="1" si="49"/>
        <v>N</v>
      </c>
      <c r="F208" s="16">
        <f t="shared" ca="1" si="50"/>
        <v>8.6</v>
      </c>
      <c r="G208" s="16">
        <f t="shared" ca="1" si="51"/>
        <v>8.6999999999999993</v>
      </c>
      <c r="H208" s="16">
        <f t="shared" ca="1" si="52"/>
        <v>11.6</v>
      </c>
      <c r="I208" s="15" t="str">
        <f t="shared" ca="1" si="53"/>
        <v>N</v>
      </c>
      <c r="J208" s="17">
        <f t="shared" ca="1" si="54"/>
        <v>8</v>
      </c>
      <c r="K208" s="17"/>
      <c r="L208" s="17" t="str">
        <f t="shared" ca="1" si="55"/>
        <v>Y</v>
      </c>
      <c r="M208" s="17" t="str">
        <f t="shared" ca="1" si="56"/>
        <v>FTTC</v>
      </c>
      <c r="N208" s="17" t="str">
        <f t="shared" ca="1" si="57"/>
        <v>N</v>
      </c>
      <c r="O208" s="15">
        <f t="shared" ca="1" si="45"/>
        <v>30</v>
      </c>
      <c r="P208" s="17">
        <f t="shared" ca="1" si="46"/>
        <v>8</v>
      </c>
      <c r="R208" s="4">
        <f t="shared" ca="1" si="58"/>
        <v>138347</v>
      </c>
    </row>
    <row r="209" spans="1:18" x14ac:dyDescent="0.35">
      <c r="A209" s="7">
        <f>ROW()</f>
        <v>209</v>
      </c>
      <c r="B209" s="10"/>
      <c r="C209" s="27" t="str">
        <f t="shared" ca="1" si="47"/>
        <v>ES20 5FJ</v>
      </c>
      <c r="D209" s="27" t="str">
        <f t="shared" ca="1" si="48"/>
        <v>Beaton</v>
      </c>
      <c r="E209" s="15" t="str">
        <f t="shared" ca="1" si="49"/>
        <v>N</v>
      </c>
      <c r="F209" s="16">
        <f t="shared" ca="1" si="50"/>
        <v>11.1</v>
      </c>
      <c r="G209" s="16">
        <f t="shared" ca="1" si="51"/>
        <v>10.3</v>
      </c>
      <c r="H209" s="16">
        <f t="shared" ca="1" si="52"/>
        <v>12.1</v>
      </c>
      <c r="I209" s="15" t="str">
        <f t="shared" ca="1" si="53"/>
        <v>N</v>
      </c>
      <c r="J209" s="17">
        <f t="shared" ca="1" si="54"/>
        <v>2</v>
      </c>
      <c r="K209" s="17"/>
      <c r="L209" s="17" t="str">
        <f t="shared" ca="1" si="55"/>
        <v>Y</v>
      </c>
      <c r="M209" s="17" t="str">
        <f t="shared" ca="1" si="56"/>
        <v>FTTC</v>
      </c>
      <c r="N209" s="17" t="str">
        <f t="shared" ca="1" si="57"/>
        <v>N</v>
      </c>
      <c r="O209" s="15">
        <f t="shared" ca="1" si="45"/>
        <v>30</v>
      </c>
      <c r="P209" s="17">
        <f t="shared" ca="1" si="46"/>
        <v>2</v>
      </c>
      <c r="R209" s="4">
        <f t="shared" ca="1" si="58"/>
        <v>138719</v>
      </c>
    </row>
    <row r="210" spans="1:18" x14ac:dyDescent="0.35">
      <c r="A210" s="7">
        <f>ROW()</f>
        <v>210</v>
      </c>
      <c r="B210" s="10"/>
      <c r="C210" s="27" t="str">
        <f t="shared" ca="1" si="47"/>
        <v>ES20 5QO</v>
      </c>
      <c r="D210" s="27" t="str">
        <f t="shared" ca="1" si="48"/>
        <v>Beaton</v>
      </c>
      <c r="E210" s="15" t="str">
        <f t="shared" ca="1" si="49"/>
        <v>N</v>
      </c>
      <c r="F210" s="16">
        <f t="shared" ca="1" si="50"/>
        <v>6.4</v>
      </c>
      <c r="G210" s="16">
        <f t="shared" ca="1" si="51"/>
        <v>6.2</v>
      </c>
      <c r="H210" s="16">
        <f t="shared" ca="1" si="52"/>
        <v>12.8</v>
      </c>
      <c r="I210" s="15" t="str">
        <f t="shared" ca="1" si="53"/>
        <v>N</v>
      </c>
      <c r="J210" s="17">
        <f t="shared" ca="1" si="54"/>
        <v>9</v>
      </c>
      <c r="K210" s="17"/>
      <c r="L210" s="17" t="str">
        <f t="shared" ca="1" si="55"/>
        <v>Y</v>
      </c>
      <c r="M210" s="17" t="str">
        <f t="shared" ca="1" si="56"/>
        <v>FTTC</v>
      </c>
      <c r="N210" s="17" t="str">
        <f t="shared" ca="1" si="57"/>
        <v>N</v>
      </c>
      <c r="O210" s="15">
        <f t="shared" ca="1" si="45"/>
        <v>30</v>
      </c>
      <c r="P210" s="17">
        <f t="shared" ca="1" si="46"/>
        <v>9</v>
      </c>
      <c r="R210" s="4">
        <f t="shared" ca="1" si="58"/>
        <v>139010</v>
      </c>
    </row>
    <row r="211" spans="1:18" x14ac:dyDescent="0.35">
      <c r="A211" s="7">
        <f>ROW()</f>
        <v>211</v>
      </c>
      <c r="B211" s="10"/>
      <c r="C211" s="27" t="str">
        <f t="shared" ca="1" si="47"/>
        <v>ES20 6SU</v>
      </c>
      <c r="D211" s="27" t="str">
        <f t="shared" ca="1" si="48"/>
        <v>Beaton</v>
      </c>
      <c r="E211" s="15" t="str">
        <f t="shared" ca="1" si="49"/>
        <v>N</v>
      </c>
      <c r="F211" s="16">
        <f t="shared" ca="1" si="50"/>
        <v>6.2</v>
      </c>
      <c r="G211" s="16">
        <f t="shared" ca="1" si="51"/>
        <v>6.7</v>
      </c>
      <c r="H211" s="16">
        <f t="shared" ca="1" si="52"/>
        <v>9.5</v>
      </c>
      <c r="I211" s="15" t="str">
        <f t="shared" ca="1" si="53"/>
        <v>N</v>
      </c>
      <c r="J211" s="17">
        <f t="shared" ca="1" si="54"/>
        <v>6</v>
      </c>
      <c r="K211" s="17"/>
      <c r="L211" s="17" t="str">
        <f t="shared" ca="1" si="55"/>
        <v>Y</v>
      </c>
      <c r="M211" s="17" t="str">
        <f t="shared" ca="1" si="56"/>
        <v>FTTC</v>
      </c>
      <c r="N211" s="17" t="str">
        <f t="shared" ca="1" si="57"/>
        <v>N</v>
      </c>
      <c r="O211" s="15">
        <f t="shared" ca="1" si="45"/>
        <v>30</v>
      </c>
      <c r="P211" s="17">
        <f t="shared" ca="1" si="46"/>
        <v>6</v>
      </c>
      <c r="R211" s="4">
        <f t="shared" ca="1" si="58"/>
        <v>139744</v>
      </c>
    </row>
    <row r="212" spans="1:18" x14ac:dyDescent="0.35">
      <c r="A212" s="7">
        <f>ROW()</f>
        <v>212</v>
      </c>
      <c r="B212" s="10"/>
      <c r="C212" s="27" t="str">
        <f t="shared" ca="1" si="47"/>
        <v>ES20 6XR</v>
      </c>
      <c r="D212" s="27" t="str">
        <f t="shared" ca="1" si="48"/>
        <v>Beaton</v>
      </c>
      <c r="E212" s="15" t="str">
        <f t="shared" ca="1" si="49"/>
        <v>N</v>
      </c>
      <c r="F212" s="16">
        <f t="shared" ca="1" si="50"/>
        <v>2.1</v>
      </c>
      <c r="G212" s="16">
        <f t="shared" ca="1" si="51"/>
        <v>2.1</v>
      </c>
      <c r="H212" s="16">
        <f t="shared" ca="1" si="52"/>
        <v>4.2</v>
      </c>
      <c r="I212" s="15" t="str">
        <f t="shared" ca="1" si="53"/>
        <v>N</v>
      </c>
      <c r="J212" s="17">
        <f t="shared" ca="1" si="54"/>
        <v>8</v>
      </c>
      <c r="K212" s="17"/>
      <c r="L212" s="17" t="str">
        <f t="shared" ca="1" si="55"/>
        <v>Y</v>
      </c>
      <c r="M212" s="17" t="str">
        <f t="shared" ca="1" si="56"/>
        <v>FTTC</v>
      </c>
      <c r="N212" s="17" t="str">
        <f t="shared" ca="1" si="57"/>
        <v>N</v>
      </c>
      <c r="O212" s="15">
        <f t="shared" ca="1" si="45"/>
        <v>30</v>
      </c>
      <c r="P212" s="17">
        <f t="shared" ca="1" si="46"/>
        <v>8</v>
      </c>
      <c r="R212" s="4">
        <f t="shared" ca="1" si="58"/>
        <v>139871</v>
      </c>
    </row>
    <row r="213" spans="1:18" x14ac:dyDescent="0.35">
      <c r="A213" s="7">
        <f>ROW()</f>
        <v>213</v>
      </c>
      <c r="B213" s="10"/>
      <c r="C213" s="27" t="str">
        <f t="shared" ca="1" si="47"/>
        <v>ES20 7ZP</v>
      </c>
      <c r="D213" s="27" t="str">
        <f t="shared" ca="1" si="48"/>
        <v>Beaton</v>
      </c>
      <c r="E213" s="15" t="str">
        <f t="shared" ca="1" si="49"/>
        <v>N</v>
      </c>
      <c r="F213" s="16">
        <f t="shared" ca="1" si="50"/>
        <v>4.5999999999999996</v>
      </c>
      <c r="G213" s="16">
        <f t="shared" ca="1" si="51"/>
        <v>4.5</v>
      </c>
      <c r="H213" s="16">
        <f t="shared" ca="1" si="52"/>
        <v>8.3000000000000007</v>
      </c>
      <c r="I213" s="15" t="str">
        <f t="shared" ca="1" si="53"/>
        <v>N</v>
      </c>
      <c r="J213" s="17">
        <f t="shared" ca="1" si="54"/>
        <v>5</v>
      </c>
      <c r="K213" s="17"/>
      <c r="L213" s="17" t="str">
        <f t="shared" ca="1" si="55"/>
        <v>Y</v>
      </c>
      <c r="M213" s="17" t="str">
        <f t="shared" ca="1" si="56"/>
        <v>FTTC</v>
      </c>
      <c r="N213" s="17" t="str">
        <f t="shared" ca="1" si="57"/>
        <v>N</v>
      </c>
      <c r="O213" s="15">
        <f t="shared" ca="1" si="45"/>
        <v>30</v>
      </c>
      <c r="P213" s="17">
        <f t="shared" ca="1" si="46"/>
        <v>5</v>
      </c>
      <c r="R213" s="4">
        <f t="shared" ca="1" si="58"/>
        <v>140597</v>
      </c>
    </row>
    <row r="214" spans="1:18" x14ac:dyDescent="0.35">
      <c r="A214" s="7">
        <f>ROW()</f>
        <v>214</v>
      </c>
      <c r="B214" s="10"/>
      <c r="C214" s="27" t="str">
        <f t="shared" ca="1" si="47"/>
        <v>ES20 9WT</v>
      </c>
      <c r="D214" s="27" t="str">
        <f t="shared" ca="1" si="48"/>
        <v>Beaton</v>
      </c>
      <c r="E214" s="15" t="str">
        <f t="shared" ca="1" si="49"/>
        <v>N</v>
      </c>
      <c r="F214" s="16">
        <f t="shared" ca="1" si="50"/>
        <v>8.6</v>
      </c>
      <c r="G214" s="16">
        <f t="shared" ca="1" si="51"/>
        <v>8.5</v>
      </c>
      <c r="H214" s="16">
        <f t="shared" ca="1" si="52"/>
        <v>12.4</v>
      </c>
      <c r="I214" s="15" t="str">
        <f t="shared" ca="1" si="53"/>
        <v>N</v>
      </c>
      <c r="J214" s="17">
        <f t="shared" ca="1" si="54"/>
        <v>6</v>
      </c>
      <c r="K214" s="17"/>
      <c r="L214" s="17" t="str">
        <f t="shared" ca="1" si="55"/>
        <v>Y</v>
      </c>
      <c r="M214" s="17" t="str">
        <f t="shared" ca="1" si="56"/>
        <v>FTTC</v>
      </c>
      <c r="N214" s="17" t="str">
        <f t="shared" ca="1" si="57"/>
        <v>N</v>
      </c>
      <c r="O214" s="15">
        <f t="shared" ca="1" si="45"/>
        <v>30</v>
      </c>
      <c r="P214" s="17">
        <f t="shared" ca="1" si="46"/>
        <v>6</v>
      </c>
      <c r="R214" s="4">
        <f t="shared" ca="1" si="58"/>
        <v>141875</v>
      </c>
    </row>
    <row r="215" spans="1:18" x14ac:dyDescent="0.35">
      <c r="A215" s="7">
        <f>ROW()</f>
        <v>215</v>
      </c>
      <c r="B215" s="10"/>
      <c r="C215" s="27" t="str">
        <f t="shared" ca="1" si="47"/>
        <v>ES21 0EH</v>
      </c>
      <c r="D215" s="27" t="str">
        <f t="shared" ca="1" si="48"/>
        <v>Charlton</v>
      </c>
      <c r="E215" s="15" t="str">
        <f t="shared" ca="1" si="49"/>
        <v>N</v>
      </c>
      <c r="F215" s="16">
        <f t="shared" ca="1" si="50"/>
        <v>10.5</v>
      </c>
      <c r="G215" s="16">
        <f t="shared" ca="1" si="51"/>
        <v>11.4</v>
      </c>
      <c r="H215" s="16">
        <f t="shared" ca="1" si="52"/>
        <v>19.3</v>
      </c>
      <c r="I215" s="15" t="str">
        <f t="shared" ca="1" si="53"/>
        <v>N</v>
      </c>
      <c r="J215" s="17">
        <f t="shared" ca="1" si="54"/>
        <v>11</v>
      </c>
      <c r="K215" s="17"/>
      <c r="L215" s="17" t="str">
        <f t="shared" ca="1" si="55"/>
        <v>Y</v>
      </c>
      <c r="M215" s="17" t="str">
        <f t="shared" ca="1" si="56"/>
        <v>FTTC</v>
      </c>
      <c r="N215" s="17" t="str">
        <f t="shared" ca="1" si="57"/>
        <v>N</v>
      </c>
      <c r="O215" s="15">
        <f t="shared" ca="1" si="45"/>
        <v>30</v>
      </c>
      <c r="P215" s="17">
        <f t="shared" ca="1" si="46"/>
        <v>11</v>
      </c>
      <c r="R215" s="4">
        <f t="shared" ca="1" si="58"/>
        <v>142071</v>
      </c>
    </row>
    <row r="216" spans="1:18" x14ac:dyDescent="0.35">
      <c r="A216" s="7">
        <f>ROW()</f>
        <v>216</v>
      </c>
      <c r="B216" s="10"/>
      <c r="C216" s="27" t="str">
        <f t="shared" ca="1" si="47"/>
        <v>ES21 0TG</v>
      </c>
      <c r="D216" s="27" t="str">
        <f t="shared" ca="1" si="48"/>
        <v>Charlton</v>
      </c>
      <c r="E216" s="15" t="str">
        <f t="shared" ca="1" si="49"/>
        <v>N</v>
      </c>
      <c r="F216" s="16">
        <f t="shared" ca="1" si="50"/>
        <v>8.1</v>
      </c>
      <c r="G216" s="16">
        <f t="shared" ca="1" si="51"/>
        <v>7.5</v>
      </c>
      <c r="H216" s="16">
        <f t="shared" ca="1" si="52"/>
        <v>15</v>
      </c>
      <c r="I216" s="15" t="str">
        <f t="shared" ca="1" si="53"/>
        <v>N</v>
      </c>
      <c r="J216" s="17">
        <f t="shared" ca="1" si="54"/>
        <v>4</v>
      </c>
      <c r="K216" s="17"/>
      <c r="L216" s="17" t="str">
        <f t="shared" ca="1" si="55"/>
        <v>Y</v>
      </c>
      <c r="M216" s="17" t="str">
        <f t="shared" ca="1" si="56"/>
        <v>FTTC</v>
      </c>
      <c r="N216" s="17" t="str">
        <f t="shared" ca="1" si="57"/>
        <v>N</v>
      </c>
      <c r="O216" s="15">
        <f t="shared" ca="1" si="45"/>
        <v>30</v>
      </c>
      <c r="P216" s="17">
        <f t="shared" ca="1" si="46"/>
        <v>4</v>
      </c>
      <c r="R216" s="4">
        <f t="shared" ca="1" si="58"/>
        <v>142460</v>
      </c>
    </row>
    <row r="217" spans="1:18" x14ac:dyDescent="0.35">
      <c r="A217" s="7">
        <f>ROW()</f>
        <v>217</v>
      </c>
      <c r="B217" s="10"/>
      <c r="C217" s="27" t="str">
        <f t="shared" ca="1" si="47"/>
        <v>ES21 1RD</v>
      </c>
      <c r="D217" s="27" t="str">
        <f t="shared" ca="1" si="48"/>
        <v>Charlton</v>
      </c>
      <c r="E217" s="15" t="str">
        <f t="shared" ca="1" si="49"/>
        <v>N</v>
      </c>
      <c r="F217" s="16">
        <f t="shared" ca="1" si="50"/>
        <v>10.1</v>
      </c>
      <c r="G217" s="16">
        <f t="shared" ca="1" si="51"/>
        <v>11</v>
      </c>
      <c r="H217" s="16">
        <f t="shared" ca="1" si="52"/>
        <v>10.9</v>
      </c>
      <c r="I217" s="15" t="str">
        <f t="shared" ca="1" si="53"/>
        <v>N</v>
      </c>
      <c r="J217" s="17">
        <f t="shared" ca="1" si="54"/>
        <v>8</v>
      </c>
      <c r="K217" s="17"/>
      <c r="L217" s="17" t="str">
        <f t="shared" ca="1" si="55"/>
        <v>Y</v>
      </c>
      <c r="M217" s="17" t="str">
        <f t="shared" ca="1" si="56"/>
        <v>FTTC</v>
      </c>
      <c r="N217" s="17" t="str">
        <f t="shared" ca="1" si="57"/>
        <v>N</v>
      </c>
      <c r="O217" s="15">
        <f t="shared" ca="1" si="45"/>
        <v>30</v>
      </c>
      <c r="P217" s="17">
        <f t="shared" ca="1" si="46"/>
        <v>8</v>
      </c>
      <c r="R217" s="4">
        <f t="shared" ca="1" si="58"/>
        <v>143081</v>
      </c>
    </row>
    <row r="218" spans="1:18" x14ac:dyDescent="0.35">
      <c r="A218" s="7">
        <f>ROW()</f>
        <v>218</v>
      </c>
      <c r="B218" s="10"/>
      <c r="C218" s="27" t="str">
        <f t="shared" ca="1" si="47"/>
        <v>ES21 2GX</v>
      </c>
      <c r="D218" s="27" t="str">
        <f t="shared" ca="1" si="48"/>
        <v>Charlton</v>
      </c>
      <c r="E218" s="15" t="str">
        <f t="shared" ca="1" si="49"/>
        <v>N</v>
      </c>
      <c r="F218" s="16">
        <f t="shared" ca="1" si="50"/>
        <v>13.4</v>
      </c>
      <c r="G218" s="16">
        <f t="shared" ca="1" si="51"/>
        <v>13.4</v>
      </c>
      <c r="H218" s="16">
        <f t="shared" ca="1" si="52"/>
        <v>20.6</v>
      </c>
      <c r="I218" s="15" t="str">
        <f t="shared" ca="1" si="53"/>
        <v>N</v>
      </c>
      <c r="J218" s="17">
        <f t="shared" ca="1" si="54"/>
        <v>8</v>
      </c>
      <c r="K218" s="17"/>
      <c r="L218" s="17" t="str">
        <f t="shared" ca="1" si="55"/>
        <v>Y</v>
      </c>
      <c r="M218" s="17" t="str">
        <f t="shared" ca="1" si="56"/>
        <v>FTTC</v>
      </c>
      <c r="N218" s="17" t="str">
        <f t="shared" ca="1" si="57"/>
        <v>N</v>
      </c>
      <c r="O218" s="15">
        <f t="shared" ca="1" si="45"/>
        <v>30</v>
      </c>
      <c r="P218" s="17">
        <f t="shared" ca="1" si="46"/>
        <v>8</v>
      </c>
      <c r="R218" s="4">
        <f t="shared" ca="1" si="58"/>
        <v>143491</v>
      </c>
    </row>
    <row r="219" spans="1:18" x14ac:dyDescent="0.35">
      <c r="A219" s="7">
        <f>ROW()</f>
        <v>219</v>
      </c>
      <c r="B219" s="10"/>
      <c r="C219" s="27" t="str">
        <f t="shared" ca="1" si="47"/>
        <v>ES21 3VL</v>
      </c>
      <c r="D219" s="27" t="str">
        <f t="shared" ca="1" si="48"/>
        <v>Charlton</v>
      </c>
      <c r="E219" s="15" t="str">
        <f t="shared" ca="1" si="49"/>
        <v>N</v>
      </c>
      <c r="F219" s="16">
        <f t="shared" ca="1" si="50"/>
        <v>3</v>
      </c>
      <c r="G219" s="16">
        <f t="shared" ca="1" si="51"/>
        <v>3.1</v>
      </c>
      <c r="H219" s="16">
        <f t="shared" ca="1" si="52"/>
        <v>3.8</v>
      </c>
      <c r="I219" s="15" t="str">
        <f t="shared" ca="1" si="53"/>
        <v>N</v>
      </c>
      <c r="J219" s="17">
        <f t="shared" ca="1" si="54"/>
        <v>8</v>
      </c>
      <c r="K219" s="17"/>
      <c r="L219" s="17" t="str">
        <f t="shared" ca="1" si="55"/>
        <v>Y</v>
      </c>
      <c r="M219" s="17" t="str">
        <f t="shared" ca="1" si="56"/>
        <v>FTTC</v>
      </c>
      <c r="N219" s="17" t="str">
        <f t="shared" ca="1" si="57"/>
        <v>N</v>
      </c>
      <c r="O219" s="15">
        <f t="shared" ca="1" si="45"/>
        <v>30</v>
      </c>
      <c r="P219" s="17">
        <f t="shared" ca="1" si="46"/>
        <v>8</v>
      </c>
      <c r="R219" s="4">
        <f t="shared" ca="1" si="58"/>
        <v>144545</v>
      </c>
    </row>
    <row r="220" spans="1:18" x14ac:dyDescent="0.35">
      <c r="A220" s="7">
        <f>ROW()</f>
        <v>220</v>
      </c>
      <c r="B220" s="10"/>
      <c r="C220" s="27" t="str">
        <f t="shared" ca="1" si="47"/>
        <v>ES21 5DT</v>
      </c>
      <c r="D220" s="27" t="str">
        <f t="shared" ca="1" si="48"/>
        <v>Charlton</v>
      </c>
      <c r="E220" s="15" t="str">
        <f t="shared" ca="1" si="49"/>
        <v>N</v>
      </c>
      <c r="F220" s="16">
        <f t="shared" ca="1" si="50"/>
        <v>10.5</v>
      </c>
      <c r="G220" s="16">
        <f t="shared" ca="1" si="51"/>
        <v>10.199999999999999</v>
      </c>
      <c r="H220" s="16">
        <f t="shared" ca="1" si="52"/>
        <v>12.4</v>
      </c>
      <c r="I220" s="15" t="str">
        <f t="shared" ca="1" si="53"/>
        <v>N</v>
      </c>
      <c r="J220" s="17">
        <f t="shared" ca="1" si="54"/>
        <v>18</v>
      </c>
      <c r="K220" s="17"/>
      <c r="L220" s="17" t="str">
        <f t="shared" ca="1" si="55"/>
        <v>Y</v>
      </c>
      <c r="M220" s="17" t="str">
        <f t="shared" ca="1" si="56"/>
        <v>FTTC</v>
      </c>
      <c r="N220" s="17" t="str">
        <f t="shared" ca="1" si="57"/>
        <v>N</v>
      </c>
      <c r="O220" s="15">
        <f t="shared" ca="1" si="45"/>
        <v>30</v>
      </c>
      <c r="P220" s="17">
        <f t="shared" ca="1" si="46"/>
        <v>18</v>
      </c>
      <c r="R220" s="4">
        <f t="shared" ca="1" si="58"/>
        <v>145437</v>
      </c>
    </row>
    <row r="221" spans="1:18" x14ac:dyDescent="0.35">
      <c r="A221" s="7">
        <f>ROW()</f>
        <v>221</v>
      </c>
      <c r="B221" s="10"/>
      <c r="C221" s="27" t="str">
        <f t="shared" ca="1" si="47"/>
        <v>ES21 5NC</v>
      </c>
      <c r="D221" s="27" t="str">
        <f t="shared" ca="1" si="48"/>
        <v>Charlton</v>
      </c>
      <c r="E221" s="15" t="str">
        <f t="shared" ca="1" si="49"/>
        <v>N</v>
      </c>
      <c r="F221" s="16">
        <f t="shared" ca="1" si="50"/>
        <v>7.7</v>
      </c>
      <c r="G221" s="16">
        <f t="shared" ca="1" si="51"/>
        <v>7.7</v>
      </c>
      <c r="H221" s="16">
        <f t="shared" ca="1" si="52"/>
        <v>8.5</v>
      </c>
      <c r="I221" s="15" t="str">
        <f t="shared" ca="1" si="53"/>
        <v>N</v>
      </c>
      <c r="J221" s="17">
        <f t="shared" ca="1" si="54"/>
        <v>10</v>
      </c>
      <c r="K221" s="17"/>
      <c r="L221" s="17" t="str">
        <f t="shared" ca="1" si="55"/>
        <v>Y</v>
      </c>
      <c r="M221" s="17" t="str">
        <f t="shared" ca="1" si="56"/>
        <v>FTTC</v>
      </c>
      <c r="N221" s="17" t="str">
        <f t="shared" ca="1" si="57"/>
        <v>N</v>
      </c>
      <c r="O221" s="15">
        <f t="shared" ca="1" si="45"/>
        <v>30</v>
      </c>
      <c r="P221" s="17">
        <f t="shared" ca="1" si="46"/>
        <v>10</v>
      </c>
      <c r="R221" s="4">
        <f t="shared" ca="1" si="58"/>
        <v>145680</v>
      </c>
    </row>
    <row r="222" spans="1:18" x14ac:dyDescent="0.35">
      <c r="A222" s="7">
        <f>ROW()</f>
        <v>222</v>
      </c>
      <c r="B222" s="10"/>
      <c r="C222" s="27" t="str">
        <f t="shared" ca="1" si="47"/>
        <v>ES21 6MJ</v>
      </c>
      <c r="D222" s="27" t="str">
        <f t="shared" ca="1" si="48"/>
        <v>Charlton</v>
      </c>
      <c r="E222" s="15" t="str">
        <f t="shared" ca="1" si="49"/>
        <v>N</v>
      </c>
      <c r="F222" s="16">
        <f t="shared" ca="1" si="50"/>
        <v>12.8</v>
      </c>
      <c r="G222" s="16">
        <f t="shared" ca="1" si="51"/>
        <v>13.3</v>
      </c>
      <c r="H222" s="16">
        <f t="shared" ca="1" si="52"/>
        <v>15.8</v>
      </c>
      <c r="I222" s="15" t="str">
        <f t="shared" ca="1" si="53"/>
        <v>N</v>
      </c>
      <c r="J222" s="17">
        <f t="shared" ca="1" si="54"/>
        <v>16</v>
      </c>
      <c r="K222" s="17"/>
      <c r="L222" s="17" t="str">
        <f t="shared" ca="1" si="55"/>
        <v>Y</v>
      </c>
      <c r="M222" s="17" t="str">
        <f t="shared" ca="1" si="56"/>
        <v>FTTC</v>
      </c>
      <c r="N222" s="17" t="str">
        <f t="shared" ca="1" si="57"/>
        <v>N</v>
      </c>
      <c r="O222" s="15">
        <f t="shared" ca="1" si="45"/>
        <v>30</v>
      </c>
      <c r="P222" s="17">
        <f t="shared" ca="1" si="46"/>
        <v>16</v>
      </c>
      <c r="R222" s="4">
        <f t="shared" ca="1" si="58"/>
        <v>146337</v>
      </c>
    </row>
    <row r="223" spans="1:18" x14ac:dyDescent="0.35">
      <c r="A223" s="7">
        <f>ROW()</f>
        <v>223</v>
      </c>
      <c r="B223" s="10"/>
      <c r="C223" s="27" t="str">
        <f t="shared" ca="1" si="47"/>
        <v>ES21 6WJ</v>
      </c>
      <c r="D223" s="27" t="str">
        <f t="shared" ca="1" si="48"/>
        <v>Charlton</v>
      </c>
      <c r="E223" s="15" t="str">
        <f t="shared" ca="1" si="49"/>
        <v>N</v>
      </c>
      <c r="F223" s="16">
        <f t="shared" ca="1" si="50"/>
        <v>8.6</v>
      </c>
      <c r="G223" s="16">
        <f t="shared" ca="1" si="51"/>
        <v>8.8000000000000007</v>
      </c>
      <c r="H223" s="16">
        <f t="shared" ca="1" si="52"/>
        <v>12.3</v>
      </c>
      <c r="I223" s="15" t="str">
        <f t="shared" ca="1" si="53"/>
        <v>N</v>
      </c>
      <c r="J223" s="17">
        <f t="shared" ca="1" si="54"/>
        <v>12</v>
      </c>
      <c r="K223" s="17"/>
      <c r="L223" s="17" t="str">
        <f t="shared" ca="1" si="55"/>
        <v>Y</v>
      </c>
      <c r="M223" s="17" t="str">
        <f t="shared" ca="1" si="56"/>
        <v>FTTC</v>
      </c>
      <c r="N223" s="17" t="str">
        <f t="shared" ca="1" si="57"/>
        <v>N</v>
      </c>
      <c r="O223" s="15">
        <f t="shared" ca="1" si="45"/>
        <v>30</v>
      </c>
      <c r="P223" s="17">
        <f t="shared" ca="1" si="46"/>
        <v>12</v>
      </c>
      <c r="R223" s="4">
        <f t="shared" ca="1" si="58"/>
        <v>146597</v>
      </c>
    </row>
    <row r="224" spans="1:18" x14ac:dyDescent="0.35">
      <c r="A224" s="7">
        <f>ROW()</f>
        <v>224</v>
      </c>
      <c r="B224" s="10"/>
      <c r="C224" s="27" t="str">
        <f t="shared" ca="1" si="47"/>
        <v>ES21 8BM</v>
      </c>
      <c r="D224" s="27" t="str">
        <f t="shared" ca="1" si="48"/>
        <v>Charlton</v>
      </c>
      <c r="E224" s="15" t="str">
        <f t="shared" ca="1" si="49"/>
        <v>N</v>
      </c>
      <c r="F224" s="16">
        <f t="shared" ca="1" si="50"/>
        <v>7.5</v>
      </c>
      <c r="G224" s="16">
        <f t="shared" ca="1" si="51"/>
        <v>7.9</v>
      </c>
      <c r="H224" s="16">
        <f t="shared" ca="1" si="52"/>
        <v>10.8</v>
      </c>
      <c r="I224" s="15" t="str">
        <f t="shared" ca="1" si="53"/>
        <v>N</v>
      </c>
      <c r="J224" s="17">
        <f t="shared" ca="1" si="54"/>
        <v>6</v>
      </c>
      <c r="K224" s="17"/>
      <c r="L224" s="17" t="str">
        <f t="shared" ca="1" si="55"/>
        <v>Y</v>
      </c>
      <c r="M224" s="17" t="str">
        <f t="shared" ca="1" si="56"/>
        <v>FTTC</v>
      </c>
      <c r="N224" s="17" t="str">
        <f t="shared" ca="1" si="57"/>
        <v>N</v>
      </c>
      <c r="O224" s="15">
        <f t="shared" ca="1" si="45"/>
        <v>30</v>
      </c>
      <c r="P224" s="17">
        <f t="shared" ca="1" si="46"/>
        <v>6</v>
      </c>
      <c r="R224" s="4">
        <f t="shared" ca="1" si="58"/>
        <v>147406</v>
      </c>
    </row>
    <row r="225" spans="1:18" x14ac:dyDescent="0.35">
      <c r="A225" s="7">
        <f>ROW()</f>
        <v>225</v>
      </c>
      <c r="B225" s="10"/>
      <c r="C225" s="27" t="str">
        <f t="shared" ca="1" si="47"/>
        <v>ES21 9VG</v>
      </c>
      <c r="D225" s="27" t="str">
        <f t="shared" ca="1" si="48"/>
        <v>Charlton</v>
      </c>
      <c r="E225" s="15" t="str">
        <f t="shared" ca="1" si="49"/>
        <v>N</v>
      </c>
      <c r="F225" s="16">
        <f t="shared" ca="1" si="50"/>
        <v>5</v>
      </c>
      <c r="G225" s="16">
        <f t="shared" ca="1" si="51"/>
        <v>5</v>
      </c>
      <c r="H225" s="16">
        <f t="shared" ca="1" si="52"/>
        <v>5.6</v>
      </c>
      <c r="I225" s="15" t="str">
        <f t="shared" ca="1" si="53"/>
        <v>N</v>
      </c>
      <c r="J225" s="17">
        <f t="shared" ca="1" si="54"/>
        <v>6</v>
      </c>
      <c r="K225" s="17"/>
      <c r="L225" s="17" t="str">
        <f t="shared" ca="1" si="55"/>
        <v>Y</v>
      </c>
      <c r="M225" s="17" t="str">
        <f t="shared" ca="1" si="56"/>
        <v>FTTC</v>
      </c>
      <c r="N225" s="17" t="str">
        <f t="shared" ca="1" si="57"/>
        <v>N</v>
      </c>
      <c r="O225" s="15">
        <f t="shared" ca="1" si="45"/>
        <v>30</v>
      </c>
      <c r="P225" s="17">
        <f t="shared" ca="1" si="46"/>
        <v>6</v>
      </c>
      <c r="R225" s="4">
        <f t="shared" ca="1" si="58"/>
        <v>148596</v>
      </c>
    </row>
    <row r="226" spans="1:18" x14ac:dyDescent="0.35">
      <c r="A226" s="7">
        <f>ROW()</f>
        <v>226</v>
      </c>
      <c r="B226" s="10"/>
      <c r="C226" s="27" t="str">
        <f t="shared" ca="1" si="47"/>
        <v>ES22 1BF</v>
      </c>
      <c r="D226" s="27" t="str">
        <f t="shared" ca="1" si="48"/>
        <v>Charlton</v>
      </c>
      <c r="E226" s="15" t="str">
        <f t="shared" ca="1" si="49"/>
        <v>N</v>
      </c>
      <c r="F226" s="16">
        <f t="shared" ca="1" si="50"/>
        <v>14.3</v>
      </c>
      <c r="G226" s="16">
        <f t="shared" ca="1" si="51"/>
        <v>13.9</v>
      </c>
      <c r="H226" s="16">
        <f t="shared" ca="1" si="52"/>
        <v>24.7</v>
      </c>
      <c r="I226" s="15" t="str">
        <f t="shared" ca="1" si="53"/>
        <v>N</v>
      </c>
      <c r="J226" s="17">
        <f t="shared" ca="1" si="54"/>
        <v>15</v>
      </c>
      <c r="K226" s="17"/>
      <c r="L226" s="17" t="str">
        <f t="shared" ca="1" si="55"/>
        <v>Y</v>
      </c>
      <c r="M226" s="17" t="str">
        <f t="shared" ca="1" si="56"/>
        <v>FTTC</v>
      </c>
      <c r="N226" s="17" t="str">
        <f t="shared" ca="1" si="57"/>
        <v>N</v>
      </c>
      <c r="O226" s="15">
        <f t="shared" ca="1" si="45"/>
        <v>30</v>
      </c>
      <c r="P226" s="17">
        <f t="shared" ca="1" si="46"/>
        <v>15</v>
      </c>
      <c r="R226" s="4">
        <f t="shared" ca="1" si="58"/>
        <v>149427</v>
      </c>
    </row>
    <row r="227" spans="1:18" x14ac:dyDescent="0.35">
      <c r="A227" s="7">
        <f>ROW()</f>
        <v>227</v>
      </c>
      <c r="B227" s="10"/>
      <c r="C227" s="27" t="str">
        <f t="shared" ca="1" si="47"/>
        <v>ES22 2TF</v>
      </c>
      <c r="D227" s="27" t="str">
        <f t="shared" ca="1" si="48"/>
        <v>Charlton</v>
      </c>
      <c r="E227" s="15" t="str">
        <f t="shared" ca="1" si="49"/>
        <v>N</v>
      </c>
      <c r="F227" s="16">
        <f t="shared" ca="1" si="50"/>
        <v>7.3</v>
      </c>
      <c r="G227" s="16">
        <f t="shared" ca="1" si="51"/>
        <v>7.2</v>
      </c>
      <c r="H227" s="16">
        <f t="shared" ca="1" si="52"/>
        <v>10.1</v>
      </c>
      <c r="I227" s="15" t="str">
        <f t="shared" ca="1" si="53"/>
        <v>N</v>
      </c>
      <c r="J227" s="17">
        <f t="shared" ca="1" si="54"/>
        <v>2</v>
      </c>
      <c r="K227" s="17"/>
      <c r="L227" s="17" t="str">
        <f t="shared" ca="1" si="55"/>
        <v>Y</v>
      </c>
      <c r="M227" s="17" t="str">
        <f t="shared" ca="1" si="56"/>
        <v>FTTC</v>
      </c>
      <c r="N227" s="17" t="str">
        <f t="shared" ca="1" si="57"/>
        <v>N</v>
      </c>
      <c r="O227" s="15">
        <f t="shared" ca="1" si="45"/>
        <v>30</v>
      </c>
      <c r="P227" s="17">
        <f t="shared" ca="1" si="46"/>
        <v>2</v>
      </c>
      <c r="R227" s="4">
        <f t="shared" ca="1" si="58"/>
        <v>150571</v>
      </c>
    </row>
    <row r="228" spans="1:18" x14ac:dyDescent="0.35">
      <c r="A228" s="7">
        <f>ROW()</f>
        <v>228</v>
      </c>
      <c r="B228" s="10"/>
      <c r="C228" s="27" t="str">
        <f t="shared" ca="1" si="47"/>
        <v>ES22 3LF</v>
      </c>
      <c r="D228" s="27" t="str">
        <f t="shared" ca="1" si="48"/>
        <v>Charlton</v>
      </c>
      <c r="E228" s="15" t="str">
        <f t="shared" ca="1" si="49"/>
        <v>N</v>
      </c>
      <c r="F228" s="16">
        <f t="shared" ca="1" si="50"/>
        <v>8.1999999999999993</v>
      </c>
      <c r="G228" s="16">
        <f t="shared" ca="1" si="51"/>
        <v>8.5</v>
      </c>
      <c r="H228" s="16">
        <f t="shared" ca="1" si="52"/>
        <v>16.2</v>
      </c>
      <c r="I228" s="15" t="str">
        <f t="shared" ca="1" si="53"/>
        <v>N</v>
      </c>
      <c r="J228" s="17">
        <f t="shared" ca="1" si="54"/>
        <v>1</v>
      </c>
      <c r="K228" s="17"/>
      <c r="L228" s="17" t="str">
        <f t="shared" ca="1" si="55"/>
        <v>Y</v>
      </c>
      <c r="M228" s="17" t="str">
        <f t="shared" ca="1" si="56"/>
        <v>FTTC</v>
      </c>
      <c r="N228" s="17" t="str">
        <f t="shared" ca="1" si="57"/>
        <v>N</v>
      </c>
      <c r="O228" s="15">
        <f t="shared" ca="1" si="45"/>
        <v>30</v>
      </c>
      <c r="P228" s="17">
        <f t="shared" ca="1" si="46"/>
        <v>1</v>
      </c>
      <c r="R228" s="4">
        <f t="shared" ca="1" si="58"/>
        <v>151039</v>
      </c>
    </row>
    <row r="229" spans="1:18" x14ac:dyDescent="0.35">
      <c r="A229" s="7">
        <f>ROW()</f>
        <v>229</v>
      </c>
      <c r="B229" s="10"/>
      <c r="C229" s="27" t="str">
        <f t="shared" ca="1" si="47"/>
        <v>ES22 4KA</v>
      </c>
      <c r="D229" s="27" t="str">
        <f t="shared" ca="1" si="48"/>
        <v>Charlton</v>
      </c>
      <c r="E229" s="15" t="str">
        <f t="shared" ca="1" si="49"/>
        <v>N</v>
      </c>
      <c r="F229" s="16">
        <f t="shared" ca="1" si="50"/>
        <v>6.8</v>
      </c>
      <c r="G229" s="16">
        <f t="shared" ca="1" si="51"/>
        <v>6.3</v>
      </c>
      <c r="H229" s="16">
        <f t="shared" ca="1" si="52"/>
        <v>12.4</v>
      </c>
      <c r="I229" s="15" t="str">
        <f t="shared" ca="1" si="53"/>
        <v>N</v>
      </c>
      <c r="J229" s="17">
        <f t="shared" ca="1" si="54"/>
        <v>17</v>
      </c>
      <c r="K229" s="17"/>
      <c r="L229" s="17" t="str">
        <f t="shared" ca="1" si="55"/>
        <v>Y</v>
      </c>
      <c r="M229" s="17" t="str">
        <f t="shared" ca="1" si="56"/>
        <v>FTTC</v>
      </c>
      <c r="N229" s="17" t="str">
        <f t="shared" ca="1" si="57"/>
        <v>N</v>
      </c>
      <c r="O229" s="15">
        <f t="shared" ca="1" si="45"/>
        <v>30</v>
      </c>
      <c r="P229" s="17">
        <f t="shared" ca="1" si="46"/>
        <v>17</v>
      </c>
      <c r="R229" s="4">
        <f t="shared" ca="1" si="58"/>
        <v>151684</v>
      </c>
    </row>
    <row r="230" spans="1:18" x14ac:dyDescent="0.35">
      <c r="A230" s="7">
        <f>ROW()</f>
        <v>230</v>
      </c>
      <c r="B230" s="10"/>
      <c r="C230" s="27" t="str">
        <f t="shared" ca="1" si="47"/>
        <v>ES22 5TV</v>
      </c>
      <c r="D230" s="27" t="str">
        <f t="shared" ca="1" si="48"/>
        <v>Charlton</v>
      </c>
      <c r="E230" s="15" t="str">
        <f t="shared" ca="1" si="49"/>
        <v>N</v>
      </c>
      <c r="F230" s="16">
        <f t="shared" ca="1" si="50"/>
        <v>3.8</v>
      </c>
      <c r="G230" s="16">
        <f t="shared" ca="1" si="51"/>
        <v>3.8</v>
      </c>
      <c r="H230" s="16">
        <f t="shared" ca="1" si="52"/>
        <v>7.5</v>
      </c>
      <c r="I230" s="15" t="str">
        <f t="shared" ca="1" si="53"/>
        <v>N</v>
      </c>
      <c r="J230" s="17">
        <f t="shared" ca="1" si="54"/>
        <v>10</v>
      </c>
      <c r="K230" s="17"/>
      <c r="L230" s="17" t="str">
        <f t="shared" ca="1" si="55"/>
        <v>Y</v>
      </c>
      <c r="M230" s="17" t="str">
        <f t="shared" ca="1" si="56"/>
        <v>FTTC</v>
      </c>
      <c r="N230" s="17" t="str">
        <f t="shared" ca="1" si="57"/>
        <v>N</v>
      </c>
      <c r="O230" s="15">
        <f t="shared" ca="1" si="45"/>
        <v>30</v>
      </c>
      <c r="P230" s="17">
        <f t="shared" ca="1" si="46"/>
        <v>10</v>
      </c>
      <c r="R230" s="4">
        <f t="shared" ca="1" si="58"/>
        <v>152615</v>
      </c>
    </row>
    <row r="231" spans="1:18" x14ac:dyDescent="0.35">
      <c r="A231" s="7">
        <f>ROW()</f>
        <v>231</v>
      </c>
      <c r="B231" s="10"/>
      <c r="C231" s="27" t="str">
        <f t="shared" ca="1" si="47"/>
        <v>ES22 7QL</v>
      </c>
      <c r="D231" s="27" t="str">
        <f t="shared" ca="1" si="48"/>
        <v>Charlton</v>
      </c>
      <c r="E231" s="15" t="str">
        <f t="shared" ca="1" si="49"/>
        <v>Y</v>
      </c>
      <c r="F231" s="16">
        <f t="shared" ca="1" si="50"/>
        <v>0.8</v>
      </c>
      <c r="G231" s="16">
        <f t="shared" ca="1" si="51"/>
        <v>0.8</v>
      </c>
      <c r="H231" s="16">
        <f t="shared" ca="1" si="52"/>
        <v>0.9</v>
      </c>
      <c r="I231" s="15" t="str">
        <f t="shared" ca="1" si="53"/>
        <v>N</v>
      </c>
      <c r="J231" s="17">
        <f t="shared" ca="1" si="54"/>
        <v>4</v>
      </c>
      <c r="K231" s="17"/>
      <c r="L231" s="17" t="str">
        <f t="shared" ca="1" si="55"/>
        <v>Y</v>
      </c>
      <c r="M231" s="17" t="str">
        <f t="shared" ca="1" si="56"/>
        <v>FTTC</v>
      </c>
      <c r="N231" s="17" t="str">
        <f t="shared" ca="1" si="57"/>
        <v>N</v>
      </c>
      <c r="O231" s="15">
        <f t="shared" ca="1" si="45"/>
        <v>30</v>
      </c>
      <c r="P231" s="17">
        <f t="shared" ca="1" si="46"/>
        <v>4</v>
      </c>
      <c r="R231" s="4">
        <f t="shared" ca="1" si="58"/>
        <v>153879</v>
      </c>
    </row>
    <row r="232" spans="1:18" x14ac:dyDescent="0.35">
      <c r="A232" s="7">
        <f>ROW()</f>
        <v>232</v>
      </c>
      <c r="B232" s="10"/>
      <c r="C232" s="27" t="str">
        <f t="shared" ca="1" si="47"/>
        <v>ES22 9GO</v>
      </c>
      <c r="D232" s="27" t="str">
        <f t="shared" ca="1" si="48"/>
        <v>Charlton</v>
      </c>
      <c r="E232" s="15" t="str">
        <f t="shared" ca="1" si="49"/>
        <v>Y</v>
      </c>
      <c r="F232" s="16">
        <f t="shared" ca="1" si="50"/>
        <v>1.3</v>
      </c>
      <c r="G232" s="16">
        <f t="shared" ca="1" si="51"/>
        <v>1.2</v>
      </c>
      <c r="H232" s="16">
        <f t="shared" ca="1" si="52"/>
        <v>1.5</v>
      </c>
      <c r="I232" s="15" t="str">
        <f t="shared" ca="1" si="53"/>
        <v>N</v>
      </c>
      <c r="J232" s="17">
        <f t="shared" ca="1" si="54"/>
        <v>13</v>
      </c>
      <c r="K232" s="17"/>
      <c r="L232" s="17" t="str">
        <f t="shared" ca="1" si="55"/>
        <v>Y</v>
      </c>
      <c r="M232" s="17" t="str">
        <f t="shared" ca="1" si="56"/>
        <v>FTTC</v>
      </c>
      <c r="N232" s="17" t="str">
        <f t="shared" ca="1" si="57"/>
        <v>N</v>
      </c>
      <c r="O232" s="15">
        <f t="shared" ca="1" si="45"/>
        <v>30</v>
      </c>
      <c r="P232" s="17">
        <f t="shared" ca="1" si="46"/>
        <v>13</v>
      </c>
      <c r="R232" s="4">
        <f t="shared" ca="1" si="58"/>
        <v>154974</v>
      </c>
    </row>
    <row r="233" spans="1:18" x14ac:dyDescent="0.35">
      <c r="A233" s="7">
        <f>ROW()</f>
        <v>233</v>
      </c>
      <c r="B233" s="10"/>
      <c r="C233" s="27" t="str">
        <f t="shared" ca="1" si="47"/>
        <v>ES23 0OI</v>
      </c>
      <c r="D233" s="27" t="str">
        <f t="shared" ca="1" si="48"/>
        <v>Charlton</v>
      </c>
      <c r="E233" s="15" t="str">
        <f t="shared" ca="1" si="49"/>
        <v>N</v>
      </c>
      <c r="F233" s="16">
        <f t="shared" ca="1" si="50"/>
        <v>4.0999999999999996</v>
      </c>
      <c r="G233" s="16">
        <f t="shared" ca="1" si="51"/>
        <v>4.2</v>
      </c>
      <c r="H233" s="16">
        <f t="shared" ca="1" si="52"/>
        <v>4.3</v>
      </c>
      <c r="I233" s="15" t="str">
        <f t="shared" ca="1" si="53"/>
        <v>N</v>
      </c>
      <c r="J233" s="17">
        <f t="shared" ca="1" si="54"/>
        <v>15</v>
      </c>
      <c r="K233" s="17"/>
      <c r="L233" s="17" t="str">
        <f t="shared" ca="1" si="55"/>
        <v>Y</v>
      </c>
      <c r="M233" s="17" t="str">
        <f t="shared" ca="1" si="56"/>
        <v>FTTC</v>
      </c>
      <c r="N233" s="17" t="str">
        <f t="shared" ca="1" si="57"/>
        <v>N</v>
      </c>
      <c r="O233" s="15">
        <f t="shared" ca="1" si="45"/>
        <v>30</v>
      </c>
      <c r="P233" s="17">
        <f t="shared" ca="1" si="46"/>
        <v>15</v>
      </c>
      <c r="R233" s="4">
        <f t="shared" ca="1" si="58"/>
        <v>155852</v>
      </c>
    </row>
    <row r="234" spans="1:18" x14ac:dyDescent="0.35">
      <c r="A234" s="7">
        <f>ROW()</f>
        <v>234</v>
      </c>
      <c r="B234" s="10"/>
      <c r="C234" s="27" t="str">
        <f t="shared" ca="1" si="47"/>
        <v>ES23 1UI</v>
      </c>
      <c r="D234" s="27" t="str">
        <f t="shared" ca="1" si="48"/>
        <v>Charlton</v>
      </c>
      <c r="E234" s="15" t="str">
        <f t="shared" ca="1" si="49"/>
        <v>N</v>
      </c>
      <c r="F234" s="16">
        <f t="shared" ca="1" si="50"/>
        <v>4.5</v>
      </c>
      <c r="G234" s="16">
        <f t="shared" ca="1" si="51"/>
        <v>4.0999999999999996</v>
      </c>
      <c r="H234" s="16">
        <f t="shared" ca="1" si="52"/>
        <v>5.3</v>
      </c>
      <c r="I234" s="15" t="str">
        <f t="shared" ca="1" si="53"/>
        <v>N</v>
      </c>
      <c r="J234" s="17">
        <f t="shared" ca="1" si="54"/>
        <v>13</v>
      </c>
      <c r="K234" s="17"/>
      <c r="L234" s="17" t="str">
        <f t="shared" ca="1" si="55"/>
        <v>Y</v>
      </c>
      <c r="M234" s="17" t="str">
        <f t="shared" ca="1" si="56"/>
        <v>FTTC</v>
      </c>
      <c r="N234" s="17" t="str">
        <f t="shared" ca="1" si="57"/>
        <v>N</v>
      </c>
      <c r="O234" s="15">
        <f t="shared" ca="1" si="45"/>
        <v>30</v>
      </c>
      <c r="P234" s="17">
        <f t="shared" ca="1" si="46"/>
        <v>13</v>
      </c>
      <c r="R234" s="4">
        <f t="shared" ca="1" si="58"/>
        <v>156684</v>
      </c>
    </row>
    <row r="235" spans="1:18" x14ac:dyDescent="0.35">
      <c r="A235" s="7">
        <f>ROW()</f>
        <v>235</v>
      </c>
      <c r="B235" s="10"/>
      <c r="C235" s="27" t="str">
        <f t="shared" ca="1" si="47"/>
        <v>ES23 3KV</v>
      </c>
      <c r="D235" s="27" t="str">
        <f t="shared" ca="1" si="48"/>
        <v>Charlton</v>
      </c>
      <c r="E235" s="15" t="str">
        <f t="shared" ca="1" si="49"/>
        <v>N</v>
      </c>
      <c r="F235" s="16">
        <f t="shared" ca="1" si="50"/>
        <v>2.8</v>
      </c>
      <c r="G235" s="16">
        <f t="shared" ca="1" si="51"/>
        <v>2.6</v>
      </c>
      <c r="H235" s="16">
        <f t="shared" ca="1" si="52"/>
        <v>3.3</v>
      </c>
      <c r="I235" s="15" t="str">
        <f t="shared" ca="1" si="53"/>
        <v>N</v>
      </c>
      <c r="J235" s="17">
        <f t="shared" ca="1" si="54"/>
        <v>7</v>
      </c>
      <c r="K235" s="17"/>
      <c r="L235" s="17" t="str">
        <f t="shared" ca="1" si="55"/>
        <v>Y</v>
      </c>
      <c r="M235" s="17" t="str">
        <f t="shared" ca="1" si="56"/>
        <v>FTTC</v>
      </c>
      <c r="N235" s="17" t="str">
        <f t="shared" ca="1" si="57"/>
        <v>N</v>
      </c>
      <c r="O235" s="15">
        <f t="shared" ca="1" si="45"/>
        <v>30</v>
      </c>
      <c r="P235" s="17">
        <f t="shared" ca="1" si="46"/>
        <v>7</v>
      </c>
      <c r="R235" s="4">
        <f t="shared" ca="1" si="58"/>
        <v>157789</v>
      </c>
    </row>
    <row r="236" spans="1:18" x14ac:dyDescent="0.35">
      <c r="A236" s="7">
        <f>ROW()</f>
        <v>236</v>
      </c>
      <c r="B236" s="10"/>
      <c r="C236" s="27" t="str">
        <f t="shared" ca="1" si="47"/>
        <v>ES23 4YF</v>
      </c>
      <c r="D236" s="27" t="str">
        <f t="shared" ca="1" si="48"/>
        <v>Charlton</v>
      </c>
      <c r="E236" s="15" t="str">
        <f t="shared" ca="1" si="49"/>
        <v>N</v>
      </c>
      <c r="F236" s="16">
        <f t="shared" ca="1" si="50"/>
        <v>6.7</v>
      </c>
      <c r="G236" s="16">
        <f t="shared" ca="1" si="51"/>
        <v>6.1</v>
      </c>
      <c r="H236" s="16">
        <f t="shared" ca="1" si="52"/>
        <v>10.8</v>
      </c>
      <c r="I236" s="15" t="str">
        <f t="shared" ca="1" si="53"/>
        <v>N</v>
      </c>
      <c r="J236" s="17">
        <f t="shared" ca="1" si="54"/>
        <v>8</v>
      </c>
      <c r="K236" s="17"/>
      <c r="L236" s="17" t="str">
        <f t="shared" ca="1" si="55"/>
        <v>Y</v>
      </c>
      <c r="M236" s="17" t="str">
        <f t="shared" ca="1" si="56"/>
        <v>FTTC</v>
      </c>
      <c r="N236" s="17" t="str">
        <f t="shared" ca="1" si="57"/>
        <v>N</v>
      </c>
      <c r="O236" s="15">
        <f t="shared" ca="1" si="45"/>
        <v>30</v>
      </c>
      <c r="P236" s="17">
        <f t="shared" ca="1" si="46"/>
        <v>8</v>
      </c>
      <c r="R236" s="4">
        <f t="shared" ca="1" si="58"/>
        <v>158813</v>
      </c>
    </row>
    <row r="237" spans="1:18" x14ac:dyDescent="0.35">
      <c r="A237" s="7">
        <f>ROW()</f>
        <v>237</v>
      </c>
      <c r="B237" s="10"/>
      <c r="C237" s="27" t="str">
        <f t="shared" ca="1" si="47"/>
        <v>ES23 6ND</v>
      </c>
      <c r="D237" s="27" t="str">
        <f t="shared" ca="1" si="48"/>
        <v>Charlton</v>
      </c>
      <c r="E237" s="15" t="str">
        <f t="shared" ca="1" si="49"/>
        <v>N</v>
      </c>
      <c r="F237" s="16">
        <f t="shared" ca="1" si="50"/>
        <v>10.3</v>
      </c>
      <c r="G237" s="16">
        <f t="shared" ca="1" si="51"/>
        <v>11.3</v>
      </c>
      <c r="H237" s="16">
        <f t="shared" ca="1" si="52"/>
        <v>12.6</v>
      </c>
      <c r="I237" s="15" t="str">
        <f t="shared" ca="1" si="53"/>
        <v>N</v>
      </c>
      <c r="J237" s="17">
        <f t="shared" ca="1" si="54"/>
        <v>3</v>
      </c>
      <c r="K237" s="17"/>
      <c r="L237" s="17" t="str">
        <f t="shared" ca="1" si="55"/>
        <v>Y</v>
      </c>
      <c r="M237" s="17" t="str">
        <f t="shared" ca="1" si="56"/>
        <v>FTTC</v>
      </c>
      <c r="N237" s="17" t="str">
        <f t="shared" ca="1" si="57"/>
        <v>N</v>
      </c>
      <c r="O237" s="15">
        <f t="shared" ca="1" si="45"/>
        <v>30</v>
      </c>
      <c r="P237" s="17">
        <f t="shared" ca="1" si="46"/>
        <v>3</v>
      </c>
      <c r="R237" s="4">
        <f t="shared" ca="1" si="58"/>
        <v>159877</v>
      </c>
    </row>
    <row r="238" spans="1:18" x14ac:dyDescent="0.35">
      <c r="A238" s="7">
        <f>ROW()</f>
        <v>238</v>
      </c>
      <c r="B238" s="10"/>
      <c r="C238" s="27" t="str">
        <f t="shared" ca="1" si="47"/>
        <v>ES23 8EC</v>
      </c>
      <c r="D238" s="27" t="str">
        <f t="shared" ca="1" si="48"/>
        <v>Charlton</v>
      </c>
      <c r="E238" s="15" t="str">
        <f t="shared" ca="1" si="49"/>
        <v>N</v>
      </c>
      <c r="F238" s="16">
        <f t="shared" ca="1" si="50"/>
        <v>3.3</v>
      </c>
      <c r="G238" s="16">
        <f t="shared" ca="1" si="51"/>
        <v>3.5</v>
      </c>
      <c r="H238" s="16">
        <f t="shared" ca="1" si="52"/>
        <v>5.7</v>
      </c>
      <c r="I238" s="15" t="str">
        <f t="shared" ca="1" si="53"/>
        <v>N</v>
      </c>
      <c r="J238" s="17">
        <f t="shared" ca="1" si="54"/>
        <v>6</v>
      </c>
      <c r="K238" s="17"/>
      <c r="L238" s="17" t="str">
        <f t="shared" ca="1" si="55"/>
        <v>Y</v>
      </c>
      <c r="M238" s="17" t="str">
        <f t="shared" ca="1" si="56"/>
        <v>FTTC</v>
      </c>
      <c r="N238" s="17" t="str">
        <f t="shared" ca="1" si="57"/>
        <v>N</v>
      </c>
      <c r="O238" s="15">
        <f t="shared" ca="1" si="45"/>
        <v>30</v>
      </c>
      <c r="P238" s="17">
        <f t="shared" ca="1" si="46"/>
        <v>6</v>
      </c>
      <c r="R238" s="4">
        <f t="shared" ca="1" si="58"/>
        <v>160994</v>
      </c>
    </row>
    <row r="239" spans="1:18" x14ac:dyDescent="0.35">
      <c r="A239" s="7">
        <f>ROW()</f>
        <v>239</v>
      </c>
      <c r="B239" s="10"/>
      <c r="C239" s="27" t="str">
        <f t="shared" ca="1" si="47"/>
        <v>ES24 0BD</v>
      </c>
      <c r="D239" s="27" t="str">
        <f t="shared" ca="1" si="48"/>
        <v>Charlton</v>
      </c>
      <c r="E239" s="15" t="str">
        <f t="shared" ca="1" si="49"/>
        <v>N</v>
      </c>
      <c r="F239" s="16">
        <f t="shared" ca="1" si="50"/>
        <v>9.1999999999999993</v>
      </c>
      <c r="G239" s="16">
        <f t="shared" ca="1" si="51"/>
        <v>10.1</v>
      </c>
      <c r="H239" s="16">
        <f t="shared" ca="1" si="52"/>
        <v>16.2</v>
      </c>
      <c r="I239" s="15" t="str">
        <f t="shared" ca="1" si="53"/>
        <v>N</v>
      </c>
      <c r="J239" s="17">
        <f t="shared" ca="1" si="54"/>
        <v>10</v>
      </c>
      <c r="K239" s="17"/>
      <c r="L239" s="17" t="str">
        <f t="shared" ca="1" si="55"/>
        <v>Y</v>
      </c>
      <c r="M239" s="17" t="str">
        <f t="shared" ca="1" si="56"/>
        <v>FTTC</v>
      </c>
      <c r="N239" s="17" t="str">
        <f t="shared" ca="1" si="57"/>
        <v>N</v>
      </c>
      <c r="O239" s="15">
        <f t="shared" ca="1" si="45"/>
        <v>30</v>
      </c>
      <c r="P239" s="17">
        <f t="shared" ca="1" si="46"/>
        <v>10</v>
      </c>
      <c r="R239" s="4">
        <f t="shared" ca="1" si="58"/>
        <v>162269</v>
      </c>
    </row>
    <row r="240" spans="1:18" x14ac:dyDescent="0.35">
      <c r="A240" s="7">
        <f>ROW()</f>
        <v>240</v>
      </c>
      <c r="B240" s="10"/>
      <c r="C240" s="27" t="str">
        <f t="shared" ca="1" si="47"/>
        <v>ES24 1LU</v>
      </c>
      <c r="D240" s="27" t="str">
        <f t="shared" ca="1" si="48"/>
        <v>Charlton</v>
      </c>
      <c r="E240" s="15" t="str">
        <f t="shared" ca="1" si="49"/>
        <v>N</v>
      </c>
      <c r="F240" s="16">
        <f t="shared" ca="1" si="50"/>
        <v>12.2</v>
      </c>
      <c r="G240" s="16">
        <f t="shared" ca="1" si="51"/>
        <v>12.4</v>
      </c>
      <c r="H240" s="16">
        <f t="shared" ca="1" si="52"/>
        <v>22.6</v>
      </c>
      <c r="I240" s="15" t="str">
        <f t="shared" ca="1" si="53"/>
        <v>N</v>
      </c>
      <c r="J240" s="17">
        <f t="shared" ca="1" si="54"/>
        <v>2</v>
      </c>
      <c r="K240" s="17"/>
      <c r="L240" s="17" t="str">
        <f t="shared" ca="1" si="55"/>
        <v>Y</v>
      </c>
      <c r="M240" s="17" t="str">
        <f t="shared" ca="1" si="56"/>
        <v>FTTC</v>
      </c>
      <c r="N240" s="17" t="str">
        <f t="shared" ca="1" si="57"/>
        <v>N</v>
      </c>
      <c r="O240" s="15">
        <f t="shared" ca="1" si="45"/>
        <v>30</v>
      </c>
      <c r="P240" s="17">
        <f t="shared" ca="1" si="46"/>
        <v>2</v>
      </c>
      <c r="R240" s="4">
        <f t="shared" ca="1" si="58"/>
        <v>163222</v>
      </c>
    </row>
    <row r="241" spans="1:18" x14ac:dyDescent="0.35">
      <c r="A241" s="7">
        <f>ROW()</f>
        <v>241</v>
      </c>
      <c r="B241" s="10"/>
      <c r="C241" s="27" t="str">
        <f t="shared" ca="1" si="47"/>
        <v>ES24 2OO</v>
      </c>
      <c r="D241" s="27" t="str">
        <f t="shared" ca="1" si="48"/>
        <v>Charlton</v>
      </c>
      <c r="E241" s="15" t="str">
        <f t="shared" ca="1" si="49"/>
        <v>N</v>
      </c>
      <c r="F241" s="16">
        <f t="shared" ca="1" si="50"/>
        <v>5.7</v>
      </c>
      <c r="G241" s="16">
        <f t="shared" ca="1" si="51"/>
        <v>5.8</v>
      </c>
      <c r="H241" s="16">
        <f t="shared" ca="1" si="52"/>
        <v>6.8</v>
      </c>
      <c r="I241" s="15" t="str">
        <f t="shared" ca="1" si="53"/>
        <v>N</v>
      </c>
      <c r="J241" s="17">
        <f t="shared" ca="1" si="54"/>
        <v>13</v>
      </c>
      <c r="K241" s="17"/>
      <c r="L241" s="17" t="str">
        <f t="shared" ca="1" si="55"/>
        <v>Y</v>
      </c>
      <c r="M241" s="17" t="str">
        <f t="shared" ca="1" si="56"/>
        <v>FTTC</v>
      </c>
      <c r="N241" s="17" t="str">
        <f t="shared" ca="1" si="57"/>
        <v>N</v>
      </c>
      <c r="O241" s="15">
        <f t="shared" ca="1" si="45"/>
        <v>30</v>
      </c>
      <c r="P241" s="17">
        <f t="shared" ca="1" si="46"/>
        <v>13</v>
      </c>
      <c r="R241" s="4">
        <f t="shared" ca="1" si="58"/>
        <v>163970</v>
      </c>
    </row>
    <row r="242" spans="1:18" x14ac:dyDescent="0.35">
      <c r="A242" s="7">
        <f>ROW()</f>
        <v>242</v>
      </c>
      <c r="B242" s="10"/>
      <c r="C242" s="27" t="str">
        <f t="shared" ca="1" si="47"/>
        <v>ES24 4CO</v>
      </c>
      <c r="D242" s="27" t="str">
        <f t="shared" ca="1" si="48"/>
        <v>Charlton</v>
      </c>
      <c r="E242" s="15" t="str">
        <f t="shared" ca="1" si="49"/>
        <v>N</v>
      </c>
      <c r="F242" s="16">
        <f t="shared" ca="1" si="50"/>
        <v>4.4000000000000004</v>
      </c>
      <c r="G242" s="16">
        <f t="shared" ca="1" si="51"/>
        <v>4</v>
      </c>
      <c r="H242" s="16">
        <f t="shared" ca="1" si="52"/>
        <v>4.9000000000000004</v>
      </c>
      <c r="I242" s="15" t="str">
        <f t="shared" ca="1" si="53"/>
        <v>N</v>
      </c>
      <c r="J242" s="17">
        <f t="shared" ca="1" si="54"/>
        <v>9</v>
      </c>
      <c r="K242" s="17"/>
      <c r="L242" s="17" t="str">
        <f t="shared" ca="1" si="55"/>
        <v>Y</v>
      </c>
      <c r="M242" s="17" t="str">
        <f t="shared" ca="1" si="56"/>
        <v>FTTC</v>
      </c>
      <c r="N242" s="17" t="str">
        <f t="shared" ca="1" si="57"/>
        <v>N</v>
      </c>
      <c r="O242" s="15">
        <f t="shared" ca="1" si="45"/>
        <v>30</v>
      </c>
      <c r="P242" s="17">
        <f t="shared" ca="1" si="46"/>
        <v>9</v>
      </c>
      <c r="R242" s="4">
        <f t="shared" ca="1" si="58"/>
        <v>165010</v>
      </c>
    </row>
    <row r="243" spans="1:18" x14ac:dyDescent="0.35">
      <c r="A243" s="7">
        <f>ROW()</f>
        <v>243</v>
      </c>
      <c r="B243" s="10"/>
      <c r="C243" s="27" t="str">
        <f t="shared" ca="1" si="47"/>
        <v>ES24 4QE</v>
      </c>
      <c r="D243" s="27" t="str">
        <f t="shared" ca="1" si="48"/>
        <v>Charlton</v>
      </c>
      <c r="E243" s="15" t="str">
        <f t="shared" ca="1" si="49"/>
        <v>N</v>
      </c>
      <c r="F243" s="16">
        <f t="shared" ca="1" si="50"/>
        <v>5.9</v>
      </c>
      <c r="G243" s="16">
        <f t="shared" ca="1" si="51"/>
        <v>6.3</v>
      </c>
      <c r="H243" s="16">
        <f t="shared" ca="1" si="52"/>
        <v>10.7</v>
      </c>
      <c r="I243" s="15" t="str">
        <f t="shared" ca="1" si="53"/>
        <v>N</v>
      </c>
      <c r="J243" s="17">
        <f t="shared" ca="1" si="54"/>
        <v>9</v>
      </c>
      <c r="K243" s="17"/>
      <c r="L243" s="17" t="str">
        <f t="shared" ca="1" si="55"/>
        <v>Y</v>
      </c>
      <c r="M243" s="17" t="str">
        <f t="shared" ca="1" si="56"/>
        <v>FTTC</v>
      </c>
      <c r="N243" s="17" t="str">
        <f t="shared" ca="1" si="57"/>
        <v>N</v>
      </c>
      <c r="O243" s="15">
        <f t="shared" ca="1" si="45"/>
        <v>30</v>
      </c>
      <c r="P243" s="17">
        <f t="shared" ca="1" si="46"/>
        <v>9</v>
      </c>
      <c r="R243" s="4">
        <f t="shared" ca="1" si="58"/>
        <v>165364</v>
      </c>
    </row>
    <row r="244" spans="1:18" x14ac:dyDescent="0.35">
      <c r="A244" s="7">
        <f>ROW()</f>
        <v>244</v>
      </c>
      <c r="B244" s="10"/>
      <c r="C244" s="27" t="str">
        <f t="shared" ca="1" si="47"/>
        <v>ES24 6FI</v>
      </c>
      <c r="D244" s="27" t="str">
        <f t="shared" ca="1" si="48"/>
        <v>Charlton</v>
      </c>
      <c r="E244" s="15" t="str">
        <f t="shared" ca="1" si="49"/>
        <v>N</v>
      </c>
      <c r="F244" s="16">
        <f t="shared" ca="1" si="50"/>
        <v>5.4</v>
      </c>
      <c r="G244" s="16">
        <f t="shared" ca="1" si="51"/>
        <v>5.8</v>
      </c>
      <c r="H244" s="16">
        <f t="shared" ca="1" si="52"/>
        <v>8.1999999999999993</v>
      </c>
      <c r="I244" s="15" t="str">
        <f t="shared" ca="1" si="53"/>
        <v>N</v>
      </c>
      <c r="J244" s="17">
        <f t="shared" ca="1" si="54"/>
        <v>7</v>
      </c>
      <c r="K244" s="17"/>
      <c r="L244" s="17" t="str">
        <f t="shared" ca="1" si="55"/>
        <v>Y</v>
      </c>
      <c r="M244" s="17" t="str">
        <f t="shared" ca="1" si="56"/>
        <v>FTTC</v>
      </c>
      <c r="N244" s="17" t="str">
        <f t="shared" ca="1" si="57"/>
        <v>N</v>
      </c>
      <c r="O244" s="15">
        <f t="shared" ca="1" si="45"/>
        <v>30</v>
      </c>
      <c r="P244" s="17">
        <f t="shared" ca="1" si="46"/>
        <v>7</v>
      </c>
      <c r="R244" s="4">
        <f t="shared" ca="1" si="58"/>
        <v>166434</v>
      </c>
    </row>
    <row r="245" spans="1:18" x14ac:dyDescent="0.35">
      <c r="A245" s="7">
        <f>ROW()</f>
        <v>245</v>
      </c>
      <c r="B245" s="10"/>
      <c r="C245" s="27" t="str">
        <f t="shared" ca="1" si="47"/>
        <v>ES24 6SI</v>
      </c>
      <c r="D245" s="27" t="str">
        <f t="shared" ca="1" si="48"/>
        <v>Charlton</v>
      </c>
      <c r="E245" s="15" t="str">
        <f t="shared" ca="1" si="49"/>
        <v>Y</v>
      </c>
      <c r="F245" s="16">
        <f t="shared" ca="1" si="50"/>
        <v>1.7</v>
      </c>
      <c r="G245" s="16">
        <f t="shared" ca="1" si="51"/>
        <v>1.6</v>
      </c>
      <c r="H245" s="16">
        <f t="shared" ca="1" si="52"/>
        <v>2</v>
      </c>
      <c r="I245" s="15" t="str">
        <f t="shared" ca="1" si="53"/>
        <v>N</v>
      </c>
      <c r="J245" s="17">
        <f t="shared" ca="1" si="54"/>
        <v>8</v>
      </c>
      <c r="K245" s="17"/>
      <c r="L245" s="17" t="str">
        <f t="shared" ca="1" si="55"/>
        <v>Y</v>
      </c>
      <c r="M245" s="17" t="str">
        <f t="shared" ca="1" si="56"/>
        <v>FTTC</v>
      </c>
      <c r="N245" s="17" t="str">
        <f t="shared" ca="1" si="57"/>
        <v>N</v>
      </c>
      <c r="O245" s="15">
        <f t="shared" ca="1" si="45"/>
        <v>30</v>
      </c>
      <c r="P245" s="17">
        <f t="shared" ca="1" si="46"/>
        <v>8</v>
      </c>
      <c r="R245" s="4">
        <f t="shared" ca="1" si="58"/>
        <v>166772</v>
      </c>
    </row>
    <row r="246" spans="1:18" x14ac:dyDescent="0.35">
      <c r="A246" s="7">
        <f>ROW()</f>
        <v>246</v>
      </c>
      <c r="B246" s="10"/>
      <c r="C246" s="27" t="str">
        <f t="shared" ca="1" si="47"/>
        <v>ES24 7BJ</v>
      </c>
      <c r="D246" s="27" t="str">
        <f t="shared" ca="1" si="48"/>
        <v>Charlton</v>
      </c>
      <c r="E246" s="15" t="str">
        <f t="shared" ca="1" si="49"/>
        <v>N</v>
      </c>
      <c r="F246" s="16">
        <f t="shared" ca="1" si="50"/>
        <v>10</v>
      </c>
      <c r="G246" s="16">
        <f t="shared" ca="1" si="51"/>
        <v>10</v>
      </c>
      <c r="H246" s="16">
        <f t="shared" ca="1" si="52"/>
        <v>16.5</v>
      </c>
      <c r="I246" s="15" t="str">
        <f t="shared" ca="1" si="53"/>
        <v>N</v>
      </c>
      <c r="J246" s="17">
        <f t="shared" ca="1" si="54"/>
        <v>6</v>
      </c>
      <c r="K246" s="17"/>
      <c r="L246" s="17" t="str">
        <f t="shared" ca="1" si="55"/>
        <v>Y</v>
      </c>
      <c r="M246" s="17" t="str">
        <f t="shared" ca="1" si="56"/>
        <v>FTTC</v>
      </c>
      <c r="N246" s="17" t="str">
        <f t="shared" ca="1" si="57"/>
        <v>N</v>
      </c>
      <c r="O246" s="15">
        <f t="shared" ca="1" si="45"/>
        <v>30</v>
      </c>
      <c r="P246" s="17">
        <f t="shared" ca="1" si="46"/>
        <v>6</v>
      </c>
      <c r="R246" s="4">
        <f t="shared" ca="1" si="58"/>
        <v>167007</v>
      </c>
    </row>
    <row r="247" spans="1:18" x14ac:dyDescent="0.35">
      <c r="A247" s="7">
        <f>ROW()</f>
        <v>247</v>
      </c>
      <c r="B247" s="10"/>
      <c r="C247" s="27" t="str">
        <f t="shared" ca="1" si="47"/>
        <v>ES24 8PV</v>
      </c>
      <c r="D247" s="27" t="str">
        <f t="shared" ca="1" si="48"/>
        <v>Charlton</v>
      </c>
      <c r="E247" s="15" t="str">
        <f t="shared" ca="1" si="49"/>
        <v>N</v>
      </c>
      <c r="F247" s="16">
        <f t="shared" ca="1" si="50"/>
        <v>13.2</v>
      </c>
      <c r="G247" s="16">
        <f t="shared" ca="1" si="51"/>
        <v>13</v>
      </c>
      <c r="H247" s="16">
        <f t="shared" ca="1" si="52"/>
        <v>17.100000000000001</v>
      </c>
      <c r="I247" s="15" t="str">
        <f t="shared" ca="1" si="53"/>
        <v>N</v>
      </c>
      <c r="J247" s="17">
        <f t="shared" ca="1" si="54"/>
        <v>2</v>
      </c>
      <c r="K247" s="17"/>
      <c r="L247" s="17" t="str">
        <f t="shared" ca="1" si="55"/>
        <v>Y</v>
      </c>
      <c r="M247" s="17" t="str">
        <f t="shared" ca="1" si="56"/>
        <v>FTTC</v>
      </c>
      <c r="N247" s="17" t="str">
        <f t="shared" ca="1" si="57"/>
        <v>N</v>
      </c>
      <c r="O247" s="15">
        <f t="shared" ca="1" si="45"/>
        <v>30</v>
      </c>
      <c r="P247" s="17">
        <f t="shared" ca="1" si="46"/>
        <v>2</v>
      </c>
      <c r="R247" s="4">
        <f t="shared" ca="1" si="58"/>
        <v>168059</v>
      </c>
    </row>
    <row r="248" spans="1:18" x14ac:dyDescent="0.35">
      <c r="A248" s="7">
        <f>ROW()</f>
        <v>248</v>
      </c>
      <c r="B248" s="10"/>
      <c r="C248" s="27" t="str">
        <f t="shared" ca="1" si="47"/>
        <v>ES24 9RD</v>
      </c>
      <c r="D248" s="27" t="str">
        <f t="shared" ca="1" si="48"/>
        <v>Charlton</v>
      </c>
      <c r="E248" s="15" t="str">
        <f t="shared" ca="1" si="49"/>
        <v>Y</v>
      </c>
      <c r="F248" s="16">
        <f t="shared" ca="1" si="50"/>
        <v>0.6</v>
      </c>
      <c r="G248" s="16">
        <f t="shared" ca="1" si="51"/>
        <v>0.6</v>
      </c>
      <c r="H248" s="16">
        <f t="shared" ca="1" si="52"/>
        <v>1.1000000000000001</v>
      </c>
      <c r="I248" s="15" t="str">
        <f t="shared" ca="1" si="53"/>
        <v>N</v>
      </c>
      <c r="J248" s="17">
        <f t="shared" ca="1" si="54"/>
        <v>6</v>
      </c>
      <c r="K248" s="17"/>
      <c r="L248" s="17" t="str">
        <f t="shared" ca="1" si="55"/>
        <v>Y</v>
      </c>
      <c r="M248" s="17" t="str">
        <f t="shared" ca="1" si="56"/>
        <v>FTTC</v>
      </c>
      <c r="N248" s="17" t="str">
        <f t="shared" ca="1" si="57"/>
        <v>N</v>
      </c>
      <c r="O248" s="15">
        <f t="shared" ca="1" si="45"/>
        <v>30</v>
      </c>
      <c r="P248" s="17">
        <f t="shared" ca="1" si="46"/>
        <v>6</v>
      </c>
      <c r="R248" s="4">
        <f t="shared" ca="1" si="58"/>
        <v>168769</v>
      </c>
    </row>
    <row r="249" spans="1:18" x14ac:dyDescent="0.35">
      <c r="A249" s="7">
        <f>ROW()</f>
        <v>249</v>
      </c>
      <c r="B249" s="10"/>
      <c r="C249" s="27" t="str">
        <f t="shared" ca="1" si="47"/>
        <v>ES24 9RG</v>
      </c>
      <c r="D249" s="27" t="str">
        <f t="shared" ca="1" si="48"/>
        <v>Charlton</v>
      </c>
      <c r="E249" s="15" t="str">
        <f t="shared" ca="1" si="49"/>
        <v>N</v>
      </c>
      <c r="F249" s="16">
        <f t="shared" ca="1" si="50"/>
        <v>7.9</v>
      </c>
      <c r="G249" s="16">
        <f t="shared" ca="1" si="51"/>
        <v>7.3</v>
      </c>
      <c r="H249" s="16">
        <f t="shared" ca="1" si="52"/>
        <v>14.9</v>
      </c>
      <c r="I249" s="15" t="str">
        <f t="shared" ca="1" si="53"/>
        <v>N</v>
      </c>
      <c r="J249" s="17">
        <f t="shared" ca="1" si="54"/>
        <v>6</v>
      </c>
      <c r="K249" s="17"/>
      <c r="L249" s="17" t="str">
        <f t="shared" ca="1" si="55"/>
        <v>Y</v>
      </c>
      <c r="M249" s="17" t="str">
        <f t="shared" ca="1" si="56"/>
        <v>FTTC</v>
      </c>
      <c r="N249" s="17" t="str">
        <f t="shared" ca="1" si="57"/>
        <v>N</v>
      </c>
      <c r="O249" s="15">
        <f t="shared" ca="1" si="45"/>
        <v>30</v>
      </c>
      <c r="P249" s="17">
        <f t="shared" ca="1" si="46"/>
        <v>6</v>
      </c>
      <c r="R249" s="4">
        <f t="shared" ca="1" si="58"/>
        <v>168772</v>
      </c>
    </row>
    <row r="250" spans="1:18" x14ac:dyDescent="0.35">
      <c r="A250" s="7">
        <f>ROW()</f>
        <v>250</v>
      </c>
      <c r="B250" s="10"/>
      <c r="C250" s="27" t="str">
        <f t="shared" ca="1" si="47"/>
        <v>ES25 0XF</v>
      </c>
      <c r="D250" s="27" t="str">
        <f t="shared" ca="1" si="48"/>
        <v>Charlton</v>
      </c>
      <c r="E250" s="15" t="str">
        <f t="shared" ca="1" si="49"/>
        <v>N</v>
      </c>
      <c r="F250" s="16">
        <f t="shared" ca="1" si="50"/>
        <v>5.6</v>
      </c>
      <c r="G250" s="16">
        <f t="shared" ca="1" si="51"/>
        <v>5.0999999999999996</v>
      </c>
      <c r="H250" s="16">
        <f t="shared" ca="1" si="52"/>
        <v>11</v>
      </c>
      <c r="I250" s="15" t="str">
        <f t="shared" ca="1" si="53"/>
        <v>N</v>
      </c>
      <c r="J250" s="17">
        <f t="shared" ca="1" si="54"/>
        <v>1</v>
      </c>
      <c r="K250" s="17"/>
      <c r="L250" s="17" t="str">
        <f t="shared" ca="1" si="55"/>
        <v>Y</v>
      </c>
      <c r="M250" s="17" t="str">
        <f t="shared" ca="1" si="56"/>
        <v>FTTC</v>
      </c>
      <c r="N250" s="17" t="str">
        <f t="shared" ca="1" si="57"/>
        <v>N</v>
      </c>
      <c r="O250" s="15">
        <f t="shared" ca="1" si="45"/>
        <v>30</v>
      </c>
      <c r="P250" s="17">
        <f t="shared" ca="1" si="46"/>
        <v>1</v>
      </c>
      <c r="R250" s="4">
        <f t="shared" ca="1" si="58"/>
        <v>169603</v>
      </c>
    </row>
    <row r="251" spans="1:18" x14ac:dyDescent="0.35">
      <c r="A251" s="7">
        <f>ROW()</f>
        <v>251</v>
      </c>
      <c r="B251" s="10"/>
      <c r="C251" s="27" t="str">
        <f t="shared" ca="1" si="47"/>
        <v>ES25 1ZP</v>
      </c>
      <c r="D251" s="27" t="str">
        <f t="shared" ca="1" si="48"/>
        <v>Charlton</v>
      </c>
      <c r="E251" s="15" t="str">
        <f t="shared" ca="1" si="49"/>
        <v>N</v>
      </c>
      <c r="F251" s="16">
        <f t="shared" ca="1" si="50"/>
        <v>9</v>
      </c>
      <c r="G251" s="16">
        <f t="shared" ca="1" si="51"/>
        <v>8.4</v>
      </c>
      <c r="H251" s="16">
        <f t="shared" ca="1" si="52"/>
        <v>13</v>
      </c>
      <c r="I251" s="15" t="str">
        <f t="shared" ca="1" si="53"/>
        <v>N</v>
      </c>
      <c r="J251" s="17">
        <f t="shared" ca="1" si="54"/>
        <v>9</v>
      </c>
      <c r="K251" s="17"/>
      <c r="L251" s="17" t="str">
        <f t="shared" ca="1" si="55"/>
        <v>Y</v>
      </c>
      <c r="M251" s="17" t="str">
        <f t="shared" ca="1" si="56"/>
        <v>FTTC</v>
      </c>
      <c r="N251" s="17" t="str">
        <f t="shared" ca="1" si="57"/>
        <v>N</v>
      </c>
      <c r="O251" s="15">
        <f t="shared" ca="1" si="45"/>
        <v>30</v>
      </c>
      <c r="P251" s="17">
        <f t="shared" ca="1" si="46"/>
        <v>9</v>
      </c>
      <c r="R251" s="4">
        <f t="shared" ca="1" si="58"/>
        <v>170341</v>
      </c>
    </row>
    <row r="252" spans="1:18" x14ac:dyDescent="0.35">
      <c r="A252" s="7">
        <f>ROW()</f>
        <v>252</v>
      </c>
      <c r="B252" s="10"/>
      <c r="C252" s="27" t="str">
        <f t="shared" ca="1" si="47"/>
        <v>ES25 3UD</v>
      </c>
      <c r="D252" s="27" t="str">
        <f t="shared" ca="1" si="48"/>
        <v>Charlton</v>
      </c>
      <c r="E252" s="15" t="str">
        <f t="shared" ca="1" si="49"/>
        <v>N</v>
      </c>
      <c r="F252" s="16">
        <f t="shared" ca="1" si="50"/>
        <v>10.4</v>
      </c>
      <c r="G252" s="16">
        <f t="shared" ca="1" si="51"/>
        <v>9.8000000000000007</v>
      </c>
      <c r="H252" s="16">
        <f t="shared" ca="1" si="52"/>
        <v>14.6</v>
      </c>
      <c r="I252" s="15" t="str">
        <f t="shared" ca="1" si="53"/>
        <v>N</v>
      </c>
      <c r="J252" s="17">
        <f t="shared" ca="1" si="54"/>
        <v>4</v>
      </c>
      <c r="K252" s="17"/>
      <c r="L252" s="17" t="str">
        <f t="shared" ca="1" si="55"/>
        <v>Y</v>
      </c>
      <c r="M252" s="17" t="str">
        <f t="shared" ca="1" si="56"/>
        <v>FTTC</v>
      </c>
      <c r="N252" s="17" t="str">
        <f t="shared" ca="1" si="57"/>
        <v>N</v>
      </c>
      <c r="O252" s="15">
        <f t="shared" ca="1" si="45"/>
        <v>30</v>
      </c>
      <c r="P252" s="17">
        <f t="shared" ca="1" si="46"/>
        <v>4</v>
      </c>
      <c r="R252" s="4">
        <f t="shared" ca="1" si="58"/>
        <v>171551</v>
      </c>
    </row>
    <row r="253" spans="1:18" x14ac:dyDescent="0.35">
      <c r="A253" s="7">
        <f>ROW()</f>
        <v>253</v>
      </c>
      <c r="B253" s="10"/>
      <c r="C253" s="27" t="str">
        <f t="shared" ca="1" si="47"/>
        <v>ES25 3YV</v>
      </c>
      <c r="D253" s="27" t="str">
        <f t="shared" ca="1" si="48"/>
        <v>Charlton</v>
      </c>
      <c r="E253" s="15" t="str">
        <f t="shared" ca="1" si="49"/>
        <v>N</v>
      </c>
      <c r="F253" s="16">
        <f t="shared" ca="1" si="50"/>
        <v>8.9</v>
      </c>
      <c r="G253" s="16">
        <f t="shared" ca="1" si="51"/>
        <v>9.3000000000000007</v>
      </c>
      <c r="H253" s="16">
        <f t="shared" ca="1" si="52"/>
        <v>12.1</v>
      </c>
      <c r="I253" s="15" t="str">
        <f t="shared" ca="1" si="53"/>
        <v>N</v>
      </c>
      <c r="J253" s="17">
        <f t="shared" ca="1" si="54"/>
        <v>1</v>
      </c>
      <c r="K253" s="17"/>
      <c r="L253" s="17" t="str">
        <f t="shared" ca="1" si="55"/>
        <v>Y</v>
      </c>
      <c r="M253" s="17" t="str">
        <f t="shared" ca="1" si="56"/>
        <v>FTTC</v>
      </c>
      <c r="N253" s="17" t="str">
        <f t="shared" ca="1" si="57"/>
        <v>N</v>
      </c>
      <c r="O253" s="15">
        <f t="shared" ca="1" si="45"/>
        <v>30</v>
      </c>
      <c r="P253" s="17">
        <f t="shared" ca="1" si="46"/>
        <v>1</v>
      </c>
      <c r="R253" s="4">
        <f t="shared" ca="1" si="58"/>
        <v>171673</v>
      </c>
    </row>
    <row r="254" spans="1:18" x14ac:dyDescent="0.35">
      <c r="A254" s="7">
        <f>ROW()</f>
        <v>254</v>
      </c>
      <c r="B254" s="10"/>
      <c r="C254" s="27" t="str">
        <f t="shared" ca="1" si="47"/>
        <v>ES25 4QQ</v>
      </c>
      <c r="D254" s="27" t="str">
        <f t="shared" ca="1" si="48"/>
        <v>Charlton</v>
      </c>
      <c r="E254" s="15" t="str">
        <f t="shared" ca="1" si="49"/>
        <v>N</v>
      </c>
      <c r="F254" s="16">
        <f t="shared" ca="1" si="50"/>
        <v>2.6</v>
      </c>
      <c r="G254" s="16">
        <f t="shared" ca="1" si="51"/>
        <v>2.7</v>
      </c>
      <c r="H254" s="16">
        <f t="shared" ca="1" si="52"/>
        <v>5.0999999999999996</v>
      </c>
      <c r="I254" s="15" t="str">
        <f t="shared" ca="1" si="53"/>
        <v>N</v>
      </c>
      <c r="J254" s="17">
        <f t="shared" ca="1" si="54"/>
        <v>1</v>
      </c>
      <c r="K254" s="17"/>
      <c r="L254" s="17" t="str">
        <f t="shared" ca="1" si="55"/>
        <v>Y</v>
      </c>
      <c r="M254" s="17" t="str">
        <f t="shared" ca="1" si="56"/>
        <v>FTTC</v>
      </c>
      <c r="N254" s="17" t="str">
        <f t="shared" ca="1" si="57"/>
        <v>N</v>
      </c>
      <c r="O254" s="15">
        <f t="shared" ca="1" si="45"/>
        <v>30</v>
      </c>
      <c r="P254" s="17">
        <f t="shared" ca="1" si="46"/>
        <v>1</v>
      </c>
      <c r="R254" s="4">
        <f t="shared" ca="1" si="58"/>
        <v>172136</v>
      </c>
    </row>
    <row r="255" spans="1:18" x14ac:dyDescent="0.35">
      <c r="A255" s="7">
        <f>ROW()</f>
        <v>255</v>
      </c>
      <c r="B255" s="10"/>
      <c r="C255" s="27" t="str">
        <f t="shared" ca="1" si="47"/>
        <v>ES25 5VD</v>
      </c>
      <c r="D255" s="27" t="str">
        <f t="shared" ca="1" si="48"/>
        <v>Charlton</v>
      </c>
      <c r="E255" s="15" t="str">
        <f t="shared" ca="1" si="49"/>
        <v>N</v>
      </c>
      <c r="F255" s="16">
        <f t="shared" ca="1" si="50"/>
        <v>9.6999999999999993</v>
      </c>
      <c r="G255" s="16">
        <f t="shared" ca="1" si="51"/>
        <v>10.5</v>
      </c>
      <c r="H255" s="16">
        <f t="shared" ca="1" si="52"/>
        <v>16.899999999999999</v>
      </c>
      <c r="I255" s="15" t="str">
        <f t="shared" ca="1" si="53"/>
        <v>N</v>
      </c>
      <c r="J255" s="17">
        <f t="shared" ca="1" si="54"/>
        <v>14</v>
      </c>
      <c r="K255" s="17"/>
      <c r="L255" s="17" t="str">
        <f t="shared" ca="1" si="55"/>
        <v>Y</v>
      </c>
      <c r="M255" s="17" t="str">
        <f t="shared" ca="1" si="56"/>
        <v>FTTC</v>
      </c>
      <c r="N255" s="17" t="str">
        <f t="shared" ca="1" si="57"/>
        <v>N</v>
      </c>
      <c r="O255" s="15">
        <f t="shared" ca="1" si="45"/>
        <v>30</v>
      </c>
      <c r="P255" s="17">
        <f t="shared" ca="1" si="46"/>
        <v>14</v>
      </c>
      <c r="R255" s="4">
        <f t="shared" ca="1" si="58"/>
        <v>172929</v>
      </c>
    </row>
    <row r="256" spans="1:18" x14ac:dyDescent="0.35">
      <c r="A256" s="7">
        <f>ROW()</f>
        <v>256</v>
      </c>
      <c r="B256" s="10"/>
      <c r="C256" s="27" t="str">
        <f t="shared" ca="1" si="47"/>
        <v>ES25 6GV</v>
      </c>
      <c r="D256" s="27" t="str">
        <f t="shared" ca="1" si="48"/>
        <v>Charlton</v>
      </c>
      <c r="E256" s="15" t="str">
        <f t="shared" ca="1" si="49"/>
        <v>N</v>
      </c>
      <c r="F256" s="16">
        <f t="shared" ca="1" si="50"/>
        <v>13.1</v>
      </c>
      <c r="G256" s="16">
        <f t="shared" ca="1" si="51"/>
        <v>11.8</v>
      </c>
      <c r="H256" s="16">
        <f t="shared" ca="1" si="52"/>
        <v>21.5</v>
      </c>
      <c r="I256" s="15" t="str">
        <f t="shared" ca="1" si="53"/>
        <v>N</v>
      </c>
      <c r="J256" s="17">
        <f t="shared" ca="1" si="54"/>
        <v>10</v>
      </c>
      <c r="K256" s="17"/>
      <c r="L256" s="17" t="str">
        <f t="shared" ca="1" si="55"/>
        <v>Y</v>
      </c>
      <c r="M256" s="17" t="str">
        <f t="shared" ca="1" si="56"/>
        <v>FTTC</v>
      </c>
      <c r="N256" s="17" t="str">
        <f t="shared" ca="1" si="57"/>
        <v>N</v>
      </c>
      <c r="O256" s="15">
        <f t="shared" ca="1" si="45"/>
        <v>30</v>
      </c>
      <c r="P256" s="17">
        <f t="shared" ca="1" si="46"/>
        <v>10</v>
      </c>
      <c r="R256" s="4">
        <f t="shared" ca="1" si="58"/>
        <v>173233</v>
      </c>
    </row>
    <row r="257" spans="1:18" x14ac:dyDescent="0.35">
      <c r="A257" s="7">
        <f>ROW()</f>
        <v>257</v>
      </c>
      <c r="B257" s="10"/>
      <c r="C257" s="27" t="str">
        <f t="shared" ca="1" si="47"/>
        <v>ES25 7OB</v>
      </c>
      <c r="D257" s="27" t="str">
        <f t="shared" ca="1" si="48"/>
        <v>Charlton</v>
      </c>
      <c r="E257" s="15" t="str">
        <f t="shared" ca="1" si="49"/>
        <v>N</v>
      </c>
      <c r="F257" s="16">
        <f t="shared" ca="1" si="50"/>
        <v>9.1999999999999993</v>
      </c>
      <c r="G257" s="16">
        <f t="shared" ca="1" si="51"/>
        <v>9.6999999999999993</v>
      </c>
      <c r="H257" s="16">
        <f t="shared" ca="1" si="52"/>
        <v>12.5</v>
      </c>
      <c r="I257" s="15" t="str">
        <f t="shared" ca="1" si="53"/>
        <v>N</v>
      </c>
      <c r="J257" s="17">
        <f t="shared" ca="1" si="54"/>
        <v>12</v>
      </c>
      <c r="K257" s="17"/>
      <c r="L257" s="17" t="str">
        <f t="shared" ca="1" si="55"/>
        <v>Y</v>
      </c>
      <c r="M257" s="17" t="str">
        <f t="shared" ca="1" si="56"/>
        <v>FTTC</v>
      </c>
      <c r="N257" s="17" t="str">
        <f t="shared" ca="1" si="57"/>
        <v>N</v>
      </c>
      <c r="O257" s="15">
        <f t="shared" ca="1" si="45"/>
        <v>30</v>
      </c>
      <c r="P257" s="17">
        <f t="shared" ca="1" si="46"/>
        <v>12</v>
      </c>
      <c r="R257" s="4">
        <f t="shared" ca="1" si="58"/>
        <v>174097</v>
      </c>
    </row>
    <row r="258" spans="1:18" x14ac:dyDescent="0.35">
      <c r="A258" s="7">
        <f>ROW()</f>
        <v>258</v>
      </c>
      <c r="B258" s="10"/>
      <c r="C258" s="27" t="str">
        <f t="shared" ca="1" si="47"/>
        <v>ES25 7QA</v>
      </c>
      <c r="D258" s="27" t="str">
        <f t="shared" ca="1" si="48"/>
        <v>Charlton</v>
      </c>
      <c r="E258" s="15" t="str">
        <f t="shared" ca="1" si="49"/>
        <v>N</v>
      </c>
      <c r="F258" s="16">
        <f t="shared" ca="1" si="50"/>
        <v>11.2</v>
      </c>
      <c r="G258" s="16">
        <f t="shared" ca="1" si="51"/>
        <v>10.4</v>
      </c>
      <c r="H258" s="16">
        <f t="shared" ca="1" si="52"/>
        <v>11.4</v>
      </c>
      <c r="I258" s="15" t="str">
        <f t="shared" ca="1" si="53"/>
        <v>N</v>
      </c>
      <c r="J258" s="17">
        <f t="shared" ca="1" si="54"/>
        <v>11</v>
      </c>
      <c r="K258" s="17"/>
      <c r="L258" s="17" t="str">
        <f t="shared" ca="1" si="55"/>
        <v>Y</v>
      </c>
      <c r="M258" s="17" t="str">
        <f t="shared" ca="1" si="56"/>
        <v>FTTC</v>
      </c>
      <c r="N258" s="17" t="str">
        <f t="shared" ca="1" si="57"/>
        <v>N</v>
      </c>
      <c r="O258" s="15">
        <f t="shared" ca="1" si="45"/>
        <v>30</v>
      </c>
      <c r="P258" s="17">
        <f t="shared" ca="1" si="46"/>
        <v>11</v>
      </c>
      <c r="R258" s="4">
        <f t="shared" ca="1" si="58"/>
        <v>174148</v>
      </c>
    </row>
    <row r="259" spans="1:18" x14ac:dyDescent="0.35">
      <c r="A259" s="7">
        <f>ROW()</f>
        <v>259</v>
      </c>
      <c r="B259" s="10"/>
      <c r="C259" s="27" t="str">
        <f t="shared" ca="1" si="47"/>
        <v>ES25 9NN</v>
      </c>
      <c r="D259" s="27" t="str">
        <f t="shared" ca="1" si="48"/>
        <v>Charlton</v>
      </c>
      <c r="E259" s="15" t="str">
        <f t="shared" ca="1" si="49"/>
        <v>N</v>
      </c>
      <c r="F259" s="16">
        <f t="shared" ca="1" si="50"/>
        <v>11.4</v>
      </c>
      <c r="G259" s="16">
        <f t="shared" ca="1" si="51"/>
        <v>11.4</v>
      </c>
      <c r="H259" s="16">
        <f t="shared" ca="1" si="52"/>
        <v>22.7</v>
      </c>
      <c r="I259" s="15" t="str">
        <f t="shared" ca="1" si="53"/>
        <v>N</v>
      </c>
      <c r="J259" s="17">
        <f t="shared" ca="1" si="54"/>
        <v>11</v>
      </c>
      <c r="K259" s="17"/>
      <c r="L259" s="17" t="str">
        <f t="shared" ca="1" si="55"/>
        <v>Y</v>
      </c>
      <c r="M259" s="17" t="str">
        <f t="shared" ca="1" si="56"/>
        <v>FTTC</v>
      </c>
      <c r="N259" s="17" t="str">
        <f t="shared" ca="1" si="57"/>
        <v>N</v>
      </c>
      <c r="O259" s="15">
        <f t="shared" ca="1" si="45"/>
        <v>30</v>
      </c>
      <c r="P259" s="17">
        <f t="shared" ca="1" si="46"/>
        <v>11</v>
      </c>
      <c r="R259" s="4">
        <f t="shared" ca="1" si="58"/>
        <v>175435</v>
      </c>
    </row>
    <row r="260" spans="1:18" x14ac:dyDescent="0.35">
      <c r="A260" s="7">
        <f>ROW()</f>
        <v>260</v>
      </c>
      <c r="B260" s="10"/>
      <c r="C260" s="27" t="str">
        <f t="shared" ca="1" si="47"/>
        <v>ES26 1BW</v>
      </c>
      <c r="D260" s="27" t="str">
        <f t="shared" ca="1" si="48"/>
        <v>Charlton</v>
      </c>
      <c r="E260" s="15" t="str">
        <f t="shared" ca="1" si="49"/>
        <v>N</v>
      </c>
      <c r="F260" s="16">
        <f t="shared" ca="1" si="50"/>
        <v>6.7</v>
      </c>
      <c r="G260" s="16">
        <f t="shared" ca="1" si="51"/>
        <v>6.5</v>
      </c>
      <c r="H260" s="16">
        <f t="shared" ca="1" si="52"/>
        <v>10.199999999999999</v>
      </c>
      <c r="I260" s="15" t="str">
        <f t="shared" ca="1" si="53"/>
        <v>N</v>
      </c>
      <c r="J260" s="17">
        <f t="shared" ca="1" si="54"/>
        <v>7</v>
      </c>
      <c r="K260" s="17"/>
      <c r="L260" s="17" t="str">
        <f t="shared" ca="1" si="55"/>
        <v>Y</v>
      </c>
      <c r="M260" s="17" t="str">
        <f t="shared" ca="1" si="56"/>
        <v>FTTC</v>
      </c>
      <c r="N260" s="17" t="str">
        <f t="shared" ca="1" si="57"/>
        <v>N</v>
      </c>
      <c r="O260" s="15">
        <f t="shared" ca="1" si="45"/>
        <v>30</v>
      </c>
      <c r="P260" s="17">
        <f t="shared" ca="1" si="46"/>
        <v>7</v>
      </c>
      <c r="R260" s="4">
        <f t="shared" ca="1" si="58"/>
        <v>176484</v>
      </c>
    </row>
    <row r="261" spans="1:18" x14ac:dyDescent="0.35">
      <c r="A261" s="7">
        <f>ROW()</f>
        <v>261</v>
      </c>
      <c r="B261" s="10"/>
      <c r="C261" s="27" t="str">
        <f t="shared" ca="1" si="47"/>
        <v>ES26 2QH</v>
      </c>
      <c r="D261" s="27" t="str">
        <f t="shared" ca="1" si="48"/>
        <v>Charlton</v>
      </c>
      <c r="E261" s="15" t="str">
        <f t="shared" ca="1" si="49"/>
        <v>N</v>
      </c>
      <c r="F261" s="16">
        <f t="shared" ca="1" si="50"/>
        <v>11.6</v>
      </c>
      <c r="G261" s="16">
        <f t="shared" ca="1" si="51"/>
        <v>12.5</v>
      </c>
      <c r="H261" s="16">
        <f t="shared" ca="1" si="52"/>
        <v>14.7</v>
      </c>
      <c r="I261" s="15" t="str">
        <f t="shared" ca="1" si="53"/>
        <v>N</v>
      </c>
      <c r="J261" s="17">
        <f t="shared" ca="1" si="54"/>
        <v>1</v>
      </c>
      <c r="K261" s="17"/>
      <c r="L261" s="17" t="str">
        <f t="shared" ca="1" si="55"/>
        <v>Y</v>
      </c>
      <c r="M261" s="17" t="str">
        <f t="shared" ca="1" si="56"/>
        <v>FTTC</v>
      </c>
      <c r="N261" s="17" t="str">
        <f t="shared" ca="1" si="57"/>
        <v>N</v>
      </c>
      <c r="O261" s="15">
        <f t="shared" ca="1" si="45"/>
        <v>30</v>
      </c>
      <c r="P261" s="17">
        <f t="shared" ca="1" si="46"/>
        <v>1</v>
      </c>
      <c r="R261" s="4">
        <f t="shared" ca="1" si="58"/>
        <v>177535</v>
      </c>
    </row>
    <row r="262" spans="1:18" x14ac:dyDescent="0.35">
      <c r="A262" s="7">
        <f>ROW()</f>
        <v>262</v>
      </c>
      <c r="B262" s="10"/>
      <c r="C262" s="27" t="str">
        <f t="shared" ca="1" si="47"/>
        <v>ES26 3MG</v>
      </c>
      <c r="D262" s="27" t="str">
        <f t="shared" ca="1" si="48"/>
        <v>Charlton</v>
      </c>
      <c r="E262" s="15" t="str">
        <f t="shared" ca="1" si="49"/>
        <v>N</v>
      </c>
      <c r="F262" s="16">
        <f t="shared" ca="1" si="50"/>
        <v>11.2</v>
      </c>
      <c r="G262" s="16">
        <f t="shared" ca="1" si="51"/>
        <v>11.5</v>
      </c>
      <c r="H262" s="16">
        <f t="shared" ca="1" si="52"/>
        <v>14.2</v>
      </c>
      <c r="I262" s="15" t="str">
        <f t="shared" ca="1" si="53"/>
        <v>N</v>
      </c>
      <c r="J262" s="17">
        <f t="shared" ca="1" si="54"/>
        <v>2</v>
      </c>
      <c r="K262" s="17"/>
      <c r="L262" s="17" t="str">
        <f t="shared" ca="1" si="55"/>
        <v>Y</v>
      </c>
      <c r="M262" s="17" t="str">
        <f t="shared" ca="1" si="56"/>
        <v>FTTC</v>
      </c>
      <c r="N262" s="17" t="str">
        <f t="shared" ca="1" si="57"/>
        <v>N</v>
      </c>
      <c r="O262" s="15">
        <f t="shared" ca="1" si="45"/>
        <v>30</v>
      </c>
      <c r="P262" s="17">
        <f t="shared" ca="1" si="46"/>
        <v>2</v>
      </c>
      <c r="R262" s="4">
        <f t="shared" ca="1" si="58"/>
        <v>178106</v>
      </c>
    </row>
    <row r="263" spans="1:18" x14ac:dyDescent="0.35">
      <c r="A263" s="7">
        <f>ROW()</f>
        <v>263</v>
      </c>
      <c r="B263" s="10"/>
      <c r="C263" s="27" t="str">
        <f t="shared" ca="1" si="47"/>
        <v>ES26 5AT</v>
      </c>
      <c r="D263" s="27" t="str">
        <f t="shared" ca="1" si="48"/>
        <v>Charlton</v>
      </c>
      <c r="E263" s="15" t="str">
        <f t="shared" ca="1" si="49"/>
        <v>N</v>
      </c>
      <c r="F263" s="16">
        <f t="shared" ca="1" si="50"/>
        <v>12.5</v>
      </c>
      <c r="G263" s="16">
        <f t="shared" ca="1" si="51"/>
        <v>11.8</v>
      </c>
      <c r="H263" s="16">
        <f t="shared" ca="1" si="52"/>
        <v>16</v>
      </c>
      <c r="I263" s="15" t="str">
        <f t="shared" ca="1" si="53"/>
        <v>N</v>
      </c>
      <c r="J263" s="17">
        <f t="shared" ca="1" si="54"/>
        <v>8</v>
      </c>
      <c r="K263" s="17"/>
      <c r="L263" s="17" t="str">
        <f t="shared" ca="1" si="55"/>
        <v>Y</v>
      </c>
      <c r="M263" s="17" t="str">
        <f t="shared" ca="1" si="56"/>
        <v>FTTC</v>
      </c>
      <c r="N263" s="17" t="str">
        <f t="shared" ca="1" si="57"/>
        <v>N</v>
      </c>
      <c r="O263" s="15">
        <f t="shared" ca="1" si="45"/>
        <v>30</v>
      </c>
      <c r="P263" s="17">
        <f t="shared" ca="1" si="46"/>
        <v>8</v>
      </c>
      <c r="R263" s="4">
        <f t="shared" ca="1" si="58"/>
        <v>179159</v>
      </c>
    </row>
    <row r="264" spans="1:18" x14ac:dyDescent="0.35">
      <c r="A264" s="7">
        <f>ROW()</f>
        <v>264</v>
      </c>
      <c r="B264" s="10"/>
      <c r="C264" s="27" t="str">
        <f t="shared" ca="1" si="47"/>
        <v>ES26 6JM</v>
      </c>
      <c r="D264" s="27" t="str">
        <f t="shared" ca="1" si="48"/>
        <v>Charlton</v>
      </c>
      <c r="E264" s="15" t="str">
        <f t="shared" ca="1" si="49"/>
        <v>N</v>
      </c>
      <c r="F264" s="16">
        <f t="shared" ca="1" si="50"/>
        <v>9.5</v>
      </c>
      <c r="G264" s="16">
        <f t="shared" ca="1" si="51"/>
        <v>10.3</v>
      </c>
      <c r="H264" s="16">
        <f t="shared" ca="1" si="52"/>
        <v>17.3</v>
      </c>
      <c r="I264" s="15" t="str">
        <f t="shared" ca="1" si="53"/>
        <v>N</v>
      </c>
      <c r="J264" s="17">
        <f t="shared" ca="1" si="54"/>
        <v>18</v>
      </c>
      <c r="K264" s="17"/>
      <c r="L264" s="17" t="str">
        <f t="shared" ca="1" si="55"/>
        <v>Y</v>
      </c>
      <c r="M264" s="17" t="str">
        <f t="shared" ca="1" si="56"/>
        <v>FTTC</v>
      </c>
      <c r="N264" s="17" t="str">
        <f t="shared" ca="1" si="57"/>
        <v>N</v>
      </c>
      <c r="O264" s="15">
        <f t="shared" ref="O264:O327" ca="1" si="59">IF(L264="Y",30,F264)</f>
        <v>30</v>
      </c>
      <c r="P264" s="17">
        <f t="shared" ref="P264:P327" ca="1" si="60">IF(L264="Y",J264,0)</f>
        <v>18</v>
      </c>
      <c r="R264" s="4">
        <f t="shared" ca="1" si="58"/>
        <v>180062</v>
      </c>
    </row>
    <row r="265" spans="1:18" x14ac:dyDescent="0.35">
      <c r="A265" s="7">
        <f>ROW()</f>
        <v>265</v>
      </c>
      <c r="B265" s="10"/>
      <c r="C265" s="27" t="str">
        <f t="shared" ref="C265:C328" ca="1" si="61">"ES"&amp;ROUNDDOWN(R265/10/26/26,0)&amp;" "&amp;ROUNDDOWN(MOD(R265/26/26,10),0)&amp;CHAR(65+MOD(ROUNDDOWN(R265/26,0),26))&amp;CHAR(65+MOD(R265,26))</f>
        <v>ES26 6MT</v>
      </c>
      <c r="D265" s="27" t="str">
        <f t="shared" ref="D265:D328" ca="1" si="62">CHOOSE(ROUNDUP(VALUE(MID(C265,3,2))/10,0),"Alphon","Beaton","Charlton","Delton","Echton","Foxton")</f>
        <v>Charlton</v>
      </c>
      <c r="E265" s="15" t="str">
        <f t="shared" ref="E265:E328" ca="1" si="63">IF(G265&lt;2,"Y","N")</f>
        <v>N</v>
      </c>
      <c r="F265" s="16">
        <f t="shared" ref="F265:F328" ca="1" si="64">+RANDBETWEEN(5,150)/10</f>
        <v>3.6</v>
      </c>
      <c r="G265" s="16">
        <f t="shared" ref="G265:G328" ca="1" si="65">ROUND(F265*(100%+20%*(RAND()-0.5)),1)</f>
        <v>3.3</v>
      </c>
      <c r="H265" s="16">
        <f t="shared" ref="H265:H328" ca="1" si="66">+RANDBETWEEN(F265*10,F265*2*10)/10</f>
        <v>3.6</v>
      </c>
      <c r="I265" s="15" t="str">
        <f t="shared" ref="I265:I328" ca="1" si="67">IF(H265&gt;30,"Y","N")</f>
        <v>N</v>
      </c>
      <c r="J265" s="17">
        <f t="shared" ref="J265:J328" ca="1" si="68">+RANDBETWEEN(1,19)</f>
        <v>13</v>
      </c>
      <c r="K265" s="17"/>
      <c r="L265" s="17" t="str">
        <f t="shared" ref="L265:L328" ca="1" si="69">IF(RAND()&gt;1%,"Y","N")</f>
        <v>Y</v>
      </c>
      <c r="M265" s="17" t="str">
        <f t="shared" ref="M265:M328" ca="1" si="70">IF(L265="Y",CHOOSE(VALUE(MID(C265,3,1))+1,"FTTP","FTTC","FTTC","FWA","FTTP","FWA","FTTC","FTTC","FTTC","FTTC"),"")</f>
        <v>FTTC</v>
      </c>
      <c r="N265" s="17" t="str">
        <f t="shared" ref="N265:N328" ca="1" si="71">IF(AND(I265="Y",L265="Y"),"Y","N")</f>
        <v>N</v>
      </c>
      <c r="O265" s="15">
        <f t="shared" ca="1" si="59"/>
        <v>30</v>
      </c>
      <c r="P265" s="17">
        <f t="shared" ca="1" si="60"/>
        <v>13</v>
      </c>
      <c r="R265" s="4">
        <f t="shared" ca="1" si="58"/>
        <v>180147</v>
      </c>
    </row>
    <row r="266" spans="1:18" x14ac:dyDescent="0.35">
      <c r="A266" s="7">
        <f>ROW()</f>
        <v>266</v>
      </c>
      <c r="B266" s="10"/>
      <c r="C266" s="27" t="str">
        <f t="shared" ca="1" si="61"/>
        <v>ES26 6VX</v>
      </c>
      <c r="D266" s="27" t="str">
        <f t="shared" ca="1" si="62"/>
        <v>Charlton</v>
      </c>
      <c r="E266" s="15" t="str">
        <f t="shared" ca="1" si="63"/>
        <v>N</v>
      </c>
      <c r="F266" s="16">
        <f t="shared" ca="1" si="64"/>
        <v>7.2</v>
      </c>
      <c r="G266" s="16">
        <f t="shared" ca="1" si="65"/>
        <v>7.6</v>
      </c>
      <c r="H266" s="16">
        <f t="shared" ca="1" si="66"/>
        <v>12.2</v>
      </c>
      <c r="I266" s="15" t="str">
        <f t="shared" ca="1" si="67"/>
        <v>N</v>
      </c>
      <c r="J266" s="17">
        <f t="shared" ca="1" si="68"/>
        <v>5</v>
      </c>
      <c r="K266" s="17"/>
      <c r="L266" s="17" t="str">
        <f t="shared" ca="1" si="69"/>
        <v>Y</v>
      </c>
      <c r="M266" s="17" t="str">
        <f t="shared" ca="1" si="70"/>
        <v>FTTC</v>
      </c>
      <c r="N266" s="17" t="str">
        <f t="shared" ca="1" si="71"/>
        <v>N</v>
      </c>
      <c r="O266" s="15">
        <f t="shared" ca="1" si="59"/>
        <v>30</v>
      </c>
      <c r="P266" s="17">
        <f t="shared" ca="1" si="60"/>
        <v>5</v>
      </c>
      <c r="R266" s="4">
        <f t="shared" ref="R266:R329" ca="1" si="72">+R265+RANDBETWEEN(1,1300)</f>
        <v>180385</v>
      </c>
    </row>
    <row r="267" spans="1:18" x14ac:dyDescent="0.35">
      <c r="A267" s="7">
        <f>ROW()</f>
        <v>267</v>
      </c>
      <c r="B267" s="10"/>
      <c r="C267" s="27" t="str">
        <f t="shared" ca="1" si="61"/>
        <v>ES26 7OL</v>
      </c>
      <c r="D267" s="27" t="str">
        <f t="shared" ca="1" si="62"/>
        <v>Charlton</v>
      </c>
      <c r="E267" s="15" t="str">
        <f t="shared" ca="1" si="63"/>
        <v>N</v>
      </c>
      <c r="F267" s="16">
        <f t="shared" ca="1" si="64"/>
        <v>14.7</v>
      </c>
      <c r="G267" s="16">
        <f t="shared" ca="1" si="65"/>
        <v>15.2</v>
      </c>
      <c r="H267" s="16">
        <f t="shared" ca="1" si="66"/>
        <v>19.3</v>
      </c>
      <c r="I267" s="15" t="str">
        <f t="shared" ca="1" si="67"/>
        <v>N</v>
      </c>
      <c r="J267" s="17">
        <f t="shared" ca="1" si="68"/>
        <v>4</v>
      </c>
      <c r="K267" s="17"/>
      <c r="L267" s="17" t="str">
        <f t="shared" ca="1" si="69"/>
        <v>Y</v>
      </c>
      <c r="M267" s="17" t="str">
        <f t="shared" ca="1" si="70"/>
        <v>FTTC</v>
      </c>
      <c r="N267" s="17" t="str">
        <f t="shared" ca="1" si="71"/>
        <v>N</v>
      </c>
      <c r="O267" s="15">
        <f t="shared" ca="1" si="59"/>
        <v>30</v>
      </c>
      <c r="P267" s="17">
        <f t="shared" ca="1" si="60"/>
        <v>4</v>
      </c>
      <c r="R267" s="4">
        <f t="shared" ca="1" si="72"/>
        <v>180867</v>
      </c>
    </row>
    <row r="268" spans="1:18" x14ac:dyDescent="0.35">
      <c r="A268" s="7">
        <f>ROW()</f>
        <v>268</v>
      </c>
      <c r="B268" s="10"/>
      <c r="C268" s="27" t="str">
        <f t="shared" ca="1" si="61"/>
        <v>ES26 8UF</v>
      </c>
      <c r="D268" s="27" t="str">
        <f t="shared" ca="1" si="62"/>
        <v>Charlton</v>
      </c>
      <c r="E268" s="15" t="str">
        <f t="shared" ca="1" si="63"/>
        <v>N</v>
      </c>
      <c r="F268" s="16">
        <f t="shared" ca="1" si="64"/>
        <v>3.8</v>
      </c>
      <c r="G268" s="16">
        <f t="shared" ca="1" si="65"/>
        <v>3.6</v>
      </c>
      <c r="H268" s="16">
        <f t="shared" ca="1" si="66"/>
        <v>6.7</v>
      </c>
      <c r="I268" s="15" t="str">
        <f t="shared" ca="1" si="67"/>
        <v>N</v>
      </c>
      <c r="J268" s="17">
        <f t="shared" ca="1" si="68"/>
        <v>3</v>
      </c>
      <c r="K268" s="17"/>
      <c r="L268" s="17" t="str">
        <f t="shared" ca="1" si="69"/>
        <v>Y</v>
      </c>
      <c r="M268" s="17" t="str">
        <f t="shared" ca="1" si="70"/>
        <v>FTTC</v>
      </c>
      <c r="N268" s="17" t="str">
        <f t="shared" ca="1" si="71"/>
        <v>N</v>
      </c>
      <c r="O268" s="15">
        <f t="shared" ca="1" si="59"/>
        <v>30</v>
      </c>
      <c r="P268" s="17">
        <f t="shared" ca="1" si="60"/>
        <v>3</v>
      </c>
      <c r="R268" s="4">
        <f t="shared" ca="1" si="72"/>
        <v>181693</v>
      </c>
    </row>
    <row r="269" spans="1:18" x14ac:dyDescent="0.35">
      <c r="A269" s="7">
        <f>ROW()</f>
        <v>269</v>
      </c>
      <c r="B269" s="10"/>
      <c r="C269" s="27" t="str">
        <f t="shared" ca="1" si="61"/>
        <v>ES26 8XE</v>
      </c>
      <c r="D269" s="27" t="str">
        <f t="shared" ca="1" si="62"/>
        <v>Charlton</v>
      </c>
      <c r="E269" s="15" t="str">
        <f t="shared" ca="1" si="63"/>
        <v>N</v>
      </c>
      <c r="F269" s="16">
        <f t="shared" ca="1" si="64"/>
        <v>14.4</v>
      </c>
      <c r="G269" s="16">
        <f t="shared" ca="1" si="65"/>
        <v>13.3</v>
      </c>
      <c r="H269" s="16">
        <f t="shared" ca="1" si="66"/>
        <v>18.600000000000001</v>
      </c>
      <c r="I269" s="15" t="str">
        <f t="shared" ca="1" si="67"/>
        <v>N</v>
      </c>
      <c r="J269" s="17">
        <f t="shared" ca="1" si="68"/>
        <v>2</v>
      </c>
      <c r="K269" s="17"/>
      <c r="L269" s="17" t="str">
        <f t="shared" ca="1" si="69"/>
        <v>Y</v>
      </c>
      <c r="M269" s="17" t="str">
        <f t="shared" ca="1" si="70"/>
        <v>FTTC</v>
      </c>
      <c r="N269" s="17" t="str">
        <f t="shared" ca="1" si="71"/>
        <v>N</v>
      </c>
      <c r="O269" s="15">
        <f t="shared" ca="1" si="59"/>
        <v>30</v>
      </c>
      <c r="P269" s="17">
        <f t="shared" ca="1" si="60"/>
        <v>2</v>
      </c>
      <c r="R269" s="4">
        <f t="shared" ca="1" si="72"/>
        <v>181770</v>
      </c>
    </row>
    <row r="270" spans="1:18" x14ac:dyDescent="0.35">
      <c r="A270" s="7">
        <f>ROW()</f>
        <v>270</v>
      </c>
      <c r="B270" s="10"/>
      <c r="C270" s="27" t="str">
        <f t="shared" ca="1" si="61"/>
        <v>ES26 9TO</v>
      </c>
      <c r="D270" s="27" t="str">
        <f t="shared" ca="1" si="62"/>
        <v>Charlton</v>
      </c>
      <c r="E270" s="15" t="str">
        <f t="shared" ca="1" si="63"/>
        <v>N</v>
      </c>
      <c r="F270" s="16">
        <f t="shared" ca="1" si="64"/>
        <v>3.1</v>
      </c>
      <c r="G270" s="16">
        <f t="shared" ca="1" si="65"/>
        <v>3.3</v>
      </c>
      <c r="H270" s="16">
        <f t="shared" ca="1" si="66"/>
        <v>5.4</v>
      </c>
      <c r="I270" s="15" t="str">
        <f t="shared" ca="1" si="67"/>
        <v>N</v>
      </c>
      <c r="J270" s="17">
        <f t="shared" ca="1" si="68"/>
        <v>19</v>
      </c>
      <c r="K270" s="17"/>
      <c r="L270" s="17" t="str">
        <f t="shared" ca="1" si="69"/>
        <v>Y</v>
      </c>
      <c r="M270" s="17" t="str">
        <f t="shared" ca="1" si="70"/>
        <v>FTTC</v>
      </c>
      <c r="N270" s="17" t="str">
        <f t="shared" ca="1" si="71"/>
        <v>N</v>
      </c>
      <c r="O270" s="15">
        <f t="shared" ca="1" si="59"/>
        <v>30</v>
      </c>
      <c r="P270" s="17">
        <f t="shared" ca="1" si="60"/>
        <v>19</v>
      </c>
      <c r="R270" s="4">
        <f t="shared" ca="1" si="72"/>
        <v>182352</v>
      </c>
    </row>
    <row r="271" spans="1:18" x14ac:dyDescent="0.35">
      <c r="A271" s="7">
        <f>ROW()</f>
        <v>271</v>
      </c>
      <c r="B271" s="10"/>
      <c r="C271" s="27" t="str">
        <f t="shared" ca="1" si="61"/>
        <v>ES27 0WC</v>
      </c>
      <c r="D271" s="27" t="str">
        <f t="shared" ca="1" si="62"/>
        <v>Charlton</v>
      </c>
      <c r="E271" s="15" t="str">
        <f t="shared" ca="1" si="63"/>
        <v>N</v>
      </c>
      <c r="F271" s="16">
        <f t="shared" ca="1" si="64"/>
        <v>3.7</v>
      </c>
      <c r="G271" s="16">
        <f t="shared" ca="1" si="65"/>
        <v>3.7</v>
      </c>
      <c r="H271" s="16">
        <f t="shared" ca="1" si="66"/>
        <v>4.0999999999999996</v>
      </c>
      <c r="I271" s="15" t="str">
        <f t="shared" ca="1" si="67"/>
        <v>N</v>
      </c>
      <c r="J271" s="17">
        <f t="shared" ca="1" si="68"/>
        <v>5</v>
      </c>
      <c r="K271" s="17"/>
      <c r="L271" s="17" t="str">
        <f t="shared" ca="1" si="69"/>
        <v>Y</v>
      </c>
      <c r="M271" s="17" t="str">
        <f t="shared" ca="1" si="70"/>
        <v>FTTC</v>
      </c>
      <c r="N271" s="17" t="str">
        <f t="shared" ca="1" si="71"/>
        <v>N</v>
      </c>
      <c r="O271" s="15">
        <f t="shared" ca="1" si="59"/>
        <v>30</v>
      </c>
      <c r="P271" s="17">
        <f t="shared" ca="1" si="60"/>
        <v>5</v>
      </c>
      <c r="R271" s="4">
        <f t="shared" ca="1" si="72"/>
        <v>183094</v>
      </c>
    </row>
    <row r="272" spans="1:18" x14ac:dyDescent="0.35">
      <c r="A272" s="7">
        <f>ROW()</f>
        <v>272</v>
      </c>
      <c r="B272" s="10"/>
      <c r="C272" s="27" t="str">
        <f t="shared" ca="1" si="61"/>
        <v>ES27 1YA</v>
      </c>
      <c r="D272" s="27" t="str">
        <f t="shared" ca="1" si="62"/>
        <v>Charlton</v>
      </c>
      <c r="E272" s="15" t="str">
        <f t="shared" ca="1" si="63"/>
        <v>N</v>
      </c>
      <c r="F272" s="16">
        <f t="shared" ca="1" si="64"/>
        <v>5.0999999999999996</v>
      </c>
      <c r="G272" s="16">
        <f t="shared" ca="1" si="65"/>
        <v>5.5</v>
      </c>
      <c r="H272" s="16">
        <f t="shared" ca="1" si="66"/>
        <v>8.9</v>
      </c>
      <c r="I272" s="15" t="str">
        <f t="shared" ca="1" si="67"/>
        <v>N</v>
      </c>
      <c r="J272" s="17">
        <f t="shared" ca="1" si="68"/>
        <v>16</v>
      </c>
      <c r="K272" s="17"/>
      <c r="L272" s="17" t="str">
        <f t="shared" ca="1" si="69"/>
        <v>Y</v>
      </c>
      <c r="M272" s="17" t="str">
        <f t="shared" ca="1" si="70"/>
        <v>FTTC</v>
      </c>
      <c r="N272" s="17" t="str">
        <f t="shared" ca="1" si="71"/>
        <v>N</v>
      </c>
      <c r="O272" s="15">
        <f t="shared" ca="1" si="59"/>
        <v>30</v>
      </c>
      <c r="P272" s="17">
        <f t="shared" ca="1" si="60"/>
        <v>16</v>
      </c>
      <c r="R272" s="4">
        <f t="shared" ca="1" si="72"/>
        <v>183820</v>
      </c>
    </row>
    <row r="273" spans="1:18" x14ac:dyDescent="0.35">
      <c r="A273" s="7">
        <f>ROW()</f>
        <v>273</v>
      </c>
      <c r="B273" s="10"/>
      <c r="C273" s="27" t="str">
        <f t="shared" ca="1" si="61"/>
        <v>ES27 3EI</v>
      </c>
      <c r="D273" s="27" t="str">
        <f t="shared" ca="1" si="62"/>
        <v>Charlton</v>
      </c>
      <c r="E273" s="15" t="str">
        <f t="shared" ca="1" si="63"/>
        <v>N</v>
      </c>
      <c r="F273" s="16">
        <f t="shared" ca="1" si="64"/>
        <v>6.4</v>
      </c>
      <c r="G273" s="16">
        <f t="shared" ca="1" si="65"/>
        <v>5.8</v>
      </c>
      <c r="H273" s="16">
        <f t="shared" ca="1" si="66"/>
        <v>9.1</v>
      </c>
      <c r="I273" s="15" t="str">
        <f t="shared" ca="1" si="67"/>
        <v>N</v>
      </c>
      <c r="J273" s="17">
        <f t="shared" ca="1" si="68"/>
        <v>16</v>
      </c>
      <c r="K273" s="17"/>
      <c r="L273" s="17" t="str">
        <f t="shared" ca="1" si="69"/>
        <v>Y</v>
      </c>
      <c r="M273" s="17" t="str">
        <f t="shared" ca="1" si="70"/>
        <v>FTTC</v>
      </c>
      <c r="N273" s="17" t="str">
        <f t="shared" ca="1" si="71"/>
        <v>N</v>
      </c>
      <c r="O273" s="15">
        <f t="shared" ca="1" si="59"/>
        <v>30</v>
      </c>
      <c r="P273" s="17">
        <f t="shared" ca="1" si="60"/>
        <v>16</v>
      </c>
      <c r="R273" s="4">
        <f t="shared" ca="1" si="72"/>
        <v>184660</v>
      </c>
    </row>
    <row r="274" spans="1:18" x14ac:dyDescent="0.35">
      <c r="A274" s="7">
        <f>ROW()</f>
        <v>274</v>
      </c>
      <c r="B274" s="10"/>
      <c r="C274" s="27" t="str">
        <f t="shared" ca="1" si="61"/>
        <v>ES27 3HF</v>
      </c>
      <c r="D274" s="27" t="str">
        <f t="shared" ca="1" si="62"/>
        <v>Charlton</v>
      </c>
      <c r="E274" s="15" t="str">
        <f t="shared" ca="1" si="63"/>
        <v>N</v>
      </c>
      <c r="F274" s="16">
        <f t="shared" ca="1" si="64"/>
        <v>6.4</v>
      </c>
      <c r="G274" s="16">
        <f t="shared" ca="1" si="65"/>
        <v>5.9</v>
      </c>
      <c r="H274" s="16">
        <f t="shared" ca="1" si="66"/>
        <v>12.8</v>
      </c>
      <c r="I274" s="15" t="str">
        <f t="shared" ca="1" si="67"/>
        <v>N</v>
      </c>
      <c r="J274" s="17">
        <f t="shared" ca="1" si="68"/>
        <v>9</v>
      </c>
      <c r="K274" s="17"/>
      <c r="L274" s="17" t="str">
        <f t="shared" ca="1" si="69"/>
        <v>Y</v>
      </c>
      <c r="M274" s="17" t="str">
        <f t="shared" ca="1" si="70"/>
        <v>FTTC</v>
      </c>
      <c r="N274" s="17" t="str">
        <f t="shared" ca="1" si="71"/>
        <v>N</v>
      </c>
      <c r="O274" s="15">
        <f t="shared" ca="1" si="59"/>
        <v>30</v>
      </c>
      <c r="P274" s="17">
        <f t="shared" ca="1" si="60"/>
        <v>9</v>
      </c>
      <c r="R274" s="4">
        <f t="shared" ca="1" si="72"/>
        <v>184735</v>
      </c>
    </row>
    <row r="275" spans="1:18" x14ac:dyDescent="0.35">
      <c r="A275" s="7">
        <f>ROW()</f>
        <v>275</v>
      </c>
      <c r="B275" s="10"/>
      <c r="C275" s="27" t="str">
        <f t="shared" ca="1" si="61"/>
        <v>ES27 4KL</v>
      </c>
      <c r="D275" s="27" t="str">
        <f t="shared" ca="1" si="62"/>
        <v>Charlton</v>
      </c>
      <c r="E275" s="15" t="str">
        <f t="shared" ca="1" si="63"/>
        <v>Y</v>
      </c>
      <c r="F275" s="16">
        <f t="shared" ca="1" si="64"/>
        <v>1.4</v>
      </c>
      <c r="G275" s="16">
        <f t="shared" ca="1" si="65"/>
        <v>1.5</v>
      </c>
      <c r="H275" s="16">
        <f t="shared" ca="1" si="66"/>
        <v>2.2000000000000002</v>
      </c>
      <c r="I275" s="15" t="str">
        <f t="shared" ca="1" si="67"/>
        <v>N</v>
      </c>
      <c r="J275" s="17">
        <f t="shared" ca="1" si="68"/>
        <v>16</v>
      </c>
      <c r="K275" s="17"/>
      <c r="L275" s="17" t="str">
        <f t="shared" ca="1" si="69"/>
        <v>Y</v>
      </c>
      <c r="M275" s="17" t="str">
        <f t="shared" ca="1" si="70"/>
        <v>FTTC</v>
      </c>
      <c r="N275" s="17" t="str">
        <f t="shared" ca="1" si="71"/>
        <v>N</v>
      </c>
      <c r="O275" s="15">
        <f t="shared" ca="1" si="59"/>
        <v>30</v>
      </c>
      <c r="P275" s="17">
        <f t="shared" ca="1" si="60"/>
        <v>16</v>
      </c>
      <c r="R275" s="4">
        <f t="shared" ca="1" si="72"/>
        <v>185495</v>
      </c>
    </row>
    <row r="276" spans="1:18" x14ac:dyDescent="0.35">
      <c r="A276" s="7">
        <f>ROW()</f>
        <v>276</v>
      </c>
      <c r="B276" s="10"/>
      <c r="C276" s="27" t="str">
        <f t="shared" ca="1" si="61"/>
        <v>ES27 5RK</v>
      </c>
      <c r="D276" s="27" t="str">
        <f t="shared" ca="1" si="62"/>
        <v>Charlton</v>
      </c>
      <c r="E276" s="15" t="str">
        <f t="shared" ca="1" si="63"/>
        <v>N</v>
      </c>
      <c r="F276" s="16">
        <f t="shared" ca="1" si="64"/>
        <v>2.2000000000000002</v>
      </c>
      <c r="G276" s="16">
        <f t="shared" ca="1" si="65"/>
        <v>2.1</v>
      </c>
      <c r="H276" s="16">
        <f t="shared" ca="1" si="66"/>
        <v>3.3</v>
      </c>
      <c r="I276" s="15" t="str">
        <f t="shared" ca="1" si="67"/>
        <v>N</v>
      </c>
      <c r="J276" s="17">
        <f t="shared" ca="1" si="68"/>
        <v>10</v>
      </c>
      <c r="K276" s="17"/>
      <c r="L276" s="17" t="str">
        <f t="shared" ca="1" si="69"/>
        <v>Y</v>
      </c>
      <c r="M276" s="17" t="str">
        <f t="shared" ca="1" si="70"/>
        <v>FTTC</v>
      </c>
      <c r="N276" s="17" t="str">
        <f t="shared" ca="1" si="71"/>
        <v>N</v>
      </c>
      <c r="O276" s="15">
        <f t="shared" ca="1" si="59"/>
        <v>30</v>
      </c>
      <c r="P276" s="17">
        <f t="shared" ca="1" si="60"/>
        <v>10</v>
      </c>
      <c r="R276" s="4">
        <f t="shared" ca="1" si="72"/>
        <v>186352</v>
      </c>
    </row>
    <row r="277" spans="1:18" x14ac:dyDescent="0.35">
      <c r="A277" s="7">
        <f>ROW()</f>
        <v>277</v>
      </c>
      <c r="B277" s="10"/>
      <c r="C277" s="27" t="str">
        <f t="shared" ca="1" si="61"/>
        <v>ES27 6JO</v>
      </c>
      <c r="D277" s="27" t="str">
        <f t="shared" ca="1" si="62"/>
        <v>Charlton</v>
      </c>
      <c r="E277" s="15" t="str">
        <f t="shared" ca="1" si="63"/>
        <v>N</v>
      </c>
      <c r="F277" s="16">
        <f t="shared" ca="1" si="64"/>
        <v>2.5</v>
      </c>
      <c r="G277" s="16">
        <f t="shared" ca="1" si="65"/>
        <v>2.5</v>
      </c>
      <c r="H277" s="16">
        <f t="shared" ca="1" si="66"/>
        <v>3.8</v>
      </c>
      <c r="I277" s="15" t="str">
        <f t="shared" ca="1" si="67"/>
        <v>N</v>
      </c>
      <c r="J277" s="17">
        <f t="shared" ca="1" si="68"/>
        <v>4</v>
      </c>
      <c r="K277" s="17"/>
      <c r="L277" s="17" t="str">
        <f t="shared" ca="1" si="69"/>
        <v>Y</v>
      </c>
      <c r="M277" s="17" t="str">
        <f t="shared" ca="1" si="70"/>
        <v>FTTC</v>
      </c>
      <c r="N277" s="17" t="str">
        <f t="shared" ca="1" si="71"/>
        <v>N</v>
      </c>
      <c r="O277" s="15">
        <f t="shared" ca="1" si="59"/>
        <v>30</v>
      </c>
      <c r="P277" s="17">
        <f t="shared" ca="1" si="60"/>
        <v>4</v>
      </c>
      <c r="R277" s="4">
        <f t="shared" ca="1" si="72"/>
        <v>186824</v>
      </c>
    </row>
    <row r="278" spans="1:18" x14ac:dyDescent="0.35">
      <c r="A278" s="7">
        <f>ROW()</f>
        <v>278</v>
      </c>
      <c r="B278" s="10"/>
      <c r="C278" s="27" t="str">
        <f t="shared" ca="1" si="61"/>
        <v>ES27 7SS</v>
      </c>
      <c r="D278" s="27" t="str">
        <f t="shared" ca="1" si="62"/>
        <v>Charlton</v>
      </c>
      <c r="E278" s="15" t="str">
        <f t="shared" ca="1" si="63"/>
        <v>N</v>
      </c>
      <c r="F278" s="16">
        <f t="shared" ca="1" si="64"/>
        <v>3.7</v>
      </c>
      <c r="G278" s="16">
        <f t="shared" ca="1" si="65"/>
        <v>3.7</v>
      </c>
      <c r="H278" s="16">
        <f t="shared" ca="1" si="66"/>
        <v>4.7</v>
      </c>
      <c r="I278" s="15" t="str">
        <f t="shared" ca="1" si="67"/>
        <v>N</v>
      </c>
      <c r="J278" s="17">
        <f t="shared" ca="1" si="68"/>
        <v>15</v>
      </c>
      <c r="K278" s="17"/>
      <c r="L278" s="17" t="str">
        <f t="shared" ca="1" si="69"/>
        <v>Y</v>
      </c>
      <c r="M278" s="17" t="str">
        <f t="shared" ca="1" si="70"/>
        <v>FTTC</v>
      </c>
      <c r="N278" s="17" t="str">
        <f t="shared" ca="1" si="71"/>
        <v>N</v>
      </c>
      <c r="O278" s="15">
        <f t="shared" ca="1" si="59"/>
        <v>30</v>
      </c>
      <c r="P278" s="17">
        <f t="shared" ca="1" si="60"/>
        <v>15</v>
      </c>
      <c r="R278" s="4">
        <f t="shared" ca="1" si="72"/>
        <v>187738</v>
      </c>
    </row>
    <row r="279" spans="1:18" x14ac:dyDescent="0.35">
      <c r="A279" s="7">
        <f>ROW()</f>
        <v>279</v>
      </c>
      <c r="B279" s="10"/>
      <c r="C279" s="27" t="str">
        <f t="shared" ca="1" si="61"/>
        <v>ES27 9MI</v>
      </c>
      <c r="D279" s="27" t="str">
        <f t="shared" ca="1" si="62"/>
        <v>Charlton</v>
      </c>
      <c r="E279" s="15" t="str">
        <f t="shared" ca="1" si="63"/>
        <v>Y</v>
      </c>
      <c r="F279" s="16">
        <f t="shared" ca="1" si="64"/>
        <v>0.5</v>
      </c>
      <c r="G279" s="16">
        <f t="shared" ca="1" si="65"/>
        <v>0.5</v>
      </c>
      <c r="H279" s="16">
        <f t="shared" ca="1" si="66"/>
        <v>0.7</v>
      </c>
      <c r="I279" s="15" t="str">
        <f t="shared" ca="1" si="67"/>
        <v>N</v>
      </c>
      <c r="J279" s="17">
        <f t="shared" ca="1" si="68"/>
        <v>1</v>
      </c>
      <c r="K279" s="17"/>
      <c r="L279" s="17" t="str">
        <f t="shared" ca="1" si="69"/>
        <v>Y</v>
      </c>
      <c r="M279" s="17" t="str">
        <f t="shared" ca="1" si="70"/>
        <v>FTTC</v>
      </c>
      <c r="N279" s="17" t="str">
        <f t="shared" ca="1" si="71"/>
        <v>N</v>
      </c>
      <c r="O279" s="15">
        <f t="shared" ca="1" si="59"/>
        <v>30</v>
      </c>
      <c r="P279" s="17">
        <f t="shared" ca="1" si="60"/>
        <v>1</v>
      </c>
      <c r="R279" s="4">
        <f t="shared" ca="1" si="72"/>
        <v>188924</v>
      </c>
    </row>
    <row r="280" spans="1:18" x14ac:dyDescent="0.35">
      <c r="A280" s="7">
        <f>ROW()</f>
        <v>280</v>
      </c>
      <c r="B280" s="10"/>
      <c r="C280" s="27" t="str">
        <f t="shared" ca="1" si="61"/>
        <v>ES28 1CK</v>
      </c>
      <c r="D280" s="27" t="str">
        <f t="shared" ca="1" si="62"/>
        <v>Charlton</v>
      </c>
      <c r="E280" s="15" t="str">
        <f t="shared" ca="1" si="63"/>
        <v>N</v>
      </c>
      <c r="F280" s="16">
        <f t="shared" ca="1" si="64"/>
        <v>4.3</v>
      </c>
      <c r="G280" s="16">
        <f t="shared" ca="1" si="65"/>
        <v>4.3</v>
      </c>
      <c r="H280" s="16">
        <f t="shared" ca="1" si="66"/>
        <v>8.4</v>
      </c>
      <c r="I280" s="15" t="str">
        <f t="shared" ca="1" si="67"/>
        <v>N</v>
      </c>
      <c r="J280" s="17">
        <f t="shared" ca="1" si="68"/>
        <v>12</v>
      </c>
      <c r="K280" s="17"/>
      <c r="L280" s="17" t="str">
        <f t="shared" ca="1" si="69"/>
        <v>Y</v>
      </c>
      <c r="M280" s="17" t="str">
        <f t="shared" ca="1" si="70"/>
        <v>FTTC</v>
      </c>
      <c r="N280" s="17" t="str">
        <f t="shared" ca="1" si="71"/>
        <v>N</v>
      </c>
      <c r="O280" s="15">
        <f t="shared" ca="1" si="59"/>
        <v>30</v>
      </c>
      <c r="P280" s="17">
        <f t="shared" ca="1" si="60"/>
        <v>12</v>
      </c>
      <c r="R280" s="4">
        <f t="shared" ca="1" si="72"/>
        <v>190018</v>
      </c>
    </row>
    <row r="281" spans="1:18" x14ac:dyDescent="0.35">
      <c r="A281" s="7">
        <f>ROW()</f>
        <v>281</v>
      </c>
      <c r="B281" s="10"/>
      <c r="C281" s="27" t="str">
        <f t="shared" ca="1" si="61"/>
        <v>ES28 2NZ</v>
      </c>
      <c r="D281" s="27" t="str">
        <f t="shared" ca="1" si="62"/>
        <v>Charlton</v>
      </c>
      <c r="E281" s="15" t="str">
        <f t="shared" ca="1" si="63"/>
        <v>N</v>
      </c>
      <c r="F281" s="16">
        <f t="shared" ca="1" si="64"/>
        <v>7.9</v>
      </c>
      <c r="G281" s="16">
        <f t="shared" ca="1" si="65"/>
        <v>8.1999999999999993</v>
      </c>
      <c r="H281" s="16">
        <f t="shared" ca="1" si="66"/>
        <v>12.5</v>
      </c>
      <c r="I281" s="15" t="str">
        <f t="shared" ca="1" si="67"/>
        <v>N</v>
      </c>
      <c r="J281" s="17">
        <f t="shared" ca="1" si="68"/>
        <v>2</v>
      </c>
      <c r="K281" s="17"/>
      <c r="L281" s="17" t="str">
        <f t="shared" ca="1" si="69"/>
        <v>Y</v>
      </c>
      <c r="M281" s="17" t="str">
        <f t="shared" ca="1" si="70"/>
        <v>FTTC</v>
      </c>
      <c r="N281" s="17" t="str">
        <f t="shared" ca="1" si="71"/>
        <v>N</v>
      </c>
      <c r="O281" s="15">
        <f t="shared" ca="1" si="59"/>
        <v>30</v>
      </c>
      <c r="P281" s="17">
        <f t="shared" ca="1" si="60"/>
        <v>2</v>
      </c>
      <c r="R281" s="4">
        <f t="shared" ca="1" si="72"/>
        <v>190995</v>
      </c>
    </row>
    <row r="282" spans="1:18" x14ac:dyDescent="0.35">
      <c r="A282" s="7">
        <f>ROW()</f>
        <v>282</v>
      </c>
      <c r="B282" s="10"/>
      <c r="C282" s="27" t="str">
        <f t="shared" ca="1" si="61"/>
        <v>ES28 4LC</v>
      </c>
      <c r="D282" s="27" t="str">
        <f t="shared" ca="1" si="62"/>
        <v>Charlton</v>
      </c>
      <c r="E282" s="15" t="str">
        <f t="shared" ca="1" si="63"/>
        <v>N</v>
      </c>
      <c r="F282" s="16">
        <f t="shared" ca="1" si="64"/>
        <v>2.6</v>
      </c>
      <c r="G282" s="16">
        <f t="shared" ca="1" si="65"/>
        <v>2.6</v>
      </c>
      <c r="H282" s="16">
        <f t="shared" ca="1" si="66"/>
        <v>4</v>
      </c>
      <c r="I282" s="15" t="str">
        <f t="shared" ca="1" si="67"/>
        <v>N</v>
      </c>
      <c r="J282" s="17">
        <f t="shared" ca="1" si="68"/>
        <v>16</v>
      </c>
      <c r="K282" s="17"/>
      <c r="L282" s="17" t="str">
        <f t="shared" ca="1" si="69"/>
        <v>Y</v>
      </c>
      <c r="M282" s="17" t="str">
        <f t="shared" ca="1" si="70"/>
        <v>FTTC</v>
      </c>
      <c r="N282" s="17" t="str">
        <f t="shared" ca="1" si="71"/>
        <v>N</v>
      </c>
      <c r="O282" s="15">
        <f t="shared" ca="1" si="59"/>
        <v>30</v>
      </c>
      <c r="P282" s="17">
        <f t="shared" ca="1" si="60"/>
        <v>16</v>
      </c>
      <c r="R282" s="4">
        <f t="shared" ca="1" si="72"/>
        <v>192272</v>
      </c>
    </row>
    <row r="283" spans="1:18" x14ac:dyDescent="0.35">
      <c r="A283" s="7">
        <f>ROW()</f>
        <v>283</v>
      </c>
      <c r="B283" s="10"/>
      <c r="C283" s="27" t="str">
        <f t="shared" ca="1" si="61"/>
        <v>ES28 5RN</v>
      </c>
      <c r="D283" s="27" t="str">
        <f t="shared" ca="1" si="62"/>
        <v>Charlton</v>
      </c>
      <c r="E283" s="15" t="str">
        <f t="shared" ca="1" si="63"/>
        <v>N</v>
      </c>
      <c r="F283" s="16">
        <f t="shared" ca="1" si="64"/>
        <v>12.2</v>
      </c>
      <c r="G283" s="16">
        <f t="shared" ca="1" si="65"/>
        <v>11.1</v>
      </c>
      <c r="H283" s="16">
        <f t="shared" ca="1" si="66"/>
        <v>14.9</v>
      </c>
      <c r="I283" s="15" t="str">
        <f t="shared" ca="1" si="67"/>
        <v>N</v>
      </c>
      <c r="J283" s="17">
        <f t="shared" ca="1" si="68"/>
        <v>11</v>
      </c>
      <c r="K283" s="17"/>
      <c r="L283" s="17" t="str">
        <f t="shared" ca="1" si="69"/>
        <v>Y</v>
      </c>
      <c r="M283" s="17" t="str">
        <f t="shared" ca="1" si="70"/>
        <v>FTTC</v>
      </c>
      <c r="N283" s="17" t="str">
        <f t="shared" ca="1" si="71"/>
        <v>N</v>
      </c>
      <c r="O283" s="15">
        <f t="shared" ca="1" si="59"/>
        <v>30</v>
      </c>
      <c r="P283" s="17">
        <f t="shared" ca="1" si="60"/>
        <v>11</v>
      </c>
      <c r="R283" s="4">
        <f t="shared" ca="1" si="72"/>
        <v>193115</v>
      </c>
    </row>
    <row r="284" spans="1:18" x14ac:dyDescent="0.35">
      <c r="A284" s="7">
        <f>ROW()</f>
        <v>284</v>
      </c>
      <c r="B284" s="10"/>
      <c r="C284" s="27" t="str">
        <f t="shared" ca="1" si="61"/>
        <v>ES28 6MO</v>
      </c>
      <c r="D284" s="27" t="str">
        <f t="shared" ca="1" si="62"/>
        <v>Charlton</v>
      </c>
      <c r="E284" s="15" t="str">
        <f t="shared" ca="1" si="63"/>
        <v>N</v>
      </c>
      <c r="F284" s="16">
        <f t="shared" ca="1" si="64"/>
        <v>12.3</v>
      </c>
      <c r="G284" s="16">
        <f t="shared" ca="1" si="65"/>
        <v>11.7</v>
      </c>
      <c r="H284" s="16">
        <f t="shared" ca="1" si="66"/>
        <v>14.2</v>
      </c>
      <c r="I284" s="15" t="str">
        <f t="shared" ca="1" si="67"/>
        <v>N</v>
      </c>
      <c r="J284" s="17">
        <f t="shared" ca="1" si="68"/>
        <v>7</v>
      </c>
      <c r="K284" s="17"/>
      <c r="L284" s="17" t="str">
        <f t="shared" ca="1" si="69"/>
        <v>Y</v>
      </c>
      <c r="M284" s="17" t="str">
        <f t="shared" ca="1" si="70"/>
        <v>FTTC</v>
      </c>
      <c r="N284" s="17" t="str">
        <f t="shared" ca="1" si="71"/>
        <v>N</v>
      </c>
      <c r="O284" s="15">
        <f t="shared" ca="1" si="59"/>
        <v>30</v>
      </c>
      <c r="P284" s="17">
        <f t="shared" ca="1" si="60"/>
        <v>7</v>
      </c>
      <c r="R284" s="4">
        <f t="shared" ca="1" si="72"/>
        <v>193662</v>
      </c>
    </row>
    <row r="285" spans="1:18" x14ac:dyDescent="0.35">
      <c r="A285" s="7">
        <f>ROW()</f>
        <v>285</v>
      </c>
      <c r="B285" s="10"/>
      <c r="C285" s="27" t="str">
        <f t="shared" ca="1" si="61"/>
        <v>ES28 8CG</v>
      </c>
      <c r="D285" s="27" t="str">
        <f t="shared" ca="1" si="62"/>
        <v>Charlton</v>
      </c>
      <c r="E285" s="15" t="str">
        <f t="shared" ca="1" si="63"/>
        <v>N</v>
      </c>
      <c r="F285" s="16">
        <f t="shared" ca="1" si="64"/>
        <v>7.5</v>
      </c>
      <c r="G285" s="16">
        <f t="shared" ca="1" si="65"/>
        <v>8.1999999999999993</v>
      </c>
      <c r="H285" s="16">
        <f t="shared" ca="1" si="66"/>
        <v>9.5</v>
      </c>
      <c r="I285" s="15" t="str">
        <f t="shared" ca="1" si="67"/>
        <v>N</v>
      </c>
      <c r="J285" s="17">
        <f t="shared" ca="1" si="68"/>
        <v>13</v>
      </c>
      <c r="K285" s="17"/>
      <c r="L285" s="17" t="str">
        <f t="shared" ca="1" si="69"/>
        <v>Y</v>
      </c>
      <c r="M285" s="17" t="str">
        <f t="shared" ca="1" si="70"/>
        <v>FTTC</v>
      </c>
      <c r="N285" s="17" t="str">
        <f t="shared" ca="1" si="71"/>
        <v>N</v>
      </c>
      <c r="O285" s="15">
        <f t="shared" ca="1" si="59"/>
        <v>30</v>
      </c>
      <c r="P285" s="17">
        <f t="shared" ca="1" si="60"/>
        <v>13</v>
      </c>
      <c r="R285" s="4">
        <f t="shared" ca="1" si="72"/>
        <v>194746</v>
      </c>
    </row>
    <row r="286" spans="1:18" x14ac:dyDescent="0.35">
      <c r="A286" s="7">
        <f>ROW()</f>
        <v>286</v>
      </c>
      <c r="B286" s="10"/>
      <c r="C286" s="27" t="str">
        <f t="shared" ca="1" si="61"/>
        <v>ES28 8RA</v>
      </c>
      <c r="D286" s="27" t="str">
        <f t="shared" ca="1" si="62"/>
        <v>Charlton</v>
      </c>
      <c r="E286" s="15" t="str">
        <f t="shared" ca="1" si="63"/>
        <v>N</v>
      </c>
      <c r="F286" s="16">
        <f t="shared" ca="1" si="64"/>
        <v>2.6</v>
      </c>
      <c r="G286" s="16">
        <f t="shared" ca="1" si="65"/>
        <v>2.6</v>
      </c>
      <c r="H286" s="16">
        <f t="shared" ca="1" si="66"/>
        <v>4.5</v>
      </c>
      <c r="I286" s="15" t="str">
        <f t="shared" ca="1" si="67"/>
        <v>N</v>
      </c>
      <c r="J286" s="17">
        <f t="shared" ca="1" si="68"/>
        <v>1</v>
      </c>
      <c r="K286" s="17"/>
      <c r="L286" s="17" t="str">
        <f t="shared" ca="1" si="69"/>
        <v>Y</v>
      </c>
      <c r="M286" s="17" t="str">
        <f t="shared" ca="1" si="70"/>
        <v>FTTC</v>
      </c>
      <c r="N286" s="17" t="str">
        <f t="shared" ca="1" si="71"/>
        <v>N</v>
      </c>
      <c r="O286" s="15">
        <f t="shared" ca="1" si="59"/>
        <v>30</v>
      </c>
      <c r="P286" s="17">
        <f t="shared" ca="1" si="60"/>
        <v>1</v>
      </c>
      <c r="R286" s="4">
        <f t="shared" ca="1" si="72"/>
        <v>195130</v>
      </c>
    </row>
    <row r="287" spans="1:18" x14ac:dyDescent="0.35">
      <c r="A287" s="7">
        <f>ROW()</f>
        <v>287</v>
      </c>
      <c r="B287" s="10"/>
      <c r="C287" s="27" t="str">
        <f t="shared" ca="1" si="61"/>
        <v>ES28 9XH</v>
      </c>
      <c r="D287" s="27" t="str">
        <f t="shared" ca="1" si="62"/>
        <v>Charlton</v>
      </c>
      <c r="E287" s="15" t="str">
        <f t="shared" ca="1" si="63"/>
        <v>N</v>
      </c>
      <c r="F287" s="16">
        <f t="shared" ca="1" si="64"/>
        <v>8.9</v>
      </c>
      <c r="G287" s="16">
        <f t="shared" ca="1" si="65"/>
        <v>9.6999999999999993</v>
      </c>
      <c r="H287" s="16">
        <f t="shared" ca="1" si="66"/>
        <v>14.3</v>
      </c>
      <c r="I287" s="15" t="str">
        <f t="shared" ca="1" si="67"/>
        <v>N</v>
      </c>
      <c r="J287" s="17">
        <f t="shared" ca="1" si="68"/>
        <v>6</v>
      </c>
      <c r="K287" s="17"/>
      <c r="L287" s="17" t="str">
        <f t="shared" ca="1" si="69"/>
        <v>Y</v>
      </c>
      <c r="M287" s="17" t="str">
        <f t="shared" ca="1" si="70"/>
        <v>FTTC</v>
      </c>
      <c r="N287" s="17" t="str">
        <f t="shared" ca="1" si="71"/>
        <v>N</v>
      </c>
      <c r="O287" s="15">
        <f t="shared" ca="1" si="59"/>
        <v>30</v>
      </c>
      <c r="P287" s="17">
        <f t="shared" ca="1" si="60"/>
        <v>6</v>
      </c>
      <c r="R287" s="4">
        <f t="shared" ca="1" si="72"/>
        <v>195969</v>
      </c>
    </row>
    <row r="288" spans="1:18" x14ac:dyDescent="0.35">
      <c r="A288" s="7">
        <f>ROW()</f>
        <v>288</v>
      </c>
      <c r="B288" s="10"/>
      <c r="C288" s="27" t="str">
        <f t="shared" ca="1" si="61"/>
        <v>ES29 1QM</v>
      </c>
      <c r="D288" s="27" t="str">
        <f t="shared" ca="1" si="62"/>
        <v>Charlton</v>
      </c>
      <c r="E288" s="15" t="str">
        <f t="shared" ca="1" si="63"/>
        <v>N</v>
      </c>
      <c r="F288" s="16">
        <f t="shared" ca="1" si="64"/>
        <v>13.3</v>
      </c>
      <c r="G288" s="16">
        <f t="shared" ca="1" si="65"/>
        <v>12.8</v>
      </c>
      <c r="H288" s="16">
        <f t="shared" ca="1" si="66"/>
        <v>21.8</v>
      </c>
      <c r="I288" s="15" t="str">
        <f t="shared" ca="1" si="67"/>
        <v>N</v>
      </c>
      <c r="J288" s="17">
        <f t="shared" ca="1" si="68"/>
        <v>15</v>
      </c>
      <c r="K288" s="17"/>
      <c r="L288" s="17" t="str">
        <f t="shared" ca="1" si="69"/>
        <v>N</v>
      </c>
      <c r="M288" s="17" t="str">
        <f t="shared" ca="1" si="70"/>
        <v/>
      </c>
      <c r="N288" s="17" t="str">
        <f t="shared" ca="1" si="71"/>
        <v>N</v>
      </c>
      <c r="O288" s="15">
        <f t="shared" ca="1" si="59"/>
        <v>13.3</v>
      </c>
      <c r="P288" s="17">
        <f t="shared" ca="1" si="60"/>
        <v>0</v>
      </c>
      <c r="R288" s="4">
        <f t="shared" ca="1" si="72"/>
        <v>197144</v>
      </c>
    </row>
    <row r="289" spans="1:18" x14ac:dyDescent="0.35">
      <c r="A289" s="7">
        <f>ROW()</f>
        <v>289</v>
      </c>
      <c r="B289" s="10"/>
      <c r="C289" s="27" t="str">
        <f t="shared" ca="1" si="61"/>
        <v>ES29 2BO</v>
      </c>
      <c r="D289" s="27" t="str">
        <f t="shared" ca="1" si="62"/>
        <v>Charlton</v>
      </c>
      <c r="E289" s="15" t="str">
        <f t="shared" ca="1" si="63"/>
        <v>N</v>
      </c>
      <c r="F289" s="16">
        <f t="shared" ca="1" si="64"/>
        <v>13.3</v>
      </c>
      <c r="G289" s="16">
        <f t="shared" ca="1" si="65"/>
        <v>12.5</v>
      </c>
      <c r="H289" s="16">
        <f t="shared" ca="1" si="66"/>
        <v>22.8</v>
      </c>
      <c r="I289" s="15" t="str">
        <f t="shared" ca="1" si="67"/>
        <v>N</v>
      </c>
      <c r="J289" s="17">
        <f t="shared" ca="1" si="68"/>
        <v>11</v>
      </c>
      <c r="K289" s="17"/>
      <c r="L289" s="17" t="str">
        <f t="shared" ca="1" si="69"/>
        <v>Y</v>
      </c>
      <c r="M289" s="17" t="str">
        <f t="shared" ca="1" si="70"/>
        <v>FTTC</v>
      </c>
      <c r="N289" s="17" t="str">
        <f t="shared" ca="1" si="71"/>
        <v>N</v>
      </c>
      <c r="O289" s="15">
        <f t="shared" ca="1" si="59"/>
        <v>30</v>
      </c>
      <c r="P289" s="17">
        <f t="shared" ca="1" si="60"/>
        <v>11</v>
      </c>
      <c r="R289" s="4">
        <f t="shared" ca="1" si="72"/>
        <v>197432</v>
      </c>
    </row>
    <row r="290" spans="1:18" x14ac:dyDescent="0.35">
      <c r="A290" s="7">
        <f>ROW()</f>
        <v>290</v>
      </c>
      <c r="B290" s="10"/>
      <c r="C290" s="27" t="str">
        <f t="shared" ca="1" si="61"/>
        <v>ES29 3AP</v>
      </c>
      <c r="D290" s="27" t="str">
        <f t="shared" ca="1" si="62"/>
        <v>Charlton</v>
      </c>
      <c r="E290" s="15" t="str">
        <f t="shared" ca="1" si="63"/>
        <v>N</v>
      </c>
      <c r="F290" s="16">
        <f t="shared" ca="1" si="64"/>
        <v>3.4</v>
      </c>
      <c r="G290" s="16">
        <f t="shared" ca="1" si="65"/>
        <v>3.7</v>
      </c>
      <c r="H290" s="16">
        <f t="shared" ca="1" si="66"/>
        <v>3.9</v>
      </c>
      <c r="I290" s="15" t="str">
        <f t="shared" ca="1" si="67"/>
        <v>N</v>
      </c>
      <c r="J290" s="17">
        <f t="shared" ca="1" si="68"/>
        <v>14</v>
      </c>
      <c r="K290" s="17"/>
      <c r="L290" s="17" t="str">
        <f t="shared" ca="1" si="69"/>
        <v>Y</v>
      </c>
      <c r="M290" s="17" t="str">
        <f t="shared" ca="1" si="70"/>
        <v>FTTC</v>
      </c>
      <c r="N290" s="17" t="str">
        <f t="shared" ca="1" si="71"/>
        <v>N</v>
      </c>
      <c r="O290" s="15">
        <f t="shared" ca="1" si="59"/>
        <v>30</v>
      </c>
      <c r="P290" s="17">
        <f t="shared" ca="1" si="60"/>
        <v>14</v>
      </c>
      <c r="R290" s="4">
        <f t="shared" ca="1" si="72"/>
        <v>198083</v>
      </c>
    </row>
    <row r="291" spans="1:18" x14ac:dyDescent="0.35">
      <c r="A291" s="7">
        <f>ROW()</f>
        <v>291</v>
      </c>
      <c r="B291" s="10"/>
      <c r="C291" s="27" t="str">
        <f t="shared" ca="1" si="61"/>
        <v>ES29 4WO</v>
      </c>
      <c r="D291" s="27" t="str">
        <f t="shared" ca="1" si="62"/>
        <v>Charlton</v>
      </c>
      <c r="E291" s="15" t="str">
        <f t="shared" ca="1" si="63"/>
        <v>N</v>
      </c>
      <c r="F291" s="16">
        <f t="shared" ca="1" si="64"/>
        <v>5.6</v>
      </c>
      <c r="G291" s="16">
        <f t="shared" ca="1" si="65"/>
        <v>5.8</v>
      </c>
      <c r="H291" s="16">
        <f t="shared" ca="1" si="66"/>
        <v>10.1</v>
      </c>
      <c r="I291" s="15" t="str">
        <f t="shared" ca="1" si="67"/>
        <v>N</v>
      </c>
      <c r="J291" s="17">
        <f t="shared" ca="1" si="68"/>
        <v>2</v>
      </c>
      <c r="K291" s="17"/>
      <c r="L291" s="17" t="str">
        <f t="shared" ca="1" si="69"/>
        <v>Y</v>
      </c>
      <c r="M291" s="17" t="str">
        <f t="shared" ca="1" si="70"/>
        <v>FTTC</v>
      </c>
      <c r="N291" s="17" t="str">
        <f t="shared" ca="1" si="71"/>
        <v>N</v>
      </c>
      <c r="O291" s="15">
        <f t="shared" ca="1" si="59"/>
        <v>30</v>
      </c>
      <c r="P291" s="17">
        <f t="shared" ca="1" si="60"/>
        <v>2</v>
      </c>
      <c r="R291" s="4">
        <f t="shared" ca="1" si="72"/>
        <v>199330</v>
      </c>
    </row>
    <row r="292" spans="1:18" x14ac:dyDescent="0.35">
      <c r="A292" s="7">
        <f>ROW()</f>
        <v>292</v>
      </c>
      <c r="B292" s="10"/>
      <c r="C292" s="27" t="str">
        <f t="shared" ca="1" si="61"/>
        <v>ES29 5YC</v>
      </c>
      <c r="D292" s="27" t="str">
        <f t="shared" ca="1" si="62"/>
        <v>Charlton</v>
      </c>
      <c r="E292" s="15" t="str">
        <f t="shared" ca="1" si="63"/>
        <v>N</v>
      </c>
      <c r="F292" s="16">
        <f t="shared" ca="1" si="64"/>
        <v>4.8</v>
      </c>
      <c r="G292" s="16">
        <f t="shared" ca="1" si="65"/>
        <v>4.9000000000000004</v>
      </c>
      <c r="H292" s="16">
        <f t="shared" ca="1" si="66"/>
        <v>7.7</v>
      </c>
      <c r="I292" s="15" t="str">
        <f t="shared" ca="1" si="67"/>
        <v>N</v>
      </c>
      <c r="J292" s="17">
        <f t="shared" ca="1" si="68"/>
        <v>13</v>
      </c>
      <c r="K292" s="17"/>
      <c r="L292" s="17" t="str">
        <f t="shared" ca="1" si="69"/>
        <v>Y</v>
      </c>
      <c r="M292" s="17" t="str">
        <f t="shared" ca="1" si="70"/>
        <v>FTTC</v>
      </c>
      <c r="N292" s="17" t="str">
        <f t="shared" ca="1" si="71"/>
        <v>N</v>
      </c>
      <c r="O292" s="15">
        <f t="shared" ca="1" si="59"/>
        <v>30</v>
      </c>
      <c r="P292" s="17">
        <f t="shared" ca="1" si="60"/>
        <v>13</v>
      </c>
      <c r="R292" s="4">
        <f t="shared" ca="1" si="72"/>
        <v>200046</v>
      </c>
    </row>
    <row r="293" spans="1:18" x14ac:dyDescent="0.35">
      <c r="A293" s="7">
        <f>ROW()</f>
        <v>293</v>
      </c>
      <c r="B293" s="10"/>
      <c r="C293" s="27" t="str">
        <f t="shared" ca="1" si="61"/>
        <v>ES29 7DN</v>
      </c>
      <c r="D293" s="27" t="str">
        <f t="shared" ca="1" si="62"/>
        <v>Charlton</v>
      </c>
      <c r="E293" s="15" t="str">
        <f t="shared" ca="1" si="63"/>
        <v>N</v>
      </c>
      <c r="F293" s="16">
        <f t="shared" ca="1" si="64"/>
        <v>12.2</v>
      </c>
      <c r="G293" s="16">
        <f t="shared" ca="1" si="65"/>
        <v>11.5</v>
      </c>
      <c r="H293" s="16">
        <f t="shared" ca="1" si="66"/>
        <v>12.8</v>
      </c>
      <c r="I293" s="15" t="str">
        <f t="shared" ca="1" si="67"/>
        <v>N</v>
      </c>
      <c r="J293" s="17">
        <f t="shared" ca="1" si="68"/>
        <v>18</v>
      </c>
      <c r="K293" s="17"/>
      <c r="L293" s="17" t="str">
        <f t="shared" ca="1" si="69"/>
        <v>Y</v>
      </c>
      <c r="M293" s="17" t="str">
        <f t="shared" ca="1" si="70"/>
        <v>FTTC</v>
      </c>
      <c r="N293" s="17" t="str">
        <f t="shared" ca="1" si="71"/>
        <v>N</v>
      </c>
      <c r="O293" s="15">
        <f t="shared" ca="1" si="59"/>
        <v>30</v>
      </c>
      <c r="P293" s="17">
        <f t="shared" ca="1" si="60"/>
        <v>18</v>
      </c>
      <c r="R293" s="4">
        <f t="shared" ca="1" si="72"/>
        <v>200863</v>
      </c>
    </row>
    <row r="294" spans="1:18" x14ac:dyDescent="0.35">
      <c r="A294" s="7">
        <f>ROW()</f>
        <v>294</v>
      </c>
      <c r="B294" s="10"/>
      <c r="C294" s="27" t="str">
        <f t="shared" ca="1" si="61"/>
        <v>ES29 8GR</v>
      </c>
      <c r="D294" s="27" t="str">
        <f t="shared" ca="1" si="62"/>
        <v>Charlton</v>
      </c>
      <c r="E294" s="15" t="str">
        <f t="shared" ca="1" si="63"/>
        <v>N</v>
      </c>
      <c r="F294" s="16">
        <f t="shared" ca="1" si="64"/>
        <v>7.9</v>
      </c>
      <c r="G294" s="16">
        <f t="shared" ca="1" si="65"/>
        <v>8.5</v>
      </c>
      <c r="H294" s="16">
        <f t="shared" ca="1" si="66"/>
        <v>12.4</v>
      </c>
      <c r="I294" s="15" t="str">
        <f t="shared" ca="1" si="67"/>
        <v>N</v>
      </c>
      <c r="J294" s="17">
        <f t="shared" ca="1" si="68"/>
        <v>5</v>
      </c>
      <c r="K294" s="17"/>
      <c r="L294" s="17" t="str">
        <f t="shared" ca="1" si="69"/>
        <v>Y</v>
      </c>
      <c r="M294" s="17" t="str">
        <f t="shared" ca="1" si="70"/>
        <v>FTTC</v>
      </c>
      <c r="N294" s="17" t="str">
        <f t="shared" ca="1" si="71"/>
        <v>N</v>
      </c>
      <c r="O294" s="15">
        <f t="shared" ca="1" si="59"/>
        <v>30</v>
      </c>
      <c r="P294" s="17">
        <f t="shared" ca="1" si="60"/>
        <v>5</v>
      </c>
      <c r="R294" s="4">
        <f t="shared" ca="1" si="72"/>
        <v>201621</v>
      </c>
    </row>
    <row r="295" spans="1:18" x14ac:dyDescent="0.35">
      <c r="A295" s="7">
        <f>ROW()</f>
        <v>295</v>
      </c>
      <c r="B295" s="10"/>
      <c r="C295" s="27" t="str">
        <f t="shared" ca="1" si="61"/>
        <v>ES29 9OK</v>
      </c>
      <c r="D295" s="27" t="str">
        <f t="shared" ca="1" si="62"/>
        <v>Charlton</v>
      </c>
      <c r="E295" s="15" t="str">
        <f t="shared" ca="1" si="63"/>
        <v>N</v>
      </c>
      <c r="F295" s="16">
        <f t="shared" ca="1" si="64"/>
        <v>8.1</v>
      </c>
      <c r="G295" s="16">
        <f t="shared" ca="1" si="65"/>
        <v>8</v>
      </c>
      <c r="H295" s="16">
        <f t="shared" ca="1" si="66"/>
        <v>13.9</v>
      </c>
      <c r="I295" s="15" t="str">
        <f t="shared" ca="1" si="67"/>
        <v>N</v>
      </c>
      <c r="J295" s="17">
        <f t="shared" ca="1" si="68"/>
        <v>7</v>
      </c>
      <c r="K295" s="17"/>
      <c r="L295" s="17" t="str">
        <f t="shared" ca="1" si="69"/>
        <v>Y</v>
      </c>
      <c r="M295" s="17" t="str">
        <f t="shared" ca="1" si="70"/>
        <v>FTTC</v>
      </c>
      <c r="N295" s="17" t="str">
        <f t="shared" ca="1" si="71"/>
        <v>N</v>
      </c>
      <c r="O295" s="15">
        <f t="shared" ca="1" si="59"/>
        <v>30</v>
      </c>
      <c r="P295" s="17">
        <f t="shared" ca="1" si="60"/>
        <v>7</v>
      </c>
      <c r="R295" s="4">
        <f t="shared" ca="1" si="72"/>
        <v>202498</v>
      </c>
    </row>
    <row r="296" spans="1:18" x14ac:dyDescent="0.35">
      <c r="A296" s="7">
        <f>ROW()</f>
        <v>296</v>
      </c>
      <c r="B296" s="10"/>
      <c r="C296" s="27" t="str">
        <f t="shared" ca="1" si="61"/>
        <v>ES29 9TZ</v>
      </c>
      <c r="D296" s="27" t="str">
        <f t="shared" ca="1" si="62"/>
        <v>Charlton</v>
      </c>
      <c r="E296" s="15" t="str">
        <f t="shared" ca="1" si="63"/>
        <v>N</v>
      </c>
      <c r="F296" s="16">
        <f t="shared" ca="1" si="64"/>
        <v>12.8</v>
      </c>
      <c r="G296" s="16">
        <f t="shared" ca="1" si="65"/>
        <v>12.9</v>
      </c>
      <c r="H296" s="16">
        <f t="shared" ca="1" si="66"/>
        <v>21.3</v>
      </c>
      <c r="I296" s="15" t="str">
        <f t="shared" ca="1" si="67"/>
        <v>N</v>
      </c>
      <c r="J296" s="17">
        <f t="shared" ca="1" si="68"/>
        <v>1</v>
      </c>
      <c r="K296" s="17"/>
      <c r="L296" s="17" t="str">
        <f t="shared" ca="1" si="69"/>
        <v>Y</v>
      </c>
      <c r="M296" s="17" t="str">
        <f t="shared" ca="1" si="70"/>
        <v>FTTC</v>
      </c>
      <c r="N296" s="17" t="str">
        <f t="shared" ca="1" si="71"/>
        <v>N</v>
      </c>
      <c r="O296" s="15">
        <f t="shared" ca="1" si="59"/>
        <v>30</v>
      </c>
      <c r="P296" s="17">
        <f t="shared" ca="1" si="60"/>
        <v>1</v>
      </c>
      <c r="R296" s="4">
        <f t="shared" ca="1" si="72"/>
        <v>202643</v>
      </c>
    </row>
    <row r="297" spans="1:18" x14ac:dyDescent="0.35">
      <c r="A297" s="7">
        <f>ROW()</f>
        <v>297</v>
      </c>
      <c r="B297" s="10"/>
      <c r="C297" s="27" t="str">
        <f t="shared" ca="1" si="61"/>
        <v>ES30 1BK</v>
      </c>
      <c r="D297" s="27" t="str">
        <f t="shared" ca="1" si="62"/>
        <v>Charlton</v>
      </c>
      <c r="E297" s="15" t="str">
        <f t="shared" ca="1" si="63"/>
        <v>Y</v>
      </c>
      <c r="F297" s="16">
        <f t="shared" ca="1" si="64"/>
        <v>1.6</v>
      </c>
      <c r="G297" s="16">
        <f t="shared" ca="1" si="65"/>
        <v>1.5</v>
      </c>
      <c r="H297" s="16">
        <f t="shared" ca="1" si="66"/>
        <v>1.6</v>
      </c>
      <c r="I297" s="15" t="str">
        <f t="shared" ca="1" si="67"/>
        <v>N</v>
      </c>
      <c r="J297" s="17">
        <f t="shared" ca="1" si="68"/>
        <v>12</v>
      </c>
      <c r="K297" s="17"/>
      <c r="L297" s="17" t="str">
        <f t="shared" ca="1" si="69"/>
        <v>Y</v>
      </c>
      <c r="M297" s="17" t="str">
        <f t="shared" ca="1" si="70"/>
        <v>FWA</v>
      </c>
      <c r="N297" s="17" t="str">
        <f t="shared" ca="1" si="71"/>
        <v>N</v>
      </c>
      <c r="O297" s="15">
        <f t="shared" ca="1" si="59"/>
        <v>30</v>
      </c>
      <c r="P297" s="17">
        <f t="shared" ca="1" si="60"/>
        <v>12</v>
      </c>
      <c r="R297" s="4">
        <f t="shared" ca="1" si="72"/>
        <v>203512</v>
      </c>
    </row>
    <row r="298" spans="1:18" x14ac:dyDescent="0.35">
      <c r="A298" s="7">
        <f>ROW()</f>
        <v>298</v>
      </c>
      <c r="B298" s="10"/>
      <c r="C298" s="27" t="str">
        <f t="shared" ca="1" si="61"/>
        <v>ES30 1WP</v>
      </c>
      <c r="D298" s="27" t="str">
        <f t="shared" ca="1" si="62"/>
        <v>Charlton</v>
      </c>
      <c r="E298" s="15" t="str">
        <f t="shared" ca="1" si="63"/>
        <v>N</v>
      </c>
      <c r="F298" s="16">
        <f t="shared" ca="1" si="64"/>
        <v>3.3</v>
      </c>
      <c r="G298" s="16">
        <f t="shared" ca="1" si="65"/>
        <v>3</v>
      </c>
      <c r="H298" s="16">
        <f t="shared" ca="1" si="66"/>
        <v>6</v>
      </c>
      <c r="I298" s="15" t="str">
        <f t="shared" ca="1" si="67"/>
        <v>N</v>
      </c>
      <c r="J298" s="17">
        <f t="shared" ca="1" si="68"/>
        <v>9</v>
      </c>
      <c r="K298" s="17"/>
      <c r="L298" s="17" t="str">
        <f t="shared" ca="1" si="69"/>
        <v>Y</v>
      </c>
      <c r="M298" s="17" t="str">
        <f t="shared" ca="1" si="70"/>
        <v>FWA</v>
      </c>
      <c r="N298" s="17" t="str">
        <f t="shared" ca="1" si="71"/>
        <v>N</v>
      </c>
      <c r="O298" s="15">
        <f t="shared" ca="1" si="59"/>
        <v>30</v>
      </c>
      <c r="P298" s="17">
        <f t="shared" ca="1" si="60"/>
        <v>9</v>
      </c>
      <c r="R298" s="4">
        <f t="shared" ca="1" si="72"/>
        <v>204063</v>
      </c>
    </row>
    <row r="299" spans="1:18" x14ac:dyDescent="0.35">
      <c r="A299" s="7">
        <f>ROW()</f>
        <v>299</v>
      </c>
      <c r="B299" s="10"/>
      <c r="C299" s="27" t="str">
        <f t="shared" ca="1" si="61"/>
        <v>ES30 3QQ</v>
      </c>
      <c r="D299" s="27" t="str">
        <f t="shared" ca="1" si="62"/>
        <v>Charlton</v>
      </c>
      <c r="E299" s="15" t="str">
        <f t="shared" ca="1" si="63"/>
        <v>N</v>
      </c>
      <c r="F299" s="16">
        <f t="shared" ca="1" si="64"/>
        <v>3.9</v>
      </c>
      <c r="G299" s="16">
        <f t="shared" ca="1" si="65"/>
        <v>4</v>
      </c>
      <c r="H299" s="16">
        <f t="shared" ca="1" si="66"/>
        <v>5.9</v>
      </c>
      <c r="I299" s="15" t="str">
        <f t="shared" ca="1" si="67"/>
        <v>N</v>
      </c>
      <c r="J299" s="17">
        <f t="shared" ca="1" si="68"/>
        <v>14</v>
      </c>
      <c r="K299" s="17"/>
      <c r="L299" s="17" t="str">
        <f t="shared" ca="1" si="69"/>
        <v>Y</v>
      </c>
      <c r="M299" s="17" t="str">
        <f t="shared" ca="1" si="70"/>
        <v>FWA</v>
      </c>
      <c r="N299" s="17" t="str">
        <f t="shared" ca="1" si="71"/>
        <v>N</v>
      </c>
      <c r="O299" s="15">
        <f t="shared" ca="1" si="59"/>
        <v>30</v>
      </c>
      <c r="P299" s="17">
        <f t="shared" ca="1" si="60"/>
        <v>14</v>
      </c>
      <c r="R299" s="4">
        <f t="shared" ca="1" si="72"/>
        <v>205260</v>
      </c>
    </row>
    <row r="300" spans="1:18" x14ac:dyDescent="0.35">
      <c r="A300" s="7">
        <f>ROW()</f>
        <v>300</v>
      </c>
      <c r="B300" s="10"/>
      <c r="C300" s="27" t="str">
        <f t="shared" ca="1" si="61"/>
        <v>ES30 5NQ</v>
      </c>
      <c r="D300" s="27" t="str">
        <f t="shared" ca="1" si="62"/>
        <v>Charlton</v>
      </c>
      <c r="E300" s="15" t="str">
        <f t="shared" ca="1" si="63"/>
        <v>N</v>
      </c>
      <c r="F300" s="16">
        <f t="shared" ca="1" si="64"/>
        <v>5.5</v>
      </c>
      <c r="G300" s="16">
        <f t="shared" ca="1" si="65"/>
        <v>5.8</v>
      </c>
      <c r="H300" s="16">
        <f t="shared" ca="1" si="66"/>
        <v>6.1</v>
      </c>
      <c r="I300" s="15" t="str">
        <f t="shared" ca="1" si="67"/>
        <v>N</v>
      </c>
      <c r="J300" s="17">
        <f t="shared" ca="1" si="68"/>
        <v>17</v>
      </c>
      <c r="K300" s="17"/>
      <c r="L300" s="17" t="str">
        <f t="shared" ca="1" si="69"/>
        <v>Y</v>
      </c>
      <c r="M300" s="17" t="str">
        <f t="shared" ca="1" si="70"/>
        <v>FWA</v>
      </c>
      <c r="N300" s="17" t="str">
        <f t="shared" ca="1" si="71"/>
        <v>N</v>
      </c>
      <c r="O300" s="15">
        <f t="shared" ca="1" si="59"/>
        <v>30</v>
      </c>
      <c r="P300" s="17">
        <f t="shared" ca="1" si="60"/>
        <v>17</v>
      </c>
      <c r="R300" s="4">
        <f t="shared" ca="1" si="72"/>
        <v>206534</v>
      </c>
    </row>
    <row r="301" spans="1:18" x14ac:dyDescent="0.35">
      <c r="A301" s="7">
        <f>ROW()</f>
        <v>301</v>
      </c>
      <c r="B301" s="10"/>
      <c r="C301" s="27" t="str">
        <f t="shared" ca="1" si="61"/>
        <v>ES30 7BL</v>
      </c>
      <c r="D301" s="27" t="str">
        <f t="shared" ca="1" si="62"/>
        <v>Charlton</v>
      </c>
      <c r="E301" s="15" t="str">
        <f t="shared" ca="1" si="63"/>
        <v>N</v>
      </c>
      <c r="F301" s="16">
        <f t="shared" ca="1" si="64"/>
        <v>2.2999999999999998</v>
      </c>
      <c r="G301" s="16">
        <f t="shared" ca="1" si="65"/>
        <v>2.4</v>
      </c>
      <c r="H301" s="16">
        <f t="shared" ca="1" si="66"/>
        <v>3.7</v>
      </c>
      <c r="I301" s="15" t="str">
        <f t="shared" ca="1" si="67"/>
        <v>N</v>
      </c>
      <c r="J301" s="17">
        <f t="shared" ca="1" si="68"/>
        <v>18</v>
      </c>
      <c r="K301" s="17"/>
      <c r="L301" s="17" t="str">
        <f t="shared" ca="1" si="69"/>
        <v>Y</v>
      </c>
      <c r="M301" s="17" t="str">
        <f t="shared" ca="1" si="70"/>
        <v>FWA</v>
      </c>
      <c r="N301" s="17" t="str">
        <f t="shared" ca="1" si="71"/>
        <v>N</v>
      </c>
      <c r="O301" s="15">
        <f t="shared" ca="1" si="59"/>
        <v>30</v>
      </c>
      <c r="P301" s="17">
        <f t="shared" ca="1" si="60"/>
        <v>18</v>
      </c>
      <c r="R301" s="4">
        <f t="shared" ca="1" si="72"/>
        <v>207569</v>
      </c>
    </row>
    <row r="302" spans="1:18" x14ac:dyDescent="0.35">
      <c r="A302" s="7">
        <f>ROW()</f>
        <v>302</v>
      </c>
      <c r="B302" s="10"/>
      <c r="C302" s="27" t="str">
        <f t="shared" ca="1" si="61"/>
        <v>ES30 8BL</v>
      </c>
      <c r="D302" s="27" t="str">
        <f t="shared" ca="1" si="62"/>
        <v>Charlton</v>
      </c>
      <c r="E302" s="15" t="str">
        <f t="shared" ca="1" si="63"/>
        <v>N</v>
      </c>
      <c r="F302" s="16">
        <f t="shared" ca="1" si="64"/>
        <v>8.6</v>
      </c>
      <c r="G302" s="16">
        <f t="shared" ca="1" si="65"/>
        <v>8.6</v>
      </c>
      <c r="H302" s="16">
        <f t="shared" ca="1" si="66"/>
        <v>11.2</v>
      </c>
      <c r="I302" s="15" t="str">
        <f t="shared" ca="1" si="67"/>
        <v>N</v>
      </c>
      <c r="J302" s="17">
        <f t="shared" ca="1" si="68"/>
        <v>10</v>
      </c>
      <c r="K302" s="17"/>
      <c r="L302" s="17" t="str">
        <f t="shared" ca="1" si="69"/>
        <v>Y</v>
      </c>
      <c r="M302" s="17" t="str">
        <f t="shared" ca="1" si="70"/>
        <v>FWA</v>
      </c>
      <c r="N302" s="17" t="str">
        <f t="shared" ca="1" si="71"/>
        <v>N</v>
      </c>
      <c r="O302" s="15">
        <f t="shared" ca="1" si="59"/>
        <v>30</v>
      </c>
      <c r="P302" s="17">
        <f t="shared" ca="1" si="60"/>
        <v>10</v>
      </c>
      <c r="R302" s="4">
        <f t="shared" ca="1" si="72"/>
        <v>208245</v>
      </c>
    </row>
    <row r="303" spans="1:18" x14ac:dyDescent="0.35">
      <c r="A303" s="7">
        <f>ROW()</f>
        <v>303</v>
      </c>
      <c r="B303" s="10"/>
      <c r="C303" s="27" t="str">
        <f t="shared" ca="1" si="61"/>
        <v>ES30 8FK</v>
      </c>
      <c r="D303" s="27" t="str">
        <f t="shared" ca="1" si="62"/>
        <v>Charlton</v>
      </c>
      <c r="E303" s="15" t="str">
        <f t="shared" ca="1" si="63"/>
        <v>N</v>
      </c>
      <c r="F303" s="16">
        <f t="shared" ca="1" si="64"/>
        <v>6.8</v>
      </c>
      <c r="G303" s="16">
        <f t="shared" ca="1" si="65"/>
        <v>6.6</v>
      </c>
      <c r="H303" s="16">
        <f t="shared" ca="1" si="66"/>
        <v>12.2</v>
      </c>
      <c r="I303" s="15" t="str">
        <f t="shared" ca="1" si="67"/>
        <v>N</v>
      </c>
      <c r="J303" s="17">
        <f t="shared" ca="1" si="68"/>
        <v>4</v>
      </c>
      <c r="K303" s="17"/>
      <c r="L303" s="17" t="str">
        <f t="shared" ca="1" si="69"/>
        <v>Y</v>
      </c>
      <c r="M303" s="17" t="str">
        <f t="shared" ca="1" si="70"/>
        <v>FWA</v>
      </c>
      <c r="N303" s="17" t="str">
        <f t="shared" ca="1" si="71"/>
        <v>N</v>
      </c>
      <c r="O303" s="15">
        <f t="shared" ca="1" si="59"/>
        <v>30</v>
      </c>
      <c r="P303" s="17">
        <f t="shared" ca="1" si="60"/>
        <v>4</v>
      </c>
      <c r="R303" s="4">
        <f t="shared" ca="1" si="72"/>
        <v>208348</v>
      </c>
    </row>
    <row r="304" spans="1:18" x14ac:dyDescent="0.35">
      <c r="A304" s="7">
        <f>ROW()</f>
        <v>304</v>
      </c>
      <c r="B304" s="10"/>
      <c r="C304" s="27" t="str">
        <f t="shared" ca="1" si="61"/>
        <v>ES30 9XC</v>
      </c>
      <c r="D304" s="27" t="str">
        <f t="shared" ca="1" si="62"/>
        <v>Charlton</v>
      </c>
      <c r="E304" s="15" t="str">
        <f t="shared" ca="1" si="63"/>
        <v>N</v>
      </c>
      <c r="F304" s="16">
        <f t="shared" ca="1" si="64"/>
        <v>3.9</v>
      </c>
      <c r="G304" s="16">
        <f t="shared" ca="1" si="65"/>
        <v>3.6</v>
      </c>
      <c r="H304" s="16">
        <f t="shared" ca="1" si="66"/>
        <v>7.5</v>
      </c>
      <c r="I304" s="15" t="str">
        <f t="shared" ca="1" si="67"/>
        <v>N</v>
      </c>
      <c r="J304" s="17">
        <f t="shared" ca="1" si="68"/>
        <v>14</v>
      </c>
      <c r="K304" s="17"/>
      <c r="L304" s="17" t="str">
        <f t="shared" ca="1" si="69"/>
        <v>Y</v>
      </c>
      <c r="M304" s="17" t="str">
        <f t="shared" ca="1" si="70"/>
        <v>FWA</v>
      </c>
      <c r="N304" s="17" t="str">
        <f t="shared" ca="1" si="71"/>
        <v>N</v>
      </c>
      <c r="O304" s="15">
        <f t="shared" ca="1" si="59"/>
        <v>30</v>
      </c>
      <c r="P304" s="17">
        <f t="shared" ca="1" si="60"/>
        <v>14</v>
      </c>
      <c r="R304" s="4">
        <f t="shared" ca="1" si="72"/>
        <v>209484</v>
      </c>
    </row>
    <row r="305" spans="1:18" x14ac:dyDescent="0.35">
      <c r="A305" s="7">
        <f>ROW()</f>
        <v>305</v>
      </c>
      <c r="B305" s="10"/>
      <c r="C305" s="27" t="str">
        <f t="shared" ca="1" si="61"/>
        <v>ES31 0UJ</v>
      </c>
      <c r="D305" s="27" t="str">
        <f t="shared" ca="1" si="62"/>
        <v>Delton</v>
      </c>
      <c r="E305" s="15" t="str">
        <f t="shared" ca="1" si="63"/>
        <v>Y</v>
      </c>
      <c r="F305" s="16">
        <f t="shared" ca="1" si="64"/>
        <v>1.6</v>
      </c>
      <c r="G305" s="16">
        <f t="shared" ca="1" si="65"/>
        <v>1.6</v>
      </c>
      <c r="H305" s="16">
        <f t="shared" ca="1" si="66"/>
        <v>2</v>
      </c>
      <c r="I305" s="15" t="str">
        <f t="shared" ca="1" si="67"/>
        <v>N</v>
      </c>
      <c r="J305" s="17">
        <f t="shared" ca="1" si="68"/>
        <v>7</v>
      </c>
      <c r="K305" s="17"/>
      <c r="L305" s="17" t="str">
        <f t="shared" ca="1" si="69"/>
        <v>Y</v>
      </c>
      <c r="M305" s="17" t="str">
        <f t="shared" ca="1" si="70"/>
        <v>FWA</v>
      </c>
      <c r="N305" s="17" t="str">
        <f t="shared" ca="1" si="71"/>
        <v>N</v>
      </c>
      <c r="O305" s="15">
        <f t="shared" ca="1" si="59"/>
        <v>30</v>
      </c>
      <c r="P305" s="17">
        <f t="shared" ca="1" si="60"/>
        <v>7</v>
      </c>
      <c r="R305" s="4">
        <f t="shared" ca="1" si="72"/>
        <v>210089</v>
      </c>
    </row>
    <row r="306" spans="1:18" x14ac:dyDescent="0.35">
      <c r="A306" s="7">
        <f>ROW()</f>
        <v>306</v>
      </c>
      <c r="B306" s="10"/>
      <c r="C306" s="27" t="str">
        <f t="shared" ca="1" si="61"/>
        <v>ES31 2EA</v>
      </c>
      <c r="D306" s="27" t="str">
        <f t="shared" ca="1" si="62"/>
        <v>Delton</v>
      </c>
      <c r="E306" s="15" t="str">
        <f t="shared" ca="1" si="63"/>
        <v>N</v>
      </c>
      <c r="F306" s="16">
        <f t="shared" ca="1" si="64"/>
        <v>7.1</v>
      </c>
      <c r="G306" s="16">
        <f t="shared" ca="1" si="65"/>
        <v>7.1</v>
      </c>
      <c r="H306" s="16">
        <f t="shared" ca="1" si="66"/>
        <v>8.6999999999999993</v>
      </c>
      <c r="I306" s="15" t="str">
        <f t="shared" ca="1" si="67"/>
        <v>N</v>
      </c>
      <c r="J306" s="17">
        <f t="shared" ca="1" si="68"/>
        <v>16</v>
      </c>
      <c r="K306" s="17"/>
      <c r="L306" s="17" t="str">
        <f t="shared" ca="1" si="69"/>
        <v>Y</v>
      </c>
      <c r="M306" s="17" t="str">
        <f t="shared" ca="1" si="70"/>
        <v>FWA</v>
      </c>
      <c r="N306" s="17" t="str">
        <f t="shared" ca="1" si="71"/>
        <v>N</v>
      </c>
      <c r="O306" s="15">
        <f t="shared" ca="1" si="59"/>
        <v>30</v>
      </c>
      <c r="P306" s="17">
        <f t="shared" ca="1" si="60"/>
        <v>16</v>
      </c>
      <c r="R306" s="4">
        <f t="shared" ca="1" si="72"/>
        <v>211016</v>
      </c>
    </row>
    <row r="307" spans="1:18" x14ac:dyDescent="0.35">
      <c r="A307" s="7">
        <f>ROW()</f>
        <v>307</v>
      </c>
      <c r="B307" s="10"/>
      <c r="C307" s="27" t="str">
        <f t="shared" ca="1" si="61"/>
        <v>ES31 2KI</v>
      </c>
      <c r="D307" s="27" t="str">
        <f t="shared" ca="1" si="62"/>
        <v>Delton</v>
      </c>
      <c r="E307" s="15" t="str">
        <f t="shared" ca="1" si="63"/>
        <v>N</v>
      </c>
      <c r="F307" s="16">
        <f t="shared" ca="1" si="64"/>
        <v>12.3</v>
      </c>
      <c r="G307" s="16">
        <f t="shared" ca="1" si="65"/>
        <v>12.7</v>
      </c>
      <c r="H307" s="16">
        <f t="shared" ca="1" si="66"/>
        <v>18.2</v>
      </c>
      <c r="I307" s="15" t="str">
        <f t="shared" ca="1" si="67"/>
        <v>N</v>
      </c>
      <c r="J307" s="17">
        <f t="shared" ca="1" si="68"/>
        <v>19</v>
      </c>
      <c r="K307" s="17"/>
      <c r="L307" s="17" t="str">
        <f t="shared" ca="1" si="69"/>
        <v>Y</v>
      </c>
      <c r="M307" s="17" t="str">
        <f t="shared" ca="1" si="70"/>
        <v>FWA</v>
      </c>
      <c r="N307" s="17" t="str">
        <f t="shared" ca="1" si="71"/>
        <v>N</v>
      </c>
      <c r="O307" s="15">
        <f t="shared" ca="1" si="59"/>
        <v>30</v>
      </c>
      <c r="P307" s="17">
        <f t="shared" ca="1" si="60"/>
        <v>19</v>
      </c>
      <c r="R307" s="4">
        <f t="shared" ca="1" si="72"/>
        <v>211180</v>
      </c>
    </row>
    <row r="308" spans="1:18" x14ac:dyDescent="0.35">
      <c r="A308" s="7">
        <f>ROW()</f>
        <v>308</v>
      </c>
      <c r="B308" s="10"/>
      <c r="C308" s="27" t="str">
        <f t="shared" ca="1" si="61"/>
        <v>ES31 3QE</v>
      </c>
      <c r="D308" s="27" t="str">
        <f t="shared" ca="1" si="62"/>
        <v>Delton</v>
      </c>
      <c r="E308" s="15" t="str">
        <f t="shared" ca="1" si="63"/>
        <v>N</v>
      </c>
      <c r="F308" s="16">
        <f t="shared" ca="1" si="64"/>
        <v>14.5</v>
      </c>
      <c r="G308" s="16">
        <f t="shared" ca="1" si="65"/>
        <v>15.2</v>
      </c>
      <c r="H308" s="16">
        <f t="shared" ca="1" si="66"/>
        <v>22.3</v>
      </c>
      <c r="I308" s="15" t="str">
        <f t="shared" ca="1" si="67"/>
        <v>N</v>
      </c>
      <c r="J308" s="17">
        <f t="shared" ca="1" si="68"/>
        <v>11</v>
      </c>
      <c r="K308" s="17"/>
      <c r="L308" s="17" t="str">
        <f t="shared" ca="1" si="69"/>
        <v>Y</v>
      </c>
      <c r="M308" s="17" t="str">
        <f t="shared" ca="1" si="70"/>
        <v>FWA</v>
      </c>
      <c r="N308" s="17" t="str">
        <f t="shared" ca="1" si="71"/>
        <v>N</v>
      </c>
      <c r="O308" s="15">
        <f t="shared" ca="1" si="59"/>
        <v>30</v>
      </c>
      <c r="P308" s="17">
        <f t="shared" ca="1" si="60"/>
        <v>11</v>
      </c>
      <c r="R308" s="4">
        <f t="shared" ca="1" si="72"/>
        <v>212008</v>
      </c>
    </row>
    <row r="309" spans="1:18" x14ac:dyDescent="0.35">
      <c r="A309" s="7">
        <f>ROW()</f>
        <v>309</v>
      </c>
      <c r="B309" s="10"/>
      <c r="C309" s="27" t="str">
        <f t="shared" ca="1" si="61"/>
        <v>ES31 4FO</v>
      </c>
      <c r="D309" s="27" t="str">
        <f t="shared" ca="1" si="62"/>
        <v>Delton</v>
      </c>
      <c r="E309" s="15" t="str">
        <f t="shared" ca="1" si="63"/>
        <v>N</v>
      </c>
      <c r="F309" s="16">
        <f t="shared" ca="1" si="64"/>
        <v>5.2</v>
      </c>
      <c r="G309" s="16">
        <f t="shared" ca="1" si="65"/>
        <v>5.5</v>
      </c>
      <c r="H309" s="16">
        <f t="shared" ca="1" si="66"/>
        <v>7.4</v>
      </c>
      <c r="I309" s="15" t="str">
        <f t="shared" ca="1" si="67"/>
        <v>N</v>
      </c>
      <c r="J309" s="17">
        <f t="shared" ca="1" si="68"/>
        <v>6</v>
      </c>
      <c r="K309" s="17"/>
      <c r="L309" s="17" t="str">
        <f t="shared" ca="1" si="69"/>
        <v>Y</v>
      </c>
      <c r="M309" s="17" t="str">
        <f t="shared" ca="1" si="70"/>
        <v>FWA</v>
      </c>
      <c r="N309" s="17" t="str">
        <f t="shared" ca="1" si="71"/>
        <v>N</v>
      </c>
      <c r="O309" s="15">
        <f t="shared" ca="1" si="59"/>
        <v>30</v>
      </c>
      <c r="P309" s="17">
        <f t="shared" ca="1" si="60"/>
        <v>6</v>
      </c>
      <c r="R309" s="4">
        <f t="shared" ca="1" si="72"/>
        <v>212408</v>
      </c>
    </row>
    <row r="310" spans="1:18" x14ac:dyDescent="0.35">
      <c r="A310" s="7">
        <f>ROW()</f>
        <v>310</v>
      </c>
      <c r="B310" s="10"/>
      <c r="C310" s="27" t="str">
        <f t="shared" ca="1" si="61"/>
        <v>ES31 5EM</v>
      </c>
      <c r="D310" s="27" t="str">
        <f t="shared" ca="1" si="62"/>
        <v>Delton</v>
      </c>
      <c r="E310" s="15" t="str">
        <f t="shared" ca="1" si="63"/>
        <v>N</v>
      </c>
      <c r="F310" s="16">
        <f t="shared" ca="1" si="64"/>
        <v>7.2</v>
      </c>
      <c r="G310" s="16">
        <f t="shared" ca="1" si="65"/>
        <v>7</v>
      </c>
      <c r="H310" s="16">
        <f t="shared" ca="1" si="66"/>
        <v>13.1</v>
      </c>
      <c r="I310" s="15" t="str">
        <f t="shared" ca="1" si="67"/>
        <v>N</v>
      </c>
      <c r="J310" s="17">
        <f t="shared" ca="1" si="68"/>
        <v>6</v>
      </c>
      <c r="K310" s="17"/>
      <c r="L310" s="17" t="str">
        <f t="shared" ca="1" si="69"/>
        <v>Y</v>
      </c>
      <c r="M310" s="17" t="str">
        <f t="shared" ca="1" si="70"/>
        <v>FWA</v>
      </c>
      <c r="N310" s="17" t="str">
        <f t="shared" ca="1" si="71"/>
        <v>N</v>
      </c>
      <c r="O310" s="15">
        <f t="shared" ca="1" si="59"/>
        <v>30</v>
      </c>
      <c r="P310" s="17">
        <f t="shared" ca="1" si="60"/>
        <v>6</v>
      </c>
      <c r="R310" s="4">
        <f t="shared" ca="1" si="72"/>
        <v>213056</v>
      </c>
    </row>
    <row r="311" spans="1:18" x14ac:dyDescent="0.35">
      <c r="A311" s="7">
        <f>ROW()</f>
        <v>311</v>
      </c>
      <c r="B311" s="10"/>
      <c r="C311" s="27" t="str">
        <f t="shared" ca="1" si="61"/>
        <v>ES31 5GF</v>
      </c>
      <c r="D311" s="27" t="str">
        <f t="shared" ca="1" si="62"/>
        <v>Delton</v>
      </c>
      <c r="E311" s="15" t="str">
        <f t="shared" ca="1" si="63"/>
        <v>N</v>
      </c>
      <c r="F311" s="16">
        <f t="shared" ca="1" si="64"/>
        <v>11.1</v>
      </c>
      <c r="G311" s="16">
        <f t="shared" ca="1" si="65"/>
        <v>10.3</v>
      </c>
      <c r="H311" s="16">
        <f t="shared" ca="1" si="66"/>
        <v>11.6</v>
      </c>
      <c r="I311" s="15" t="str">
        <f t="shared" ca="1" si="67"/>
        <v>N</v>
      </c>
      <c r="J311" s="17">
        <f t="shared" ca="1" si="68"/>
        <v>2</v>
      </c>
      <c r="K311" s="17"/>
      <c r="L311" s="17" t="str">
        <f t="shared" ca="1" si="69"/>
        <v>Y</v>
      </c>
      <c r="M311" s="17" t="str">
        <f t="shared" ca="1" si="70"/>
        <v>FWA</v>
      </c>
      <c r="N311" s="17" t="str">
        <f t="shared" ca="1" si="71"/>
        <v>N</v>
      </c>
      <c r="O311" s="15">
        <f t="shared" ca="1" si="59"/>
        <v>30</v>
      </c>
      <c r="P311" s="17">
        <f t="shared" ca="1" si="60"/>
        <v>2</v>
      </c>
      <c r="R311" s="4">
        <f t="shared" ca="1" si="72"/>
        <v>213101</v>
      </c>
    </row>
    <row r="312" spans="1:18" x14ac:dyDescent="0.35">
      <c r="A312" s="7">
        <f>ROW()</f>
        <v>312</v>
      </c>
      <c r="B312" s="10"/>
      <c r="C312" s="27" t="str">
        <f t="shared" ca="1" si="61"/>
        <v>ES31 5MU</v>
      </c>
      <c r="D312" s="27" t="str">
        <f t="shared" ca="1" si="62"/>
        <v>Delton</v>
      </c>
      <c r="E312" s="15" t="str">
        <f t="shared" ca="1" si="63"/>
        <v>N</v>
      </c>
      <c r="F312" s="16">
        <f t="shared" ca="1" si="64"/>
        <v>8.8000000000000007</v>
      </c>
      <c r="G312" s="16">
        <f t="shared" ca="1" si="65"/>
        <v>9.5</v>
      </c>
      <c r="H312" s="16">
        <f t="shared" ca="1" si="66"/>
        <v>11.8</v>
      </c>
      <c r="I312" s="15" t="str">
        <f t="shared" ca="1" si="67"/>
        <v>N</v>
      </c>
      <c r="J312" s="17">
        <f t="shared" ca="1" si="68"/>
        <v>18</v>
      </c>
      <c r="K312" s="17"/>
      <c r="L312" s="17" t="str">
        <f t="shared" ca="1" si="69"/>
        <v>Y</v>
      </c>
      <c r="M312" s="17" t="str">
        <f t="shared" ca="1" si="70"/>
        <v>FWA</v>
      </c>
      <c r="N312" s="17" t="str">
        <f t="shared" ca="1" si="71"/>
        <v>N</v>
      </c>
      <c r="O312" s="15">
        <f t="shared" ca="1" si="59"/>
        <v>30</v>
      </c>
      <c r="P312" s="17">
        <f t="shared" ca="1" si="60"/>
        <v>18</v>
      </c>
      <c r="R312" s="4">
        <f t="shared" ca="1" si="72"/>
        <v>213272</v>
      </c>
    </row>
    <row r="313" spans="1:18" x14ac:dyDescent="0.35">
      <c r="A313" s="7">
        <f>ROW()</f>
        <v>313</v>
      </c>
      <c r="B313" s="10"/>
      <c r="C313" s="27" t="str">
        <f t="shared" ca="1" si="61"/>
        <v>ES31 6FY</v>
      </c>
      <c r="D313" s="27" t="str">
        <f t="shared" ca="1" si="62"/>
        <v>Delton</v>
      </c>
      <c r="E313" s="15" t="str">
        <f t="shared" ca="1" si="63"/>
        <v>N</v>
      </c>
      <c r="F313" s="16">
        <f t="shared" ca="1" si="64"/>
        <v>14.3</v>
      </c>
      <c r="G313" s="16">
        <f t="shared" ca="1" si="65"/>
        <v>15.5</v>
      </c>
      <c r="H313" s="16">
        <f t="shared" ca="1" si="66"/>
        <v>15.8</v>
      </c>
      <c r="I313" s="15" t="str">
        <f t="shared" ca="1" si="67"/>
        <v>N</v>
      </c>
      <c r="J313" s="17">
        <f t="shared" ca="1" si="68"/>
        <v>11</v>
      </c>
      <c r="K313" s="17"/>
      <c r="L313" s="17" t="str">
        <f t="shared" ca="1" si="69"/>
        <v>Y</v>
      </c>
      <c r="M313" s="17" t="str">
        <f t="shared" ca="1" si="70"/>
        <v>FWA</v>
      </c>
      <c r="N313" s="17" t="str">
        <f t="shared" ca="1" si="71"/>
        <v>N</v>
      </c>
      <c r="O313" s="15">
        <f t="shared" ca="1" si="59"/>
        <v>30</v>
      </c>
      <c r="P313" s="17">
        <f t="shared" ca="1" si="60"/>
        <v>11</v>
      </c>
      <c r="R313" s="4">
        <f t="shared" ca="1" si="72"/>
        <v>213770</v>
      </c>
    </row>
    <row r="314" spans="1:18" x14ac:dyDescent="0.35">
      <c r="A314" s="7">
        <f>ROW()</f>
        <v>314</v>
      </c>
      <c r="B314" s="10"/>
      <c r="C314" s="27" t="str">
        <f t="shared" ca="1" si="61"/>
        <v>ES31 6XT</v>
      </c>
      <c r="D314" s="27" t="str">
        <f t="shared" ca="1" si="62"/>
        <v>Delton</v>
      </c>
      <c r="E314" s="15" t="str">
        <f t="shared" ca="1" si="63"/>
        <v>Y</v>
      </c>
      <c r="F314" s="16">
        <f t="shared" ca="1" si="64"/>
        <v>0.7</v>
      </c>
      <c r="G314" s="16">
        <f t="shared" ca="1" si="65"/>
        <v>0.7</v>
      </c>
      <c r="H314" s="16">
        <f t="shared" ca="1" si="66"/>
        <v>1.4</v>
      </c>
      <c r="I314" s="15" t="str">
        <f t="shared" ca="1" si="67"/>
        <v>N</v>
      </c>
      <c r="J314" s="17">
        <f t="shared" ca="1" si="68"/>
        <v>3</v>
      </c>
      <c r="K314" s="17"/>
      <c r="L314" s="17" t="str">
        <f t="shared" ca="1" si="69"/>
        <v>Y</v>
      </c>
      <c r="M314" s="17" t="str">
        <f t="shared" ca="1" si="70"/>
        <v>FWA</v>
      </c>
      <c r="N314" s="17" t="str">
        <f t="shared" ca="1" si="71"/>
        <v>N</v>
      </c>
      <c r="O314" s="15">
        <f t="shared" ca="1" si="59"/>
        <v>30</v>
      </c>
      <c r="P314" s="17">
        <f t="shared" ca="1" si="60"/>
        <v>3</v>
      </c>
      <c r="R314" s="4">
        <f t="shared" ca="1" si="72"/>
        <v>214233</v>
      </c>
    </row>
    <row r="315" spans="1:18" x14ac:dyDescent="0.35">
      <c r="A315" s="7">
        <f>ROW()</f>
        <v>315</v>
      </c>
      <c r="B315" s="10"/>
      <c r="C315" s="27" t="str">
        <f t="shared" ca="1" si="61"/>
        <v>ES31 6YY</v>
      </c>
      <c r="D315" s="27" t="str">
        <f t="shared" ca="1" si="62"/>
        <v>Delton</v>
      </c>
      <c r="E315" s="15" t="str">
        <f t="shared" ca="1" si="63"/>
        <v>N</v>
      </c>
      <c r="F315" s="16">
        <f t="shared" ca="1" si="64"/>
        <v>5</v>
      </c>
      <c r="G315" s="16">
        <f t="shared" ca="1" si="65"/>
        <v>5</v>
      </c>
      <c r="H315" s="16">
        <f t="shared" ca="1" si="66"/>
        <v>7.2</v>
      </c>
      <c r="I315" s="15" t="str">
        <f t="shared" ca="1" si="67"/>
        <v>N</v>
      </c>
      <c r="J315" s="17">
        <f t="shared" ca="1" si="68"/>
        <v>12</v>
      </c>
      <c r="K315" s="17"/>
      <c r="L315" s="17" t="str">
        <f t="shared" ca="1" si="69"/>
        <v>Y</v>
      </c>
      <c r="M315" s="17" t="str">
        <f t="shared" ca="1" si="70"/>
        <v>FWA</v>
      </c>
      <c r="N315" s="17" t="str">
        <f t="shared" ca="1" si="71"/>
        <v>N</v>
      </c>
      <c r="O315" s="15">
        <f t="shared" ca="1" si="59"/>
        <v>30</v>
      </c>
      <c r="P315" s="17">
        <f t="shared" ca="1" si="60"/>
        <v>12</v>
      </c>
      <c r="R315" s="4">
        <f t="shared" ca="1" si="72"/>
        <v>214264</v>
      </c>
    </row>
    <row r="316" spans="1:18" x14ac:dyDescent="0.35">
      <c r="A316" s="7">
        <f>ROW()</f>
        <v>316</v>
      </c>
      <c r="B316" s="10"/>
      <c r="C316" s="27" t="str">
        <f t="shared" ca="1" si="61"/>
        <v>ES31 8MO</v>
      </c>
      <c r="D316" s="27" t="str">
        <f t="shared" ca="1" si="62"/>
        <v>Delton</v>
      </c>
      <c r="E316" s="15" t="str">
        <f t="shared" ca="1" si="63"/>
        <v>N</v>
      </c>
      <c r="F316" s="16">
        <f t="shared" ca="1" si="64"/>
        <v>6.6</v>
      </c>
      <c r="G316" s="16">
        <f t="shared" ca="1" si="65"/>
        <v>6.7</v>
      </c>
      <c r="H316" s="16">
        <f t="shared" ca="1" si="66"/>
        <v>10.1</v>
      </c>
      <c r="I316" s="15" t="str">
        <f t="shared" ca="1" si="67"/>
        <v>N</v>
      </c>
      <c r="J316" s="17">
        <f t="shared" ca="1" si="68"/>
        <v>16</v>
      </c>
      <c r="K316" s="17"/>
      <c r="L316" s="17" t="str">
        <f t="shared" ca="1" si="69"/>
        <v>Y</v>
      </c>
      <c r="M316" s="17" t="str">
        <f t="shared" ca="1" si="70"/>
        <v>FWA</v>
      </c>
      <c r="N316" s="17" t="str">
        <f t="shared" ca="1" si="71"/>
        <v>N</v>
      </c>
      <c r="O316" s="15">
        <f t="shared" ca="1" si="59"/>
        <v>30</v>
      </c>
      <c r="P316" s="17">
        <f t="shared" ca="1" si="60"/>
        <v>16</v>
      </c>
      <c r="R316" s="4">
        <f t="shared" ca="1" si="72"/>
        <v>215294</v>
      </c>
    </row>
    <row r="317" spans="1:18" x14ac:dyDescent="0.35">
      <c r="A317" s="7">
        <f>ROW()</f>
        <v>317</v>
      </c>
      <c r="B317" s="10"/>
      <c r="C317" s="27" t="str">
        <f t="shared" ca="1" si="61"/>
        <v>ES31 9XU</v>
      </c>
      <c r="D317" s="27" t="str">
        <f t="shared" ca="1" si="62"/>
        <v>Delton</v>
      </c>
      <c r="E317" s="15" t="str">
        <f t="shared" ca="1" si="63"/>
        <v>N</v>
      </c>
      <c r="F317" s="16">
        <f t="shared" ca="1" si="64"/>
        <v>6.1</v>
      </c>
      <c r="G317" s="16">
        <f t="shared" ca="1" si="65"/>
        <v>6.6</v>
      </c>
      <c r="H317" s="16">
        <f t="shared" ca="1" si="66"/>
        <v>10.199999999999999</v>
      </c>
      <c r="I317" s="15" t="str">
        <f t="shared" ca="1" si="67"/>
        <v>N</v>
      </c>
      <c r="J317" s="17">
        <f t="shared" ca="1" si="68"/>
        <v>8</v>
      </c>
      <c r="K317" s="17"/>
      <c r="L317" s="17" t="str">
        <f t="shared" ca="1" si="69"/>
        <v>Y</v>
      </c>
      <c r="M317" s="17" t="str">
        <f t="shared" ca="1" si="70"/>
        <v>FWA</v>
      </c>
      <c r="N317" s="17" t="str">
        <f t="shared" ca="1" si="71"/>
        <v>N</v>
      </c>
      <c r="O317" s="15">
        <f t="shared" ca="1" si="59"/>
        <v>30</v>
      </c>
      <c r="P317" s="17">
        <f t="shared" ca="1" si="60"/>
        <v>8</v>
      </c>
      <c r="R317" s="4">
        <f t="shared" ca="1" si="72"/>
        <v>216262</v>
      </c>
    </row>
    <row r="318" spans="1:18" x14ac:dyDescent="0.35">
      <c r="A318" s="7">
        <f>ROW()</f>
        <v>318</v>
      </c>
      <c r="B318" s="10"/>
      <c r="C318" s="27" t="str">
        <f t="shared" ca="1" si="61"/>
        <v>ES32 1JK</v>
      </c>
      <c r="D318" s="27" t="str">
        <f t="shared" ca="1" si="62"/>
        <v>Delton</v>
      </c>
      <c r="E318" s="15" t="str">
        <f t="shared" ca="1" si="63"/>
        <v>N</v>
      </c>
      <c r="F318" s="16">
        <f t="shared" ca="1" si="64"/>
        <v>5.5</v>
      </c>
      <c r="G318" s="16">
        <f t="shared" ca="1" si="65"/>
        <v>5.5</v>
      </c>
      <c r="H318" s="16">
        <f t="shared" ca="1" si="66"/>
        <v>6.1</v>
      </c>
      <c r="I318" s="15" t="str">
        <f t="shared" ca="1" si="67"/>
        <v>N</v>
      </c>
      <c r="J318" s="17">
        <f t="shared" ca="1" si="68"/>
        <v>4</v>
      </c>
      <c r="K318" s="17"/>
      <c r="L318" s="17" t="str">
        <f t="shared" ca="1" si="69"/>
        <v>Y</v>
      </c>
      <c r="M318" s="17" t="str">
        <f t="shared" ca="1" si="70"/>
        <v>FWA</v>
      </c>
      <c r="N318" s="17" t="str">
        <f t="shared" ca="1" si="71"/>
        <v>N</v>
      </c>
      <c r="O318" s="15">
        <f t="shared" ca="1" si="59"/>
        <v>30</v>
      </c>
      <c r="P318" s="17">
        <f t="shared" ca="1" si="60"/>
        <v>4</v>
      </c>
      <c r="R318" s="4">
        <f t="shared" ca="1" si="72"/>
        <v>217240</v>
      </c>
    </row>
    <row r="319" spans="1:18" x14ac:dyDescent="0.35">
      <c r="A319" s="7">
        <f>ROW()</f>
        <v>319</v>
      </c>
      <c r="B319" s="10"/>
      <c r="C319" s="27" t="str">
        <f t="shared" ca="1" si="61"/>
        <v>ES32 2DO</v>
      </c>
      <c r="D319" s="27" t="str">
        <f t="shared" ca="1" si="62"/>
        <v>Delton</v>
      </c>
      <c r="E319" s="15" t="str">
        <f t="shared" ca="1" si="63"/>
        <v>N</v>
      </c>
      <c r="F319" s="16">
        <f t="shared" ca="1" si="64"/>
        <v>12.3</v>
      </c>
      <c r="G319" s="16">
        <f t="shared" ca="1" si="65"/>
        <v>12.5</v>
      </c>
      <c r="H319" s="16">
        <f t="shared" ca="1" si="66"/>
        <v>22.6</v>
      </c>
      <c r="I319" s="15" t="str">
        <f t="shared" ca="1" si="67"/>
        <v>N</v>
      </c>
      <c r="J319" s="17">
        <f t="shared" ca="1" si="68"/>
        <v>2</v>
      </c>
      <c r="K319" s="17"/>
      <c r="L319" s="17" t="str">
        <f t="shared" ca="1" si="69"/>
        <v>Y</v>
      </c>
      <c r="M319" s="17" t="str">
        <f t="shared" ca="1" si="70"/>
        <v>FWA</v>
      </c>
      <c r="N319" s="17" t="str">
        <f t="shared" ca="1" si="71"/>
        <v>N</v>
      </c>
      <c r="O319" s="15">
        <f t="shared" ca="1" si="59"/>
        <v>30</v>
      </c>
      <c r="P319" s="17">
        <f t="shared" ca="1" si="60"/>
        <v>2</v>
      </c>
      <c r="R319" s="4">
        <f t="shared" ca="1" si="72"/>
        <v>217764</v>
      </c>
    </row>
    <row r="320" spans="1:18" x14ac:dyDescent="0.35">
      <c r="A320" s="7">
        <f>ROW()</f>
        <v>320</v>
      </c>
      <c r="B320" s="10"/>
      <c r="C320" s="27" t="str">
        <f t="shared" ca="1" si="61"/>
        <v>ES32 2HQ</v>
      </c>
      <c r="D320" s="27" t="str">
        <f t="shared" ca="1" si="62"/>
        <v>Delton</v>
      </c>
      <c r="E320" s="15" t="str">
        <f t="shared" ca="1" si="63"/>
        <v>N</v>
      </c>
      <c r="F320" s="16">
        <f t="shared" ca="1" si="64"/>
        <v>4.7</v>
      </c>
      <c r="G320" s="16">
        <f t="shared" ca="1" si="65"/>
        <v>5</v>
      </c>
      <c r="H320" s="16">
        <f t="shared" ca="1" si="66"/>
        <v>7.6</v>
      </c>
      <c r="I320" s="15" t="str">
        <f t="shared" ca="1" si="67"/>
        <v>N</v>
      </c>
      <c r="J320" s="17">
        <f t="shared" ca="1" si="68"/>
        <v>3</v>
      </c>
      <c r="K320" s="17"/>
      <c r="L320" s="17" t="str">
        <f t="shared" ca="1" si="69"/>
        <v>Y</v>
      </c>
      <c r="M320" s="17" t="str">
        <f t="shared" ca="1" si="70"/>
        <v>FWA</v>
      </c>
      <c r="N320" s="17" t="str">
        <f t="shared" ca="1" si="71"/>
        <v>N</v>
      </c>
      <c r="O320" s="15">
        <f t="shared" ca="1" si="59"/>
        <v>30</v>
      </c>
      <c r="P320" s="17">
        <f t="shared" ca="1" si="60"/>
        <v>3</v>
      </c>
      <c r="R320" s="4">
        <f t="shared" ca="1" si="72"/>
        <v>217870</v>
      </c>
    </row>
    <row r="321" spans="1:18" x14ac:dyDescent="0.35">
      <c r="A321" s="7">
        <f>ROW()</f>
        <v>321</v>
      </c>
      <c r="B321" s="10"/>
      <c r="C321" s="27" t="str">
        <f t="shared" ca="1" si="61"/>
        <v>ES32 3WZ</v>
      </c>
      <c r="D321" s="27" t="str">
        <f t="shared" ca="1" si="62"/>
        <v>Delton</v>
      </c>
      <c r="E321" s="15" t="str">
        <f t="shared" ca="1" si="63"/>
        <v>N</v>
      </c>
      <c r="F321" s="16">
        <f t="shared" ca="1" si="64"/>
        <v>7.6</v>
      </c>
      <c r="G321" s="16">
        <f t="shared" ca="1" si="65"/>
        <v>8.1</v>
      </c>
      <c r="H321" s="16">
        <f t="shared" ca="1" si="66"/>
        <v>12.7</v>
      </c>
      <c r="I321" s="15" t="str">
        <f t="shared" ca="1" si="67"/>
        <v>N</v>
      </c>
      <c r="J321" s="17">
        <f t="shared" ca="1" si="68"/>
        <v>13</v>
      </c>
      <c r="K321" s="17"/>
      <c r="L321" s="17" t="str">
        <f t="shared" ca="1" si="69"/>
        <v>Y</v>
      </c>
      <c r="M321" s="17" t="str">
        <f t="shared" ca="1" si="70"/>
        <v>FWA</v>
      </c>
      <c r="N321" s="17" t="str">
        <f t="shared" ca="1" si="71"/>
        <v>N</v>
      </c>
      <c r="O321" s="15">
        <f t="shared" ca="1" si="59"/>
        <v>30</v>
      </c>
      <c r="P321" s="17">
        <f t="shared" ca="1" si="60"/>
        <v>13</v>
      </c>
      <c r="R321" s="4">
        <f t="shared" ca="1" si="72"/>
        <v>218945</v>
      </c>
    </row>
    <row r="322" spans="1:18" x14ac:dyDescent="0.35">
      <c r="A322" s="7">
        <f>ROW()</f>
        <v>322</v>
      </c>
      <c r="B322" s="10"/>
      <c r="C322" s="27" t="str">
        <f t="shared" ca="1" si="61"/>
        <v>ES32 4ZV</v>
      </c>
      <c r="D322" s="27" t="str">
        <f t="shared" ca="1" si="62"/>
        <v>Delton</v>
      </c>
      <c r="E322" s="15" t="str">
        <f t="shared" ca="1" si="63"/>
        <v>N</v>
      </c>
      <c r="F322" s="16">
        <f t="shared" ca="1" si="64"/>
        <v>6.2</v>
      </c>
      <c r="G322" s="16">
        <f t="shared" ca="1" si="65"/>
        <v>6.6</v>
      </c>
      <c r="H322" s="16">
        <f t="shared" ca="1" si="66"/>
        <v>9.6</v>
      </c>
      <c r="I322" s="15" t="str">
        <f t="shared" ca="1" si="67"/>
        <v>N</v>
      </c>
      <c r="J322" s="17">
        <f t="shared" ca="1" si="68"/>
        <v>17</v>
      </c>
      <c r="K322" s="17"/>
      <c r="L322" s="17" t="str">
        <f t="shared" ca="1" si="69"/>
        <v>Y</v>
      </c>
      <c r="M322" s="17" t="str">
        <f t="shared" ca="1" si="70"/>
        <v>FWA</v>
      </c>
      <c r="N322" s="17" t="str">
        <f t="shared" ca="1" si="71"/>
        <v>N</v>
      </c>
      <c r="O322" s="15">
        <f t="shared" ca="1" si="59"/>
        <v>30</v>
      </c>
      <c r="P322" s="17">
        <f t="shared" ca="1" si="60"/>
        <v>17</v>
      </c>
      <c r="R322" s="4">
        <f t="shared" ca="1" si="72"/>
        <v>219695</v>
      </c>
    </row>
    <row r="323" spans="1:18" x14ac:dyDescent="0.35">
      <c r="A323" s="7">
        <f>ROW()</f>
        <v>323</v>
      </c>
      <c r="B323" s="10"/>
      <c r="C323" s="27" t="str">
        <f t="shared" ca="1" si="61"/>
        <v>ES32 6BV</v>
      </c>
      <c r="D323" s="27" t="str">
        <f t="shared" ca="1" si="62"/>
        <v>Delton</v>
      </c>
      <c r="E323" s="15" t="str">
        <f t="shared" ca="1" si="63"/>
        <v>N</v>
      </c>
      <c r="F323" s="16">
        <f t="shared" ca="1" si="64"/>
        <v>12.8</v>
      </c>
      <c r="G323" s="16">
        <f t="shared" ca="1" si="65"/>
        <v>12</v>
      </c>
      <c r="H323" s="16">
        <f t="shared" ca="1" si="66"/>
        <v>17.8</v>
      </c>
      <c r="I323" s="15" t="str">
        <f t="shared" ca="1" si="67"/>
        <v>N</v>
      </c>
      <c r="J323" s="17">
        <f t="shared" ca="1" si="68"/>
        <v>10</v>
      </c>
      <c r="K323" s="17"/>
      <c r="L323" s="17" t="str">
        <f t="shared" ca="1" si="69"/>
        <v>Y</v>
      </c>
      <c r="M323" s="17" t="str">
        <f t="shared" ca="1" si="70"/>
        <v>FWA</v>
      </c>
      <c r="N323" s="17" t="str">
        <f t="shared" ca="1" si="71"/>
        <v>N</v>
      </c>
      <c r="O323" s="15">
        <f t="shared" ca="1" si="59"/>
        <v>30</v>
      </c>
      <c r="P323" s="17">
        <f t="shared" ca="1" si="60"/>
        <v>10</v>
      </c>
      <c r="R323" s="4">
        <f t="shared" ca="1" si="72"/>
        <v>220423</v>
      </c>
    </row>
    <row r="324" spans="1:18" x14ac:dyDescent="0.35">
      <c r="A324" s="7">
        <f>ROW()</f>
        <v>324</v>
      </c>
      <c r="B324" s="10"/>
      <c r="C324" s="27" t="str">
        <f t="shared" ca="1" si="61"/>
        <v>ES32 6XG</v>
      </c>
      <c r="D324" s="27" t="str">
        <f t="shared" ca="1" si="62"/>
        <v>Delton</v>
      </c>
      <c r="E324" s="15" t="str">
        <f t="shared" ca="1" si="63"/>
        <v>N</v>
      </c>
      <c r="F324" s="16">
        <f t="shared" ca="1" si="64"/>
        <v>13.1</v>
      </c>
      <c r="G324" s="16">
        <f t="shared" ca="1" si="65"/>
        <v>12.7</v>
      </c>
      <c r="H324" s="16">
        <f t="shared" ca="1" si="66"/>
        <v>15.3</v>
      </c>
      <c r="I324" s="15" t="str">
        <f t="shared" ca="1" si="67"/>
        <v>N</v>
      </c>
      <c r="J324" s="17">
        <f t="shared" ca="1" si="68"/>
        <v>5</v>
      </c>
      <c r="K324" s="17"/>
      <c r="L324" s="17" t="str">
        <f t="shared" ca="1" si="69"/>
        <v>Y</v>
      </c>
      <c r="M324" s="17" t="str">
        <f t="shared" ca="1" si="70"/>
        <v>FWA</v>
      </c>
      <c r="N324" s="17" t="str">
        <f t="shared" ca="1" si="71"/>
        <v>N</v>
      </c>
      <c r="O324" s="15">
        <f t="shared" ca="1" si="59"/>
        <v>30</v>
      </c>
      <c r="P324" s="17">
        <f t="shared" ca="1" si="60"/>
        <v>5</v>
      </c>
      <c r="R324" s="4">
        <f t="shared" ca="1" si="72"/>
        <v>220980</v>
      </c>
    </row>
    <row r="325" spans="1:18" x14ac:dyDescent="0.35">
      <c r="A325" s="7">
        <f>ROW()</f>
        <v>325</v>
      </c>
      <c r="B325" s="10"/>
      <c r="C325" s="27" t="str">
        <f t="shared" ca="1" si="61"/>
        <v>ES32 7PB</v>
      </c>
      <c r="D325" s="27" t="str">
        <f t="shared" ca="1" si="62"/>
        <v>Delton</v>
      </c>
      <c r="E325" s="15" t="str">
        <f t="shared" ca="1" si="63"/>
        <v>N</v>
      </c>
      <c r="F325" s="16">
        <f t="shared" ca="1" si="64"/>
        <v>10.5</v>
      </c>
      <c r="G325" s="16">
        <f t="shared" ca="1" si="65"/>
        <v>10.1</v>
      </c>
      <c r="H325" s="16">
        <f t="shared" ca="1" si="66"/>
        <v>15.5</v>
      </c>
      <c r="I325" s="15" t="str">
        <f t="shared" ca="1" si="67"/>
        <v>N</v>
      </c>
      <c r="J325" s="17">
        <f t="shared" ca="1" si="68"/>
        <v>5</v>
      </c>
      <c r="K325" s="17"/>
      <c r="L325" s="17" t="str">
        <f t="shared" ca="1" si="69"/>
        <v>Y</v>
      </c>
      <c r="M325" s="17" t="str">
        <f t="shared" ca="1" si="70"/>
        <v>FWA</v>
      </c>
      <c r="N325" s="17" t="str">
        <f t="shared" ca="1" si="71"/>
        <v>N</v>
      </c>
      <c r="O325" s="15">
        <f t="shared" ca="1" si="59"/>
        <v>30</v>
      </c>
      <c r="P325" s="17">
        <f t="shared" ca="1" si="60"/>
        <v>5</v>
      </c>
      <c r="R325" s="4">
        <f t="shared" ca="1" si="72"/>
        <v>221443</v>
      </c>
    </row>
    <row r="326" spans="1:18" x14ac:dyDescent="0.35">
      <c r="A326" s="7">
        <f>ROW()</f>
        <v>326</v>
      </c>
      <c r="B326" s="10"/>
      <c r="C326" s="27" t="str">
        <f t="shared" ca="1" si="61"/>
        <v>ES32 9EN</v>
      </c>
      <c r="D326" s="27" t="str">
        <f t="shared" ca="1" si="62"/>
        <v>Delton</v>
      </c>
      <c r="E326" s="15" t="str">
        <f t="shared" ca="1" si="63"/>
        <v>N</v>
      </c>
      <c r="F326" s="16">
        <f t="shared" ca="1" si="64"/>
        <v>8</v>
      </c>
      <c r="G326" s="16">
        <f t="shared" ca="1" si="65"/>
        <v>8.6999999999999993</v>
      </c>
      <c r="H326" s="16">
        <f t="shared" ca="1" si="66"/>
        <v>13.2</v>
      </c>
      <c r="I326" s="15" t="str">
        <f t="shared" ca="1" si="67"/>
        <v>N</v>
      </c>
      <c r="J326" s="17">
        <f t="shared" ca="1" si="68"/>
        <v>7</v>
      </c>
      <c r="K326" s="17"/>
      <c r="L326" s="17" t="str">
        <f t="shared" ca="1" si="69"/>
        <v>Y</v>
      </c>
      <c r="M326" s="17" t="str">
        <f t="shared" ca="1" si="70"/>
        <v>FWA</v>
      </c>
      <c r="N326" s="17" t="str">
        <f t="shared" ca="1" si="71"/>
        <v>N</v>
      </c>
      <c r="O326" s="15">
        <f t="shared" ca="1" si="59"/>
        <v>30</v>
      </c>
      <c r="P326" s="17">
        <f t="shared" ca="1" si="60"/>
        <v>7</v>
      </c>
      <c r="R326" s="4">
        <f t="shared" ca="1" si="72"/>
        <v>222521</v>
      </c>
    </row>
    <row r="327" spans="1:18" x14ac:dyDescent="0.35">
      <c r="A327" s="7">
        <f>ROW()</f>
        <v>327</v>
      </c>
      <c r="B327" s="10"/>
      <c r="C327" s="27" t="str">
        <f t="shared" ca="1" si="61"/>
        <v>ES32 9YZ</v>
      </c>
      <c r="D327" s="27" t="str">
        <f t="shared" ca="1" si="62"/>
        <v>Delton</v>
      </c>
      <c r="E327" s="15" t="str">
        <f t="shared" ca="1" si="63"/>
        <v>N</v>
      </c>
      <c r="F327" s="16">
        <f t="shared" ca="1" si="64"/>
        <v>4.5</v>
      </c>
      <c r="G327" s="16">
        <f t="shared" ca="1" si="65"/>
        <v>4.4000000000000004</v>
      </c>
      <c r="H327" s="16">
        <f t="shared" ca="1" si="66"/>
        <v>4.8</v>
      </c>
      <c r="I327" s="15" t="str">
        <f t="shared" ca="1" si="67"/>
        <v>N</v>
      </c>
      <c r="J327" s="17">
        <f t="shared" ca="1" si="68"/>
        <v>5</v>
      </c>
      <c r="K327" s="17"/>
      <c r="L327" s="17" t="str">
        <f t="shared" ca="1" si="69"/>
        <v>Y</v>
      </c>
      <c r="M327" s="17" t="str">
        <f t="shared" ca="1" si="70"/>
        <v>FWA</v>
      </c>
      <c r="N327" s="17" t="str">
        <f t="shared" ca="1" si="71"/>
        <v>N</v>
      </c>
      <c r="O327" s="15">
        <f t="shared" ca="1" si="59"/>
        <v>30</v>
      </c>
      <c r="P327" s="17">
        <f t="shared" ca="1" si="60"/>
        <v>5</v>
      </c>
      <c r="R327" s="4">
        <f t="shared" ca="1" si="72"/>
        <v>223053</v>
      </c>
    </row>
    <row r="328" spans="1:18" x14ac:dyDescent="0.35">
      <c r="A328" s="7">
        <f>ROW()</f>
        <v>328</v>
      </c>
      <c r="B328" s="10"/>
      <c r="C328" s="27" t="str">
        <f t="shared" ca="1" si="61"/>
        <v>ES33 0YL</v>
      </c>
      <c r="D328" s="27" t="str">
        <f t="shared" ca="1" si="62"/>
        <v>Delton</v>
      </c>
      <c r="E328" s="15" t="str">
        <f t="shared" ca="1" si="63"/>
        <v>N</v>
      </c>
      <c r="F328" s="16">
        <f t="shared" ca="1" si="64"/>
        <v>13.1</v>
      </c>
      <c r="G328" s="16">
        <f t="shared" ca="1" si="65"/>
        <v>13.8</v>
      </c>
      <c r="H328" s="16">
        <f t="shared" ca="1" si="66"/>
        <v>22.2</v>
      </c>
      <c r="I328" s="15" t="str">
        <f t="shared" ca="1" si="67"/>
        <v>N</v>
      </c>
      <c r="J328" s="17">
        <f t="shared" ca="1" si="68"/>
        <v>17</v>
      </c>
      <c r="K328" s="17"/>
      <c r="L328" s="17" t="str">
        <f t="shared" ca="1" si="69"/>
        <v>Y</v>
      </c>
      <c r="M328" s="17" t="str">
        <f t="shared" ca="1" si="70"/>
        <v>FWA</v>
      </c>
      <c r="N328" s="17" t="str">
        <f t="shared" ca="1" si="71"/>
        <v>N</v>
      </c>
      <c r="O328" s="15">
        <f t="shared" ref="O328:O391" ca="1" si="73">IF(L328="Y",30,F328)</f>
        <v>30</v>
      </c>
      <c r="P328" s="17">
        <f t="shared" ref="P328:P391" ca="1" si="74">IF(L328="Y",J328,0)</f>
        <v>17</v>
      </c>
      <c r="R328" s="4">
        <f t="shared" ca="1" si="72"/>
        <v>223715</v>
      </c>
    </row>
    <row r="329" spans="1:18" x14ac:dyDescent="0.35">
      <c r="A329" s="7">
        <f>ROW()</f>
        <v>329</v>
      </c>
      <c r="B329" s="10"/>
      <c r="C329" s="27" t="str">
        <f t="shared" ref="C329:C392" ca="1" si="75">"ES"&amp;ROUNDDOWN(R329/10/26/26,0)&amp;" "&amp;ROUNDDOWN(MOD(R329/26/26,10),0)&amp;CHAR(65+MOD(ROUNDDOWN(R329/26,0),26))&amp;CHAR(65+MOD(R329,26))</f>
        <v>ES33 0ZF</v>
      </c>
      <c r="D329" s="27" t="str">
        <f t="shared" ref="D329:D392" ca="1" si="76">CHOOSE(ROUNDUP(VALUE(MID(C329,3,2))/10,0),"Alphon","Beaton","Charlton","Delton","Echton","Foxton")</f>
        <v>Delton</v>
      </c>
      <c r="E329" s="15" t="str">
        <f t="shared" ref="E329:E392" ca="1" si="77">IF(G329&lt;2,"Y","N")</f>
        <v>N</v>
      </c>
      <c r="F329" s="16">
        <f t="shared" ref="F329:F392" ca="1" si="78">+RANDBETWEEN(5,150)/10</f>
        <v>6.4</v>
      </c>
      <c r="G329" s="16">
        <f t="shared" ref="G329:G392" ca="1" si="79">ROUND(F329*(100%+20%*(RAND()-0.5)),1)</f>
        <v>6.2</v>
      </c>
      <c r="H329" s="16">
        <f t="shared" ref="H329:H392" ca="1" si="80">+RANDBETWEEN(F329*10,F329*2*10)/10</f>
        <v>6.9</v>
      </c>
      <c r="I329" s="15" t="str">
        <f t="shared" ref="I329:I392" ca="1" si="81">IF(H329&gt;30,"Y","N")</f>
        <v>N</v>
      </c>
      <c r="J329" s="17">
        <f t="shared" ref="J329:J392" ca="1" si="82">+RANDBETWEEN(1,19)</f>
        <v>11</v>
      </c>
      <c r="K329" s="17"/>
      <c r="L329" s="17" t="str">
        <f t="shared" ref="L329:L392" ca="1" si="83">IF(RAND()&gt;1%,"Y","N")</f>
        <v>Y</v>
      </c>
      <c r="M329" s="17" t="str">
        <f t="shared" ref="M329:M392" ca="1" si="84">IF(L329="Y",CHOOSE(VALUE(MID(C329,3,1))+1,"FTTP","FTTC","FTTC","FWA","FTTP","FWA","FTTC","FTTC","FTTC","FTTC"),"")</f>
        <v>FWA</v>
      </c>
      <c r="N329" s="17" t="str">
        <f t="shared" ref="N329:N392" ca="1" si="85">IF(AND(I329="Y",L329="Y"),"Y","N")</f>
        <v>N</v>
      </c>
      <c r="O329" s="15">
        <f t="shared" ca="1" si="73"/>
        <v>30</v>
      </c>
      <c r="P329" s="17">
        <f t="shared" ca="1" si="74"/>
        <v>11</v>
      </c>
      <c r="R329" s="4">
        <f t="shared" ca="1" si="72"/>
        <v>223735</v>
      </c>
    </row>
    <row r="330" spans="1:18" x14ac:dyDescent="0.35">
      <c r="A330" s="7">
        <f>ROW()</f>
        <v>330</v>
      </c>
      <c r="B330" s="10"/>
      <c r="C330" s="27" t="str">
        <f t="shared" ca="1" si="75"/>
        <v>ES33 2LE</v>
      </c>
      <c r="D330" s="27" t="str">
        <f t="shared" ca="1" si="76"/>
        <v>Delton</v>
      </c>
      <c r="E330" s="15" t="str">
        <f t="shared" ca="1" si="77"/>
        <v>N</v>
      </c>
      <c r="F330" s="16">
        <f t="shared" ca="1" si="78"/>
        <v>7.3</v>
      </c>
      <c r="G330" s="16">
        <f t="shared" ca="1" si="79"/>
        <v>7.8</v>
      </c>
      <c r="H330" s="16">
        <f t="shared" ca="1" si="80"/>
        <v>9.9</v>
      </c>
      <c r="I330" s="15" t="str">
        <f t="shared" ca="1" si="81"/>
        <v>N</v>
      </c>
      <c r="J330" s="17">
        <f t="shared" ca="1" si="82"/>
        <v>4</v>
      </c>
      <c r="K330" s="17"/>
      <c r="L330" s="17" t="str">
        <f t="shared" ca="1" si="83"/>
        <v>Y</v>
      </c>
      <c r="M330" s="17" t="str">
        <f t="shared" ca="1" si="84"/>
        <v>FWA</v>
      </c>
      <c r="N330" s="17" t="str">
        <f t="shared" ca="1" si="85"/>
        <v>N</v>
      </c>
      <c r="O330" s="15">
        <f t="shared" ca="1" si="73"/>
        <v>30</v>
      </c>
      <c r="P330" s="17">
        <f t="shared" ca="1" si="74"/>
        <v>4</v>
      </c>
      <c r="R330" s="4">
        <f t="shared" ref="R330:R393" ca="1" si="86">+R329+RANDBETWEEN(1,1300)</f>
        <v>224722</v>
      </c>
    </row>
    <row r="331" spans="1:18" x14ac:dyDescent="0.35">
      <c r="A331" s="7">
        <f>ROW()</f>
        <v>331</v>
      </c>
      <c r="B331" s="10"/>
      <c r="C331" s="27" t="str">
        <f t="shared" ca="1" si="75"/>
        <v>ES33 3LV</v>
      </c>
      <c r="D331" s="27" t="str">
        <f t="shared" ca="1" si="76"/>
        <v>Delton</v>
      </c>
      <c r="E331" s="15" t="str">
        <f t="shared" ca="1" si="77"/>
        <v>N</v>
      </c>
      <c r="F331" s="16">
        <f t="shared" ca="1" si="78"/>
        <v>10.7</v>
      </c>
      <c r="G331" s="16">
        <f t="shared" ca="1" si="79"/>
        <v>9.8000000000000007</v>
      </c>
      <c r="H331" s="16">
        <f t="shared" ca="1" si="80"/>
        <v>17.899999999999999</v>
      </c>
      <c r="I331" s="15" t="str">
        <f t="shared" ca="1" si="81"/>
        <v>N</v>
      </c>
      <c r="J331" s="17">
        <f t="shared" ca="1" si="82"/>
        <v>17</v>
      </c>
      <c r="K331" s="17"/>
      <c r="L331" s="17" t="str">
        <f t="shared" ca="1" si="83"/>
        <v>Y</v>
      </c>
      <c r="M331" s="17" t="str">
        <f t="shared" ca="1" si="84"/>
        <v>FWA</v>
      </c>
      <c r="N331" s="17" t="str">
        <f t="shared" ca="1" si="85"/>
        <v>N</v>
      </c>
      <c r="O331" s="15">
        <f t="shared" ca="1" si="73"/>
        <v>30</v>
      </c>
      <c r="P331" s="17">
        <f t="shared" ca="1" si="74"/>
        <v>17</v>
      </c>
      <c r="R331" s="4">
        <f t="shared" ca="1" si="86"/>
        <v>225415</v>
      </c>
    </row>
    <row r="332" spans="1:18" x14ac:dyDescent="0.35">
      <c r="A332" s="7">
        <f>ROW()</f>
        <v>332</v>
      </c>
      <c r="B332" s="10"/>
      <c r="C332" s="27" t="str">
        <f t="shared" ca="1" si="75"/>
        <v>ES33 4SV</v>
      </c>
      <c r="D332" s="27" t="str">
        <f t="shared" ca="1" si="76"/>
        <v>Delton</v>
      </c>
      <c r="E332" s="15" t="str">
        <f t="shared" ca="1" si="77"/>
        <v>N</v>
      </c>
      <c r="F332" s="16">
        <f t="shared" ca="1" si="78"/>
        <v>5.5</v>
      </c>
      <c r="G332" s="16">
        <f t="shared" ca="1" si="79"/>
        <v>5.8</v>
      </c>
      <c r="H332" s="16">
        <f t="shared" ca="1" si="80"/>
        <v>6.3</v>
      </c>
      <c r="I332" s="15" t="str">
        <f t="shared" ca="1" si="81"/>
        <v>N</v>
      </c>
      <c r="J332" s="17">
        <f t="shared" ca="1" si="82"/>
        <v>6</v>
      </c>
      <c r="K332" s="17"/>
      <c r="L332" s="17" t="str">
        <f t="shared" ca="1" si="83"/>
        <v>Y</v>
      </c>
      <c r="M332" s="17" t="str">
        <f t="shared" ca="1" si="84"/>
        <v>FWA</v>
      </c>
      <c r="N332" s="17" t="str">
        <f t="shared" ca="1" si="85"/>
        <v>N</v>
      </c>
      <c r="O332" s="15">
        <f t="shared" ca="1" si="73"/>
        <v>30</v>
      </c>
      <c r="P332" s="17">
        <f t="shared" ca="1" si="74"/>
        <v>6</v>
      </c>
      <c r="R332" s="4">
        <f t="shared" ca="1" si="86"/>
        <v>226273</v>
      </c>
    </row>
    <row r="333" spans="1:18" x14ac:dyDescent="0.35">
      <c r="A333" s="7">
        <f>ROW()</f>
        <v>333</v>
      </c>
      <c r="B333" s="10"/>
      <c r="C333" s="27" t="str">
        <f t="shared" ca="1" si="75"/>
        <v>ES33 6HL</v>
      </c>
      <c r="D333" s="27" t="str">
        <f t="shared" ca="1" si="76"/>
        <v>Delton</v>
      </c>
      <c r="E333" s="15" t="str">
        <f t="shared" ca="1" si="77"/>
        <v>N</v>
      </c>
      <c r="F333" s="16">
        <f t="shared" ca="1" si="78"/>
        <v>12.4</v>
      </c>
      <c r="G333" s="16">
        <f t="shared" ca="1" si="79"/>
        <v>13.3</v>
      </c>
      <c r="H333" s="16">
        <f t="shared" ca="1" si="80"/>
        <v>24.6</v>
      </c>
      <c r="I333" s="15" t="str">
        <f t="shared" ca="1" si="81"/>
        <v>N</v>
      </c>
      <c r="J333" s="17">
        <f t="shared" ca="1" si="82"/>
        <v>15</v>
      </c>
      <c r="K333" s="17"/>
      <c r="L333" s="17" t="str">
        <f t="shared" ca="1" si="83"/>
        <v>Y</v>
      </c>
      <c r="M333" s="17" t="str">
        <f t="shared" ca="1" si="84"/>
        <v>FWA</v>
      </c>
      <c r="N333" s="17" t="str">
        <f t="shared" ca="1" si="85"/>
        <v>N</v>
      </c>
      <c r="O333" s="15">
        <f t="shared" ca="1" si="73"/>
        <v>30</v>
      </c>
      <c r="P333" s="17">
        <f t="shared" ca="1" si="74"/>
        <v>15</v>
      </c>
      <c r="R333" s="4">
        <f t="shared" ca="1" si="86"/>
        <v>227329</v>
      </c>
    </row>
    <row r="334" spans="1:18" x14ac:dyDescent="0.35">
      <c r="A334" s="7">
        <f>ROW()</f>
        <v>334</v>
      </c>
      <c r="B334" s="10"/>
      <c r="C334" s="27" t="str">
        <f t="shared" ca="1" si="75"/>
        <v>ES33 7YH</v>
      </c>
      <c r="D334" s="27" t="str">
        <f t="shared" ca="1" si="76"/>
        <v>Delton</v>
      </c>
      <c r="E334" s="15" t="str">
        <f t="shared" ca="1" si="77"/>
        <v>N</v>
      </c>
      <c r="F334" s="16">
        <f t="shared" ca="1" si="78"/>
        <v>12.2</v>
      </c>
      <c r="G334" s="16">
        <f t="shared" ca="1" si="79"/>
        <v>12.8</v>
      </c>
      <c r="H334" s="16">
        <f t="shared" ca="1" si="80"/>
        <v>14.2</v>
      </c>
      <c r="I334" s="15" t="str">
        <f t="shared" ca="1" si="81"/>
        <v>N</v>
      </c>
      <c r="J334" s="17">
        <f t="shared" ca="1" si="82"/>
        <v>5</v>
      </c>
      <c r="K334" s="17"/>
      <c r="L334" s="17" t="str">
        <f t="shared" ca="1" si="83"/>
        <v>Y</v>
      </c>
      <c r="M334" s="17" t="str">
        <f t="shared" ca="1" si="84"/>
        <v>FWA</v>
      </c>
      <c r="N334" s="17" t="str">
        <f t="shared" ca="1" si="85"/>
        <v>N</v>
      </c>
      <c r="O334" s="15">
        <f t="shared" ca="1" si="73"/>
        <v>30</v>
      </c>
      <c r="P334" s="17">
        <f t="shared" ca="1" si="74"/>
        <v>5</v>
      </c>
      <c r="R334" s="4">
        <f t="shared" ca="1" si="86"/>
        <v>228443</v>
      </c>
    </row>
    <row r="335" spans="1:18" x14ac:dyDescent="0.35">
      <c r="A335" s="7">
        <f>ROW()</f>
        <v>335</v>
      </c>
      <c r="B335" s="10"/>
      <c r="C335" s="27" t="str">
        <f t="shared" ca="1" si="75"/>
        <v>ES33 8KT</v>
      </c>
      <c r="D335" s="27" t="str">
        <f t="shared" ca="1" si="76"/>
        <v>Delton</v>
      </c>
      <c r="E335" s="15" t="str">
        <f t="shared" ca="1" si="77"/>
        <v>N</v>
      </c>
      <c r="F335" s="16">
        <f t="shared" ca="1" si="78"/>
        <v>4.5999999999999996</v>
      </c>
      <c r="G335" s="16">
        <f t="shared" ca="1" si="79"/>
        <v>4.5999999999999996</v>
      </c>
      <c r="H335" s="16">
        <f t="shared" ca="1" si="80"/>
        <v>5.8</v>
      </c>
      <c r="I335" s="15" t="str">
        <f t="shared" ca="1" si="81"/>
        <v>N</v>
      </c>
      <c r="J335" s="17">
        <f t="shared" ca="1" si="82"/>
        <v>13</v>
      </c>
      <c r="K335" s="17"/>
      <c r="L335" s="17" t="str">
        <f t="shared" ca="1" si="83"/>
        <v>Y</v>
      </c>
      <c r="M335" s="17" t="str">
        <f t="shared" ca="1" si="84"/>
        <v>FWA</v>
      </c>
      <c r="N335" s="17" t="str">
        <f t="shared" ca="1" si="85"/>
        <v>N</v>
      </c>
      <c r="O335" s="15">
        <f t="shared" ca="1" si="73"/>
        <v>30</v>
      </c>
      <c r="P335" s="17">
        <f t="shared" ca="1" si="74"/>
        <v>13</v>
      </c>
      <c r="R335" s="4">
        <f t="shared" ca="1" si="86"/>
        <v>228767</v>
      </c>
    </row>
    <row r="336" spans="1:18" x14ac:dyDescent="0.35">
      <c r="A336" s="7">
        <f>ROW()</f>
        <v>336</v>
      </c>
      <c r="B336" s="10"/>
      <c r="C336" s="27" t="str">
        <f t="shared" ca="1" si="75"/>
        <v>ES34 0DM</v>
      </c>
      <c r="D336" s="27" t="str">
        <f t="shared" ca="1" si="76"/>
        <v>Delton</v>
      </c>
      <c r="E336" s="15" t="str">
        <f t="shared" ca="1" si="77"/>
        <v>N</v>
      </c>
      <c r="F336" s="16">
        <f t="shared" ca="1" si="78"/>
        <v>8.4</v>
      </c>
      <c r="G336" s="16">
        <f t="shared" ca="1" si="79"/>
        <v>8.1</v>
      </c>
      <c r="H336" s="16">
        <f t="shared" ca="1" si="80"/>
        <v>13.5</v>
      </c>
      <c r="I336" s="15" t="str">
        <f t="shared" ca="1" si="81"/>
        <v>N</v>
      </c>
      <c r="J336" s="17">
        <f t="shared" ca="1" si="82"/>
        <v>19</v>
      </c>
      <c r="K336" s="17"/>
      <c r="L336" s="17" t="str">
        <f t="shared" ca="1" si="83"/>
        <v>Y</v>
      </c>
      <c r="M336" s="17" t="str">
        <f t="shared" ca="1" si="84"/>
        <v>FWA</v>
      </c>
      <c r="N336" s="17" t="str">
        <f t="shared" ca="1" si="85"/>
        <v>N</v>
      </c>
      <c r="O336" s="15">
        <f t="shared" ca="1" si="73"/>
        <v>30</v>
      </c>
      <c r="P336" s="17">
        <f t="shared" ca="1" si="74"/>
        <v>19</v>
      </c>
      <c r="R336" s="4">
        <f t="shared" ca="1" si="86"/>
        <v>229930</v>
      </c>
    </row>
    <row r="337" spans="1:18" x14ac:dyDescent="0.35">
      <c r="A337" s="7">
        <f>ROW()</f>
        <v>337</v>
      </c>
      <c r="B337" s="10"/>
      <c r="C337" s="27" t="str">
        <f t="shared" ca="1" si="75"/>
        <v>ES34 1NL</v>
      </c>
      <c r="D337" s="27" t="str">
        <f t="shared" ca="1" si="76"/>
        <v>Delton</v>
      </c>
      <c r="E337" s="15" t="str">
        <f t="shared" ca="1" si="77"/>
        <v>N</v>
      </c>
      <c r="F337" s="16">
        <f t="shared" ca="1" si="78"/>
        <v>14.3</v>
      </c>
      <c r="G337" s="16">
        <f t="shared" ca="1" si="79"/>
        <v>13.4</v>
      </c>
      <c r="H337" s="16">
        <f t="shared" ca="1" si="80"/>
        <v>24.4</v>
      </c>
      <c r="I337" s="15" t="str">
        <f t="shared" ca="1" si="81"/>
        <v>N</v>
      </c>
      <c r="J337" s="17">
        <f t="shared" ca="1" si="82"/>
        <v>3</v>
      </c>
      <c r="K337" s="17"/>
      <c r="L337" s="17" t="str">
        <f t="shared" ca="1" si="83"/>
        <v>Y</v>
      </c>
      <c r="M337" s="17" t="str">
        <f t="shared" ca="1" si="84"/>
        <v>FWA</v>
      </c>
      <c r="N337" s="17" t="str">
        <f t="shared" ca="1" si="85"/>
        <v>N</v>
      </c>
      <c r="O337" s="15">
        <f t="shared" ca="1" si="73"/>
        <v>30</v>
      </c>
      <c r="P337" s="17">
        <f t="shared" ca="1" si="74"/>
        <v>3</v>
      </c>
      <c r="R337" s="4">
        <f t="shared" ca="1" si="86"/>
        <v>230865</v>
      </c>
    </row>
    <row r="338" spans="1:18" x14ac:dyDescent="0.35">
      <c r="A338" s="7">
        <f>ROW()</f>
        <v>338</v>
      </c>
      <c r="B338" s="10"/>
      <c r="C338" s="27" t="str">
        <f t="shared" ca="1" si="75"/>
        <v>ES34 2JM</v>
      </c>
      <c r="D338" s="27" t="str">
        <f t="shared" ca="1" si="76"/>
        <v>Delton</v>
      </c>
      <c r="E338" s="15" t="str">
        <f t="shared" ca="1" si="77"/>
        <v>N</v>
      </c>
      <c r="F338" s="16">
        <f t="shared" ca="1" si="78"/>
        <v>8.6999999999999993</v>
      </c>
      <c r="G338" s="16">
        <f t="shared" ca="1" si="79"/>
        <v>8.5</v>
      </c>
      <c r="H338" s="16">
        <f t="shared" ca="1" si="80"/>
        <v>14</v>
      </c>
      <c r="I338" s="15" t="str">
        <f t="shared" ca="1" si="81"/>
        <v>N</v>
      </c>
      <c r="J338" s="17">
        <f t="shared" ca="1" si="82"/>
        <v>8</v>
      </c>
      <c r="K338" s="17"/>
      <c r="L338" s="17" t="str">
        <f t="shared" ca="1" si="83"/>
        <v>Y</v>
      </c>
      <c r="M338" s="17" t="str">
        <f t="shared" ca="1" si="84"/>
        <v>FWA</v>
      </c>
      <c r="N338" s="17" t="str">
        <f t="shared" ca="1" si="85"/>
        <v>N</v>
      </c>
      <c r="O338" s="15">
        <f t="shared" ca="1" si="73"/>
        <v>30</v>
      </c>
      <c r="P338" s="17">
        <f t="shared" ca="1" si="74"/>
        <v>8</v>
      </c>
      <c r="R338" s="4">
        <f t="shared" ca="1" si="86"/>
        <v>231438</v>
      </c>
    </row>
    <row r="339" spans="1:18" x14ac:dyDescent="0.35">
      <c r="A339" s="7">
        <f>ROW()</f>
        <v>339</v>
      </c>
      <c r="B339" s="10"/>
      <c r="C339" s="27" t="str">
        <f t="shared" ca="1" si="75"/>
        <v>ES34 3NS</v>
      </c>
      <c r="D339" s="27" t="str">
        <f t="shared" ca="1" si="76"/>
        <v>Delton</v>
      </c>
      <c r="E339" s="15" t="str">
        <f t="shared" ca="1" si="77"/>
        <v>N</v>
      </c>
      <c r="F339" s="16">
        <f t="shared" ca="1" si="78"/>
        <v>13.1</v>
      </c>
      <c r="G339" s="16">
        <f t="shared" ca="1" si="79"/>
        <v>12.9</v>
      </c>
      <c r="H339" s="16">
        <f t="shared" ca="1" si="80"/>
        <v>23.6</v>
      </c>
      <c r="I339" s="15" t="str">
        <f t="shared" ca="1" si="81"/>
        <v>N</v>
      </c>
      <c r="J339" s="17">
        <f t="shared" ca="1" si="82"/>
        <v>13</v>
      </c>
      <c r="K339" s="17"/>
      <c r="L339" s="17" t="str">
        <f t="shared" ca="1" si="83"/>
        <v>Y</v>
      </c>
      <c r="M339" s="17" t="str">
        <f t="shared" ca="1" si="84"/>
        <v>FWA</v>
      </c>
      <c r="N339" s="17" t="str">
        <f t="shared" ca="1" si="85"/>
        <v>N</v>
      </c>
      <c r="O339" s="15">
        <f t="shared" ca="1" si="73"/>
        <v>30</v>
      </c>
      <c r="P339" s="17">
        <f t="shared" ca="1" si="74"/>
        <v>13</v>
      </c>
      <c r="R339" s="4">
        <f t="shared" ca="1" si="86"/>
        <v>232224</v>
      </c>
    </row>
    <row r="340" spans="1:18" x14ac:dyDescent="0.35">
      <c r="A340" s="7">
        <f>ROW()</f>
        <v>340</v>
      </c>
      <c r="B340" s="10"/>
      <c r="C340" s="27" t="str">
        <f t="shared" ca="1" si="75"/>
        <v>ES34 4PQ</v>
      </c>
      <c r="D340" s="27" t="str">
        <f t="shared" ca="1" si="76"/>
        <v>Delton</v>
      </c>
      <c r="E340" s="15" t="str">
        <f t="shared" ca="1" si="77"/>
        <v>N</v>
      </c>
      <c r="F340" s="16">
        <f t="shared" ca="1" si="78"/>
        <v>12.8</v>
      </c>
      <c r="G340" s="16">
        <f t="shared" ca="1" si="79"/>
        <v>13.5</v>
      </c>
      <c r="H340" s="16">
        <f t="shared" ca="1" si="80"/>
        <v>14.3</v>
      </c>
      <c r="I340" s="15" t="str">
        <f t="shared" ca="1" si="81"/>
        <v>N</v>
      </c>
      <c r="J340" s="17">
        <f t="shared" ca="1" si="82"/>
        <v>12</v>
      </c>
      <c r="K340" s="17"/>
      <c r="L340" s="17" t="str">
        <f t="shared" ca="1" si="83"/>
        <v>Y</v>
      </c>
      <c r="M340" s="17" t="str">
        <f t="shared" ca="1" si="84"/>
        <v>FWA</v>
      </c>
      <c r="N340" s="17" t="str">
        <f t="shared" ca="1" si="85"/>
        <v>N</v>
      </c>
      <c r="O340" s="15">
        <f t="shared" ca="1" si="73"/>
        <v>30</v>
      </c>
      <c r="P340" s="17">
        <f t="shared" ca="1" si="74"/>
        <v>12</v>
      </c>
      <c r="R340" s="4">
        <f t="shared" ca="1" si="86"/>
        <v>232950</v>
      </c>
    </row>
    <row r="341" spans="1:18" x14ac:dyDescent="0.35">
      <c r="A341" s="7">
        <f>ROW()</f>
        <v>341</v>
      </c>
      <c r="B341" s="10"/>
      <c r="C341" s="27" t="str">
        <f t="shared" ca="1" si="75"/>
        <v>ES34 5QY</v>
      </c>
      <c r="D341" s="27" t="str">
        <f t="shared" ca="1" si="76"/>
        <v>Delton</v>
      </c>
      <c r="E341" s="15" t="str">
        <f t="shared" ca="1" si="77"/>
        <v>Y</v>
      </c>
      <c r="F341" s="16">
        <f t="shared" ca="1" si="78"/>
        <v>2</v>
      </c>
      <c r="G341" s="16">
        <f t="shared" ca="1" si="79"/>
        <v>1.9</v>
      </c>
      <c r="H341" s="16">
        <f t="shared" ca="1" si="80"/>
        <v>3.3</v>
      </c>
      <c r="I341" s="15" t="str">
        <f t="shared" ca="1" si="81"/>
        <v>N</v>
      </c>
      <c r="J341" s="17">
        <f t="shared" ca="1" si="82"/>
        <v>4</v>
      </c>
      <c r="K341" s="17"/>
      <c r="L341" s="17" t="str">
        <f t="shared" ca="1" si="83"/>
        <v>Y</v>
      </c>
      <c r="M341" s="17" t="str">
        <f t="shared" ca="1" si="84"/>
        <v>FWA</v>
      </c>
      <c r="N341" s="17" t="str">
        <f t="shared" ca="1" si="85"/>
        <v>N</v>
      </c>
      <c r="O341" s="15">
        <f t="shared" ca="1" si="73"/>
        <v>30</v>
      </c>
      <c r="P341" s="17">
        <f t="shared" ca="1" si="74"/>
        <v>4</v>
      </c>
      <c r="R341" s="4">
        <f t="shared" ca="1" si="86"/>
        <v>233660</v>
      </c>
    </row>
    <row r="342" spans="1:18" x14ac:dyDescent="0.35">
      <c r="A342" s="7">
        <f>ROW()</f>
        <v>342</v>
      </c>
      <c r="B342" s="10"/>
      <c r="C342" s="27" t="str">
        <f t="shared" ca="1" si="75"/>
        <v>ES34 6XJ</v>
      </c>
      <c r="D342" s="27" t="str">
        <f t="shared" ca="1" si="76"/>
        <v>Delton</v>
      </c>
      <c r="E342" s="15" t="str">
        <f t="shared" ca="1" si="77"/>
        <v>N</v>
      </c>
      <c r="F342" s="16">
        <f t="shared" ca="1" si="78"/>
        <v>12.3</v>
      </c>
      <c r="G342" s="16">
        <f t="shared" ca="1" si="79"/>
        <v>13</v>
      </c>
      <c r="H342" s="16">
        <f t="shared" ca="1" si="80"/>
        <v>13.3</v>
      </c>
      <c r="I342" s="15" t="str">
        <f t="shared" ca="1" si="81"/>
        <v>N</v>
      </c>
      <c r="J342" s="17">
        <f t="shared" ca="1" si="82"/>
        <v>15</v>
      </c>
      <c r="K342" s="17"/>
      <c r="L342" s="17" t="str">
        <f t="shared" ca="1" si="83"/>
        <v>Y</v>
      </c>
      <c r="M342" s="17" t="str">
        <f t="shared" ca="1" si="84"/>
        <v>FWA</v>
      </c>
      <c r="N342" s="17" t="str">
        <f t="shared" ca="1" si="85"/>
        <v>N</v>
      </c>
      <c r="O342" s="15">
        <f t="shared" ca="1" si="73"/>
        <v>30</v>
      </c>
      <c r="P342" s="17">
        <f t="shared" ca="1" si="74"/>
        <v>15</v>
      </c>
      <c r="R342" s="4">
        <f t="shared" ca="1" si="86"/>
        <v>234503</v>
      </c>
    </row>
    <row r="343" spans="1:18" x14ac:dyDescent="0.35">
      <c r="A343" s="7">
        <f>ROW()</f>
        <v>343</v>
      </c>
      <c r="B343" s="10"/>
      <c r="C343" s="27" t="str">
        <f t="shared" ca="1" si="75"/>
        <v>ES34 7YD</v>
      </c>
      <c r="D343" s="27" t="str">
        <f t="shared" ca="1" si="76"/>
        <v>Delton</v>
      </c>
      <c r="E343" s="15" t="str">
        <f t="shared" ca="1" si="77"/>
        <v>N</v>
      </c>
      <c r="F343" s="16">
        <f t="shared" ca="1" si="78"/>
        <v>5.8</v>
      </c>
      <c r="G343" s="16">
        <f t="shared" ca="1" si="79"/>
        <v>5.4</v>
      </c>
      <c r="H343" s="16">
        <f t="shared" ca="1" si="80"/>
        <v>6.8</v>
      </c>
      <c r="I343" s="15" t="str">
        <f t="shared" ca="1" si="81"/>
        <v>N</v>
      </c>
      <c r="J343" s="17">
        <f t="shared" ca="1" si="82"/>
        <v>6</v>
      </c>
      <c r="K343" s="17"/>
      <c r="L343" s="17" t="str">
        <f t="shared" ca="1" si="83"/>
        <v>Y</v>
      </c>
      <c r="M343" s="17" t="str">
        <f t="shared" ca="1" si="84"/>
        <v>FWA</v>
      </c>
      <c r="N343" s="17" t="str">
        <f t="shared" ca="1" si="85"/>
        <v>N</v>
      </c>
      <c r="O343" s="15">
        <f t="shared" ca="1" si="73"/>
        <v>30</v>
      </c>
      <c r="P343" s="17">
        <f t="shared" ca="1" si="74"/>
        <v>6</v>
      </c>
      <c r="R343" s="4">
        <f t="shared" ca="1" si="86"/>
        <v>235199</v>
      </c>
    </row>
    <row r="344" spans="1:18" x14ac:dyDescent="0.35">
      <c r="A344" s="7">
        <f>ROW()</f>
        <v>344</v>
      </c>
      <c r="B344" s="10"/>
      <c r="C344" s="27" t="str">
        <f t="shared" ca="1" si="75"/>
        <v>ES34 8EZ</v>
      </c>
      <c r="D344" s="27" t="str">
        <f t="shared" ca="1" si="76"/>
        <v>Delton</v>
      </c>
      <c r="E344" s="15" t="str">
        <f t="shared" ca="1" si="77"/>
        <v>N</v>
      </c>
      <c r="F344" s="16">
        <f t="shared" ca="1" si="78"/>
        <v>7.2</v>
      </c>
      <c r="G344" s="16">
        <f t="shared" ca="1" si="79"/>
        <v>7.5</v>
      </c>
      <c r="H344" s="16">
        <f t="shared" ca="1" si="80"/>
        <v>8.6999999999999993</v>
      </c>
      <c r="I344" s="15" t="str">
        <f t="shared" ca="1" si="81"/>
        <v>N</v>
      </c>
      <c r="J344" s="17">
        <f t="shared" ca="1" si="82"/>
        <v>6</v>
      </c>
      <c r="K344" s="17"/>
      <c r="L344" s="17" t="str">
        <f t="shared" ca="1" si="83"/>
        <v>Y</v>
      </c>
      <c r="M344" s="17" t="str">
        <f t="shared" ca="1" si="84"/>
        <v>FWA</v>
      </c>
      <c r="N344" s="17" t="str">
        <f t="shared" ca="1" si="85"/>
        <v>N</v>
      </c>
      <c r="O344" s="15">
        <f t="shared" ca="1" si="73"/>
        <v>30</v>
      </c>
      <c r="P344" s="17">
        <f t="shared" ca="1" si="74"/>
        <v>6</v>
      </c>
      <c r="R344" s="4">
        <f t="shared" ca="1" si="86"/>
        <v>235377</v>
      </c>
    </row>
    <row r="345" spans="1:18" x14ac:dyDescent="0.35">
      <c r="A345" s="7">
        <f>ROW()</f>
        <v>345</v>
      </c>
      <c r="B345" s="10"/>
      <c r="C345" s="27" t="str">
        <f t="shared" ca="1" si="75"/>
        <v>ES34 9UV</v>
      </c>
      <c r="D345" s="27" t="str">
        <f t="shared" ca="1" si="76"/>
        <v>Delton</v>
      </c>
      <c r="E345" s="15" t="str">
        <f t="shared" ca="1" si="77"/>
        <v>Y</v>
      </c>
      <c r="F345" s="16">
        <f t="shared" ca="1" si="78"/>
        <v>1.1000000000000001</v>
      </c>
      <c r="G345" s="16">
        <f t="shared" ca="1" si="79"/>
        <v>1</v>
      </c>
      <c r="H345" s="16">
        <f t="shared" ca="1" si="80"/>
        <v>1.5</v>
      </c>
      <c r="I345" s="15" t="str">
        <f t="shared" ca="1" si="81"/>
        <v>N</v>
      </c>
      <c r="J345" s="17">
        <f t="shared" ca="1" si="82"/>
        <v>9</v>
      </c>
      <c r="K345" s="17"/>
      <c r="L345" s="17" t="str">
        <f t="shared" ca="1" si="83"/>
        <v>Y</v>
      </c>
      <c r="M345" s="17" t="str">
        <f t="shared" ca="1" si="84"/>
        <v>FWA</v>
      </c>
      <c r="N345" s="17" t="str">
        <f t="shared" ca="1" si="85"/>
        <v>N</v>
      </c>
      <c r="O345" s="15">
        <f t="shared" ca="1" si="73"/>
        <v>30</v>
      </c>
      <c r="P345" s="17">
        <f t="shared" ca="1" si="74"/>
        <v>9</v>
      </c>
      <c r="R345" s="4">
        <f t="shared" ca="1" si="86"/>
        <v>236465</v>
      </c>
    </row>
    <row r="346" spans="1:18" x14ac:dyDescent="0.35">
      <c r="A346" s="7">
        <f>ROW()</f>
        <v>346</v>
      </c>
      <c r="B346" s="10"/>
      <c r="C346" s="27" t="str">
        <f t="shared" ca="1" si="75"/>
        <v>ES35 0DD</v>
      </c>
      <c r="D346" s="27" t="str">
        <f t="shared" ca="1" si="76"/>
        <v>Delton</v>
      </c>
      <c r="E346" s="15" t="str">
        <f t="shared" ca="1" si="77"/>
        <v>N</v>
      </c>
      <c r="F346" s="16">
        <f t="shared" ca="1" si="78"/>
        <v>4.5999999999999996</v>
      </c>
      <c r="G346" s="16">
        <f t="shared" ca="1" si="79"/>
        <v>4.2</v>
      </c>
      <c r="H346" s="16">
        <f t="shared" ca="1" si="80"/>
        <v>5</v>
      </c>
      <c r="I346" s="15" t="str">
        <f t="shared" ca="1" si="81"/>
        <v>N</v>
      </c>
      <c r="J346" s="17">
        <f t="shared" ca="1" si="82"/>
        <v>15</v>
      </c>
      <c r="K346" s="17"/>
      <c r="L346" s="17" t="str">
        <f t="shared" ca="1" si="83"/>
        <v>Y</v>
      </c>
      <c r="M346" s="17" t="str">
        <f t="shared" ca="1" si="84"/>
        <v>FWA</v>
      </c>
      <c r="N346" s="17" t="str">
        <f t="shared" ca="1" si="85"/>
        <v>N</v>
      </c>
      <c r="O346" s="15">
        <f t="shared" ca="1" si="73"/>
        <v>30</v>
      </c>
      <c r="P346" s="17">
        <f t="shared" ca="1" si="74"/>
        <v>15</v>
      </c>
      <c r="R346" s="4">
        <f t="shared" ca="1" si="86"/>
        <v>236681</v>
      </c>
    </row>
    <row r="347" spans="1:18" x14ac:dyDescent="0.35">
      <c r="A347" s="7">
        <f>ROW()</f>
        <v>347</v>
      </c>
      <c r="B347" s="10"/>
      <c r="C347" s="27" t="str">
        <f t="shared" ca="1" si="75"/>
        <v>ES35 1JJ</v>
      </c>
      <c r="D347" s="27" t="str">
        <f t="shared" ca="1" si="76"/>
        <v>Delton</v>
      </c>
      <c r="E347" s="15" t="str">
        <f t="shared" ca="1" si="77"/>
        <v>Y</v>
      </c>
      <c r="F347" s="16">
        <f t="shared" ca="1" si="78"/>
        <v>1.6</v>
      </c>
      <c r="G347" s="16">
        <f t="shared" ca="1" si="79"/>
        <v>1.7</v>
      </c>
      <c r="H347" s="16">
        <f t="shared" ca="1" si="80"/>
        <v>2.1</v>
      </c>
      <c r="I347" s="15" t="str">
        <f t="shared" ca="1" si="81"/>
        <v>N</v>
      </c>
      <c r="J347" s="17">
        <f t="shared" ca="1" si="82"/>
        <v>13</v>
      </c>
      <c r="K347" s="17"/>
      <c r="L347" s="17" t="str">
        <f t="shared" ca="1" si="83"/>
        <v>Y</v>
      </c>
      <c r="M347" s="17" t="str">
        <f t="shared" ca="1" si="84"/>
        <v>FWA</v>
      </c>
      <c r="N347" s="17" t="str">
        <f t="shared" ca="1" si="85"/>
        <v>N</v>
      </c>
      <c r="O347" s="15">
        <f t="shared" ca="1" si="73"/>
        <v>30</v>
      </c>
      <c r="P347" s="17">
        <f t="shared" ca="1" si="74"/>
        <v>13</v>
      </c>
      <c r="R347" s="4">
        <f t="shared" ca="1" si="86"/>
        <v>237519</v>
      </c>
    </row>
    <row r="348" spans="1:18" x14ac:dyDescent="0.35">
      <c r="A348" s="7">
        <f>ROW()</f>
        <v>348</v>
      </c>
      <c r="B348" s="10"/>
      <c r="C348" s="27" t="str">
        <f t="shared" ca="1" si="75"/>
        <v>ES35 2ZL</v>
      </c>
      <c r="D348" s="27" t="str">
        <f t="shared" ca="1" si="76"/>
        <v>Delton</v>
      </c>
      <c r="E348" s="15" t="str">
        <f t="shared" ca="1" si="77"/>
        <v>N</v>
      </c>
      <c r="F348" s="16">
        <f t="shared" ca="1" si="78"/>
        <v>5.4</v>
      </c>
      <c r="G348" s="16">
        <f t="shared" ca="1" si="79"/>
        <v>5.5</v>
      </c>
      <c r="H348" s="16">
        <f t="shared" ca="1" si="80"/>
        <v>8.6999999999999993</v>
      </c>
      <c r="I348" s="15" t="str">
        <f t="shared" ca="1" si="81"/>
        <v>N</v>
      </c>
      <c r="J348" s="17">
        <f t="shared" ca="1" si="82"/>
        <v>3</v>
      </c>
      <c r="K348" s="17"/>
      <c r="L348" s="17" t="str">
        <f t="shared" ca="1" si="83"/>
        <v>Y</v>
      </c>
      <c r="M348" s="17" t="str">
        <f t="shared" ca="1" si="84"/>
        <v>FWA</v>
      </c>
      <c r="N348" s="17" t="str">
        <f t="shared" ca="1" si="85"/>
        <v>N</v>
      </c>
      <c r="O348" s="15">
        <f t="shared" ca="1" si="73"/>
        <v>30</v>
      </c>
      <c r="P348" s="17">
        <f t="shared" ca="1" si="74"/>
        <v>3</v>
      </c>
      <c r="R348" s="4">
        <f t="shared" ca="1" si="86"/>
        <v>238613</v>
      </c>
    </row>
    <row r="349" spans="1:18" x14ac:dyDescent="0.35">
      <c r="A349" s="7">
        <f>ROW()</f>
        <v>349</v>
      </c>
      <c r="B349" s="10"/>
      <c r="C349" s="27" t="str">
        <f t="shared" ca="1" si="75"/>
        <v>ES35 3CO</v>
      </c>
      <c r="D349" s="27" t="str">
        <f t="shared" ca="1" si="76"/>
        <v>Delton</v>
      </c>
      <c r="E349" s="15" t="str">
        <f t="shared" ca="1" si="77"/>
        <v>N</v>
      </c>
      <c r="F349" s="16">
        <f t="shared" ca="1" si="78"/>
        <v>7.6</v>
      </c>
      <c r="G349" s="16">
        <f t="shared" ca="1" si="79"/>
        <v>6.9</v>
      </c>
      <c r="H349" s="16">
        <f t="shared" ca="1" si="80"/>
        <v>8.8000000000000007</v>
      </c>
      <c r="I349" s="15" t="str">
        <f t="shared" ca="1" si="81"/>
        <v>N</v>
      </c>
      <c r="J349" s="17">
        <f t="shared" ca="1" si="82"/>
        <v>11</v>
      </c>
      <c r="K349" s="17"/>
      <c r="L349" s="17" t="str">
        <f t="shared" ca="1" si="83"/>
        <v>Y</v>
      </c>
      <c r="M349" s="17" t="str">
        <f t="shared" ca="1" si="84"/>
        <v>FWA</v>
      </c>
      <c r="N349" s="17" t="str">
        <f t="shared" ca="1" si="85"/>
        <v>N</v>
      </c>
      <c r="O349" s="15">
        <f t="shared" ca="1" si="73"/>
        <v>30</v>
      </c>
      <c r="P349" s="17">
        <f t="shared" ca="1" si="74"/>
        <v>11</v>
      </c>
      <c r="R349" s="4">
        <f t="shared" ca="1" si="86"/>
        <v>238694</v>
      </c>
    </row>
    <row r="350" spans="1:18" x14ac:dyDescent="0.35">
      <c r="A350" s="7">
        <f>ROW()</f>
        <v>350</v>
      </c>
      <c r="B350" s="10"/>
      <c r="C350" s="27" t="str">
        <f t="shared" ca="1" si="75"/>
        <v>ES35 4DG</v>
      </c>
      <c r="D350" s="27" t="str">
        <f t="shared" ca="1" si="76"/>
        <v>Delton</v>
      </c>
      <c r="E350" s="15" t="str">
        <f t="shared" ca="1" si="77"/>
        <v>N</v>
      </c>
      <c r="F350" s="16">
        <f t="shared" ca="1" si="78"/>
        <v>2.4</v>
      </c>
      <c r="G350" s="16">
        <f t="shared" ca="1" si="79"/>
        <v>2.5</v>
      </c>
      <c r="H350" s="16">
        <f t="shared" ca="1" si="80"/>
        <v>4.7</v>
      </c>
      <c r="I350" s="15" t="str">
        <f t="shared" ca="1" si="81"/>
        <v>N</v>
      </c>
      <c r="J350" s="17">
        <f t="shared" ca="1" si="82"/>
        <v>16</v>
      </c>
      <c r="K350" s="17"/>
      <c r="L350" s="17" t="str">
        <f t="shared" ca="1" si="83"/>
        <v>Y</v>
      </c>
      <c r="M350" s="17" t="str">
        <f t="shared" ca="1" si="84"/>
        <v>FWA</v>
      </c>
      <c r="N350" s="17" t="str">
        <f t="shared" ca="1" si="85"/>
        <v>N</v>
      </c>
      <c r="O350" s="15">
        <f t="shared" ca="1" si="73"/>
        <v>30</v>
      </c>
      <c r="P350" s="17">
        <f t="shared" ca="1" si="74"/>
        <v>16</v>
      </c>
      <c r="R350" s="4">
        <f t="shared" ca="1" si="86"/>
        <v>239388</v>
      </c>
    </row>
    <row r="351" spans="1:18" x14ac:dyDescent="0.35">
      <c r="A351" s="7">
        <f>ROW()</f>
        <v>351</v>
      </c>
      <c r="B351" s="10"/>
      <c r="C351" s="27" t="str">
        <f t="shared" ca="1" si="75"/>
        <v>ES35 4IQ</v>
      </c>
      <c r="D351" s="27" t="str">
        <f t="shared" ca="1" si="76"/>
        <v>Delton</v>
      </c>
      <c r="E351" s="15" t="str">
        <f t="shared" ca="1" si="77"/>
        <v>N</v>
      </c>
      <c r="F351" s="16">
        <f t="shared" ca="1" si="78"/>
        <v>2.6</v>
      </c>
      <c r="G351" s="16">
        <f t="shared" ca="1" si="79"/>
        <v>2.6</v>
      </c>
      <c r="H351" s="16">
        <f t="shared" ca="1" si="80"/>
        <v>4.0999999999999996</v>
      </c>
      <c r="I351" s="15" t="str">
        <f t="shared" ca="1" si="81"/>
        <v>N</v>
      </c>
      <c r="J351" s="17">
        <f t="shared" ca="1" si="82"/>
        <v>1</v>
      </c>
      <c r="K351" s="17"/>
      <c r="L351" s="17" t="str">
        <f t="shared" ca="1" si="83"/>
        <v>Y</v>
      </c>
      <c r="M351" s="17" t="str">
        <f t="shared" ca="1" si="84"/>
        <v>FWA</v>
      </c>
      <c r="N351" s="17" t="str">
        <f t="shared" ca="1" si="85"/>
        <v>N</v>
      </c>
      <c r="O351" s="15">
        <f t="shared" ca="1" si="73"/>
        <v>30</v>
      </c>
      <c r="P351" s="17">
        <f t="shared" ca="1" si="74"/>
        <v>1</v>
      </c>
      <c r="R351" s="4">
        <f t="shared" ca="1" si="86"/>
        <v>239528</v>
      </c>
    </row>
    <row r="352" spans="1:18" x14ac:dyDescent="0.35">
      <c r="A352" s="7">
        <f>ROW()</f>
        <v>352</v>
      </c>
      <c r="B352" s="10"/>
      <c r="C352" s="27" t="str">
        <f t="shared" ca="1" si="75"/>
        <v>ES35 4KK</v>
      </c>
      <c r="D352" s="27" t="str">
        <f t="shared" ca="1" si="76"/>
        <v>Delton</v>
      </c>
      <c r="E352" s="15" t="str">
        <f t="shared" ca="1" si="77"/>
        <v>N</v>
      </c>
      <c r="F352" s="16">
        <f t="shared" ca="1" si="78"/>
        <v>3.9</v>
      </c>
      <c r="G352" s="16">
        <f t="shared" ca="1" si="79"/>
        <v>3.5</v>
      </c>
      <c r="H352" s="16">
        <f t="shared" ca="1" si="80"/>
        <v>7.8</v>
      </c>
      <c r="I352" s="15" t="str">
        <f t="shared" ca="1" si="81"/>
        <v>N</v>
      </c>
      <c r="J352" s="17">
        <f t="shared" ca="1" si="82"/>
        <v>14</v>
      </c>
      <c r="K352" s="17"/>
      <c r="L352" s="17" t="str">
        <f t="shared" ca="1" si="83"/>
        <v>Y</v>
      </c>
      <c r="M352" s="17" t="str">
        <f t="shared" ca="1" si="84"/>
        <v>FWA</v>
      </c>
      <c r="N352" s="17" t="str">
        <f t="shared" ca="1" si="85"/>
        <v>N</v>
      </c>
      <c r="O352" s="15">
        <f t="shared" ca="1" si="73"/>
        <v>30</v>
      </c>
      <c r="P352" s="17">
        <f t="shared" ca="1" si="74"/>
        <v>14</v>
      </c>
      <c r="R352" s="4">
        <f t="shared" ca="1" si="86"/>
        <v>239574</v>
      </c>
    </row>
    <row r="353" spans="1:18" x14ac:dyDescent="0.35">
      <c r="A353" s="7">
        <f>ROW()</f>
        <v>353</v>
      </c>
      <c r="B353" s="10"/>
      <c r="C353" s="27" t="str">
        <f t="shared" ca="1" si="75"/>
        <v>ES35 5VL</v>
      </c>
      <c r="D353" s="27" t="str">
        <f t="shared" ca="1" si="76"/>
        <v>Delton</v>
      </c>
      <c r="E353" s="15" t="str">
        <f t="shared" ca="1" si="77"/>
        <v>N</v>
      </c>
      <c r="F353" s="16">
        <f t="shared" ca="1" si="78"/>
        <v>2.9</v>
      </c>
      <c r="G353" s="16">
        <f t="shared" ca="1" si="79"/>
        <v>3.1</v>
      </c>
      <c r="H353" s="16">
        <f t="shared" ca="1" si="80"/>
        <v>5.2</v>
      </c>
      <c r="I353" s="15" t="str">
        <f t="shared" ca="1" si="81"/>
        <v>N</v>
      </c>
      <c r="J353" s="17">
        <f t="shared" ca="1" si="82"/>
        <v>2</v>
      </c>
      <c r="K353" s="17"/>
      <c r="L353" s="17" t="str">
        <f t="shared" ca="1" si="83"/>
        <v>Y</v>
      </c>
      <c r="M353" s="17" t="str">
        <f t="shared" ca="1" si="84"/>
        <v>FWA</v>
      </c>
      <c r="N353" s="17" t="str">
        <f t="shared" ca="1" si="85"/>
        <v>N</v>
      </c>
      <c r="O353" s="15">
        <f t="shared" ca="1" si="73"/>
        <v>30</v>
      </c>
      <c r="P353" s="17">
        <f t="shared" ca="1" si="74"/>
        <v>2</v>
      </c>
      <c r="R353" s="4">
        <f t="shared" ca="1" si="86"/>
        <v>240537</v>
      </c>
    </row>
    <row r="354" spans="1:18" x14ac:dyDescent="0.35">
      <c r="A354" s="7">
        <f>ROW()</f>
        <v>354</v>
      </c>
      <c r="B354" s="10"/>
      <c r="C354" s="27" t="str">
        <f t="shared" ca="1" si="75"/>
        <v>ES35 6SK</v>
      </c>
      <c r="D354" s="27" t="str">
        <f t="shared" ca="1" si="76"/>
        <v>Delton</v>
      </c>
      <c r="E354" s="15" t="str">
        <f t="shared" ca="1" si="77"/>
        <v>N</v>
      </c>
      <c r="F354" s="16">
        <f t="shared" ca="1" si="78"/>
        <v>2.6</v>
      </c>
      <c r="G354" s="16">
        <f t="shared" ca="1" si="79"/>
        <v>2.9</v>
      </c>
      <c r="H354" s="16">
        <f t="shared" ca="1" si="80"/>
        <v>3.3</v>
      </c>
      <c r="I354" s="15" t="str">
        <f t="shared" ca="1" si="81"/>
        <v>N</v>
      </c>
      <c r="J354" s="17">
        <f t="shared" ca="1" si="82"/>
        <v>10</v>
      </c>
      <c r="K354" s="17"/>
      <c r="L354" s="17" t="str">
        <f t="shared" ca="1" si="83"/>
        <v>Y</v>
      </c>
      <c r="M354" s="17" t="str">
        <f t="shared" ca="1" si="84"/>
        <v>FWA</v>
      </c>
      <c r="N354" s="17" t="str">
        <f t="shared" ca="1" si="85"/>
        <v>N</v>
      </c>
      <c r="O354" s="15">
        <f t="shared" ca="1" si="73"/>
        <v>30</v>
      </c>
      <c r="P354" s="17">
        <f t="shared" ca="1" si="74"/>
        <v>10</v>
      </c>
      <c r="R354" s="4">
        <f t="shared" ca="1" si="86"/>
        <v>241134</v>
      </c>
    </row>
    <row r="355" spans="1:18" x14ac:dyDescent="0.35">
      <c r="A355" s="7">
        <f>ROW()</f>
        <v>355</v>
      </c>
      <c r="B355" s="10"/>
      <c r="C355" s="27" t="str">
        <f t="shared" ca="1" si="75"/>
        <v>ES35 8OC</v>
      </c>
      <c r="D355" s="27" t="str">
        <f t="shared" ca="1" si="76"/>
        <v>Delton</v>
      </c>
      <c r="E355" s="15" t="str">
        <f t="shared" ca="1" si="77"/>
        <v>N</v>
      </c>
      <c r="F355" s="16">
        <f t="shared" ca="1" si="78"/>
        <v>12.5</v>
      </c>
      <c r="G355" s="16">
        <f t="shared" ca="1" si="79"/>
        <v>13.7</v>
      </c>
      <c r="H355" s="16">
        <f t="shared" ca="1" si="80"/>
        <v>23.5</v>
      </c>
      <c r="I355" s="15" t="str">
        <f t="shared" ca="1" si="81"/>
        <v>N</v>
      </c>
      <c r="J355" s="17">
        <f t="shared" ca="1" si="82"/>
        <v>19</v>
      </c>
      <c r="K355" s="17"/>
      <c r="L355" s="17" t="str">
        <f t="shared" ca="1" si="83"/>
        <v>Y</v>
      </c>
      <c r="M355" s="17" t="str">
        <f t="shared" ca="1" si="84"/>
        <v>FWA</v>
      </c>
      <c r="N355" s="17" t="str">
        <f t="shared" ca="1" si="85"/>
        <v>N</v>
      </c>
      <c r="O355" s="15">
        <f t="shared" ca="1" si="73"/>
        <v>30</v>
      </c>
      <c r="P355" s="17">
        <f t="shared" ca="1" si="74"/>
        <v>19</v>
      </c>
      <c r="R355" s="4">
        <f t="shared" ca="1" si="86"/>
        <v>242374</v>
      </c>
    </row>
    <row r="356" spans="1:18" x14ac:dyDescent="0.35">
      <c r="A356" s="7">
        <f>ROW()</f>
        <v>356</v>
      </c>
      <c r="B356" s="10"/>
      <c r="C356" s="27" t="str">
        <f t="shared" ca="1" si="75"/>
        <v>ES36 0AD</v>
      </c>
      <c r="D356" s="27" t="str">
        <f t="shared" ca="1" si="76"/>
        <v>Delton</v>
      </c>
      <c r="E356" s="15" t="str">
        <f t="shared" ca="1" si="77"/>
        <v>N</v>
      </c>
      <c r="F356" s="16">
        <f t="shared" ca="1" si="78"/>
        <v>7.9</v>
      </c>
      <c r="G356" s="16">
        <f t="shared" ca="1" si="79"/>
        <v>7.8</v>
      </c>
      <c r="H356" s="16">
        <f t="shared" ca="1" si="80"/>
        <v>13</v>
      </c>
      <c r="I356" s="15" t="str">
        <f t="shared" ca="1" si="81"/>
        <v>N</v>
      </c>
      <c r="J356" s="17">
        <f t="shared" ca="1" si="82"/>
        <v>2</v>
      </c>
      <c r="K356" s="17"/>
      <c r="L356" s="17" t="str">
        <f t="shared" ca="1" si="83"/>
        <v>Y</v>
      </c>
      <c r="M356" s="17" t="str">
        <f t="shared" ca="1" si="84"/>
        <v>FWA</v>
      </c>
      <c r="N356" s="17" t="str">
        <f t="shared" ca="1" si="85"/>
        <v>N</v>
      </c>
      <c r="O356" s="15">
        <f t="shared" ca="1" si="73"/>
        <v>30</v>
      </c>
      <c r="P356" s="17">
        <f t="shared" ca="1" si="74"/>
        <v>2</v>
      </c>
      <c r="R356" s="4">
        <f t="shared" ca="1" si="86"/>
        <v>243363</v>
      </c>
    </row>
    <row r="357" spans="1:18" x14ac:dyDescent="0.35">
      <c r="A357" s="7">
        <f>ROW()</f>
        <v>357</v>
      </c>
      <c r="B357" s="10"/>
      <c r="C357" s="27" t="str">
        <f t="shared" ca="1" si="75"/>
        <v>ES36 0YA</v>
      </c>
      <c r="D357" s="27" t="str">
        <f t="shared" ca="1" si="76"/>
        <v>Delton</v>
      </c>
      <c r="E357" s="15" t="str">
        <f t="shared" ca="1" si="77"/>
        <v>N</v>
      </c>
      <c r="F357" s="16">
        <f t="shared" ca="1" si="78"/>
        <v>13.7</v>
      </c>
      <c r="G357" s="16">
        <f t="shared" ca="1" si="79"/>
        <v>12.5</v>
      </c>
      <c r="H357" s="16">
        <f t="shared" ca="1" si="80"/>
        <v>21</v>
      </c>
      <c r="I357" s="15" t="str">
        <f t="shared" ca="1" si="81"/>
        <v>N</v>
      </c>
      <c r="J357" s="17">
        <f t="shared" ca="1" si="82"/>
        <v>14</v>
      </c>
      <c r="K357" s="17"/>
      <c r="L357" s="17" t="str">
        <f t="shared" ca="1" si="83"/>
        <v>Y</v>
      </c>
      <c r="M357" s="17" t="str">
        <f t="shared" ca="1" si="84"/>
        <v>FWA</v>
      </c>
      <c r="N357" s="17" t="str">
        <f t="shared" ca="1" si="85"/>
        <v>N</v>
      </c>
      <c r="O357" s="15">
        <f t="shared" ca="1" si="73"/>
        <v>30</v>
      </c>
      <c r="P357" s="17">
        <f t="shared" ca="1" si="74"/>
        <v>14</v>
      </c>
      <c r="R357" s="4">
        <f t="shared" ca="1" si="86"/>
        <v>243984</v>
      </c>
    </row>
    <row r="358" spans="1:18" x14ac:dyDescent="0.35">
      <c r="A358" s="7">
        <f>ROW()</f>
        <v>358</v>
      </c>
      <c r="B358" s="10"/>
      <c r="C358" s="27" t="str">
        <f t="shared" ca="1" si="75"/>
        <v>ES36 1NR</v>
      </c>
      <c r="D358" s="27" t="str">
        <f t="shared" ca="1" si="76"/>
        <v>Delton</v>
      </c>
      <c r="E358" s="15" t="str">
        <f t="shared" ca="1" si="77"/>
        <v>N</v>
      </c>
      <c r="F358" s="16">
        <f t="shared" ca="1" si="78"/>
        <v>6.3</v>
      </c>
      <c r="G358" s="16">
        <f t="shared" ca="1" si="79"/>
        <v>5.9</v>
      </c>
      <c r="H358" s="16">
        <f t="shared" ca="1" si="80"/>
        <v>10.1</v>
      </c>
      <c r="I358" s="15" t="str">
        <f t="shared" ca="1" si="81"/>
        <v>N</v>
      </c>
      <c r="J358" s="17">
        <f t="shared" ca="1" si="82"/>
        <v>7</v>
      </c>
      <c r="K358" s="17"/>
      <c r="L358" s="17" t="str">
        <f t="shared" ca="1" si="83"/>
        <v>Y</v>
      </c>
      <c r="M358" s="17" t="str">
        <f t="shared" ca="1" si="84"/>
        <v>FWA</v>
      </c>
      <c r="N358" s="17" t="str">
        <f t="shared" ca="1" si="85"/>
        <v>N</v>
      </c>
      <c r="O358" s="15">
        <f t="shared" ca="1" si="73"/>
        <v>30</v>
      </c>
      <c r="P358" s="17">
        <f t="shared" ca="1" si="74"/>
        <v>7</v>
      </c>
      <c r="R358" s="4">
        <f t="shared" ca="1" si="86"/>
        <v>244391</v>
      </c>
    </row>
    <row r="359" spans="1:18" x14ac:dyDescent="0.35">
      <c r="A359" s="7">
        <f>ROW()</f>
        <v>359</v>
      </c>
      <c r="B359" s="10"/>
      <c r="C359" s="27" t="str">
        <f t="shared" ca="1" si="75"/>
        <v>ES36 1TC</v>
      </c>
      <c r="D359" s="27" t="str">
        <f t="shared" ca="1" si="76"/>
        <v>Delton</v>
      </c>
      <c r="E359" s="15" t="str">
        <f t="shared" ca="1" si="77"/>
        <v>N</v>
      </c>
      <c r="F359" s="16">
        <f t="shared" ca="1" si="78"/>
        <v>9.5</v>
      </c>
      <c r="G359" s="16">
        <f t="shared" ca="1" si="79"/>
        <v>10.199999999999999</v>
      </c>
      <c r="H359" s="16">
        <f t="shared" ca="1" si="80"/>
        <v>15.9</v>
      </c>
      <c r="I359" s="15" t="str">
        <f t="shared" ca="1" si="81"/>
        <v>N</v>
      </c>
      <c r="J359" s="17">
        <f t="shared" ca="1" si="82"/>
        <v>13</v>
      </c>
      <c r="K359" s="17"/>
      <c r="L359" s="17" t="str">
        <f t="shared" ca="1" si="83"/>
        <v>Y</v>
      </c>
      <c r="M359" s="17" t="str">
        <f t="shared" ca="1" si="84"/>
        <v>FWA</v>
      </c>
      <c r="N359" s="17" t="str">
        <f t="shared" ca="1" si="85"/>
        <v>N</v>
      </c>
      <c r="O359" s="15">
        <f t="shared" ca="1" si="73"/>
        <v>30</v>
      </c>
      <c r="P359" s="17">
        <f t="shared" ca="1" si="74"/>
        <v>13</v>
      </c>
      <c r="R359" s="4">
        <f t="shared" ca="1" si="86"/>
        <v>244532</v>
      </c>
    </row>
    <row r="360" spans="1:18" x14ac:dyDescent="0.35">
      <c r="A360" s="7">
        <f>ROW()</f>
        <v>360</v>
      </c>
      <c r="B360" s="10"/>
      <c r="C360" s="27" t="str">
        <f t="shared" ca="1" si="75"/>
        <v>ES36 2PS</v>
      </c>
      <c r="D360" s="27" t="str">
        <f t="shared" ca="1" si="76"/>
        <v>Delton</v>
      </c>
      <c r="E360" s="15" t="str">
        <f t="shared" ca="1" si="77"/>
        <v>N</v>
      </c>
      <c r="F360" s="16">
        <f t="shared" ca="1" si="78"/>
        <v>7.2</v>
      </c>
      <c r="G360" s="16">
        <f t="shared" ca="1" si="79"/>
        <v>7.4</v>
      </c>
      <c r="H360" s="16">
        <f t="shared" ca="1" si="80"/>
        <v>10.3</v>
      </c>
      <c r="I360" s="15" t="str">
        <f t="shared" ca="1" si="81"/>
        <v>N</v>
      </c>
      <c r="J360" s="17">
        <f t="shared" ca="1" si="82"/>
        <v>10</v>
      </c>
      <c r="K360" s="17"/>
      <c r="L360" s="17" t="str">
        <f t="shared" ca="1" si="83"/>
        <v>Y</v>
      </c>
      <c r="M360" s="17" t="str">
        <f t="shared" ca="1" si="84"/>
        <v>FWA</v>
      </c>
      <c r="N360" s="17" t="str">
        <f t="shared" ca="1" si="85"/>
        <v>N</v>
      </c>
      <c r="O360" s="15">
        <f t="shared" ca="1" si="73"/>
        <v>30</v>
      </c>
      <c r="P360" s="17">
        <f t="shared" ca="1" si="74"/>
        <v>10</v>
      </c>
      <c r="R360" s="4">
        <f t="shared" ca="1" si="86"/>
        <v>245120</v>
      </c>
    </row>
    <row r="361" spans="1:18" x14ac:dyDescent="0.35">
      <c r="A361" s="7">
        <f>ROW()</f>
        <v>361</v>
      </c>
      <c r="B361" s="10"/>
      <c r="C361" s="27" t="str">
        <f t="shared" ca="1" si="75"/>
        <v>ES36 4HS</v>
      </c>
      <c r="D361" s="27" t="str">
        <f t="shared" ca="1" si="76"/>
        <v>Delton</v>
      </c>
      <c r="E361" s="15" t="str">
        <f t="shared" ca="1" si="77"/>
        <v>N</v>
      </c>
      <c r="F361" s="16">
        <f t="shared" ca="1" si="78"/>
        <v>2.8</v>
      </c>
      <c r="G361" s="16">
        <f t="shared" ca="1" si="79"/>
        <v>2.9</v>
      </c>
      <c r="H361" s="16">
        <f t="shared" ca="1" si="80"/>
        <v>4.8</v>
      </c>
      <c r="I361" s="15" t="str">
        <f t="shared" ca="1" si="81"/>
        <v>N</v>
      </c>
      <c r="J361" s="17">
        <f t="shared" ca="1" si="82"/>
        <v>5</v>
      </c>
      <c r="K361" s="17"/>
      <c r="L361" s="17" t="str">
        <f t="shared" ca="1" si="83"/>
        <v>Y</v>
      </c>
      <c r="M361" s="17" t="str">
        <f t="shared" ca="1" si="84"/>
        <v>FWA</v>
      </c>
      <c r="N361" s="17" t="str">
        <f t="shared" ca="1" si="85"/>
        <v>N</v>
      </c>
      <c r="O361" s="15">
        <f t="shared" ca="1" si="73"/>
        <v>30</v>
      </c>
      <c r="P361" s="17">
        <f t="shared" ca="1" si="74"/>
        <v>5</v>
      </c>
      <c r="R361" s="4">
        <f t="shared" ca="1" si="86"/>
        <v>246264</v>
      </c>
    </row>
    <row r="362" spans="1:18" x14ac:dyDescent="0.35">
      <c r="A362" s="7">
        <f>ROW()</f>
        <v>362</v>
      </c>
      <c r="B362" s="10"/>
      <c r="C362" s="27" t="str">
        <f t="shared" ca="1" si="75"/>
        <v>ES36 5HK</v>
      </c>
      <c r="D362" s="27" t="str">
        <f t="shared" ca="1" si="76"/>
        <v>Delton</v>
      </c>
      <c r="E362" s="15" t="str">
        <f t="shared" ca="1" si="77"/>
        <v>N</v>
      </c>
      <c r="F362" s="16">
        <f t="shared" ca="1" si="78"/>
        <v>7.7</v>
      </c>
      <c r="G362" s="16">
        <f t="shared" ca="1" si="79"/>
        <v>7.2</v>
      </c>
      <c r="H362" s="16">
        <f t="shared" ca="1" si="80"/>
        <v>13.7</v>
      </c>
      <c r="I362" s="15" t="str">
        <f t="shared" ca="1" si="81"/>
        <v>N</v>
      </c>
      <c r="J362" s="17">
        <f t="shared" ca="1" si="82"/>
        <v>19</v>
      </c>
      <c r="K362" s="17"/>
      <c r="L362" s="17" t="str">
        <f t="shared" ca="1" si="83"/>
        <v>Y</v>
      </c>
      <c r="M362" s="17" t="str">
        <f t="shared" ca="1" si="84"/>
        <v>FWA</v>
      </c>
      <c r="N362" s="17" t="str">
        <f t="shared" ca="1" si="85"/>
        <v>N</v>
      </c>
      <c r="O362" s="15">
        <f t="shared" ca="1" si="73"/>
        <v>30</v>
      </c>
      <c r="P362" s="17">
        <f t="shared" ca="1" si="74"/>
        <v>19</v>
      </c>
      <c r="R362" s="4">
        <f t="shared" ca="1" si="86"/>
        <v>246932</v>
      </c>
    </row>
    <row r="363" spans="1:18" x14ac:dyDescent="0.35">
      <c r="A363" s="7">
        <f>ROW()</f>
        <v>363</v>
      </c>
      <c r="B363" s="10"/>
      <c r="C363" s="27" t="str">
        <f t="shared" ca="1" si="75"/>
        <v>ES36 6RV</v>
      </c>
      <c r="D363" s="27" t="str">
        <f t="shared" ca="1" si="76"/>
        <v>Delton</v>
      </c>
      <c r="E363" s="15" t="str">
        <f t="shared" ca="1" si="77"/>
        <v>N</v>
      </c>
      <c r="F363" s="16">
        <f t="shared" ca="1" si="78"/>
        <v>2.7</v>
      </c>
      <c r="G363" s="16">
        <f t="shared" ca="1" si="79"/>
        <v>2.8</v>
      </c>
      <c r="H363" s="16">
        <f t="shared" ca="1" si="80"/>
        <v>4.2</v>
      </c>
      <c r="I363" s="15" t="str">
        <f t="shared" ca="1" si="81"/>
        <v>N</v>
      </c>
      <c r="J363" s="17">
        <f t="shared" ca="1" si="82"/>
        <v>19</v>
      </c>
      <c r="K363" s="17"/>
      <c r="L363" s="17" t="str">
        <f t="shared" ca="1" si="83"/>
        <v>Y</v>
      </c>
      <c r="M363" s="17" t="str">
        <f t="shared" ca="1" si="84"/>
        <v>FWA</v>
      </c>
      <c r="N363" s="17" t="str">
        <f t="shared" ca="1" si="85"/>
        <v>N</v>
      </c>
      <c r="O363" s="15">
        <f t="shared" ca="1" si="73"/>
        <v>30</v>
      </c>
      <c r="P363" s="17">
        <f t="shared" ca="1" si="74"/>
        <v>19</v>
      </c>
      <c r="R363" s="4">
        <f t="shared" ca="1" si="86"/>
        <v>247879</v>
      </c>
    </row>
    <row r="364" spans="1:18" x14ac:dyDescent="0.35">
      <c r="A364" s="7">
        <f>ROW()</f>
        <v>364</v>
      </c>
      <c r="B364" s="10"/>
      <c r="C364" s="27" t="str">
        <f t="shared" ca="1" si="75"/>
        <v>ES36 7CB</v>
      </c>
      <c r="D364" s="27" t="str">
        <f t="shared" ca="1" si="76"/>
        <v>Delton</v>
      </c>
      <c r="E364" s="15" t="str">
        <f t="shared" ca="1" si="77"/>
        <v>N</v>
      </c>
      <c r="F364" s="16">
        <f t="shared" ca="1" si="78"/>
        <v>12.1</v>
      </c>
      <c r="G364" s="16">
        <f t="shared" ca="1" si="79"/>
        <v>13</v>
      </c>
      <c r="H364" s="16">
        <f t="shared" ca="1" si="80"/>
        <v>13.4</v>
      </c>
      <c r="I364" s="15" t="str">
        <f t="shared" ca="1" si="81"/>
        <v>N</v>
      </c>
      <c r="J364" s="17">
        <f t="shared" ca="1" si="82"/>
        <v>7</v>
      </c>
      <c r="K364" s="17"/>
      <c r="L364" s="17" t="str">
        <f t="shared" ca="1" si="83"/>
        <v>Y</v>
      </c>
      <c r="M364" s="17" t="str">
        <f t="shared" ca="1" si="84"/>
        <v>FWA</v>
      </c>
      <c r="N364" s="17" t="str">
        <f t="shared" ca="1" si="85"/>
        <v>N</v>
      </c>
      <c r="O364" s="15">
        <f t="shared" ca="1" si="73"/>
        <v>30</v>
      </c>
      <c r="P364" s="17">
        <f t="shared" ca="1" si="74"/>
        <v>7</v>
      </c>
      <c r="R364" s="4">
        <f t="shared" ca="1" si="86"/>
        <v>248145</v>
      </c>
    </row>
    <row r="365" spans="1:18" x14ac:dyDescent="0.35">
      <c r="A365" s="7">
        <f>ROW()</f>
        <v>365</v>
      </c>
      <c r="B365" s="10"/>
      <c r="C365" s="27" t="str">
        <f t="shared" ca="1" si="75"/>
        <v>ES36 7ZK</v>
      </c>
      <c r="D365" s="27" t="str">
        <f t="shared" ca="1" si="76"/>
        <v>Delton</v>
      </c>
      <c r="E365" s="15" t="str">
        <f t="shared" ca="1" si="77"/>
        <v>N</v>
      </c>
      <c r="F365" s="16">
        <f t="shared" ca="1" si="78"/>
        <v>7</v>
      </c>
      <c r="G365" s="16">
        <f t="shared" ca="1" si="79"/>
        <v>6.7</v>
      </c>
      <c r="H365" s="16">
        <f t="shared" ca="1" si="80"/>
        <v>8.9</v>
      </c>
      <c r="I365" s="15" t="str">
        <f t="shared" ca="1" si="81"/>
        <v>N</v>
      </c>
      <c r="J365" s="17">
        <f t="shared" ca="1" si="82"/>
        <v>14</v>
      </c>
      <c r="K365" s="17"/>
      <c r="L365" s="17" t="str">
        <f t="shared" ca="1" si="83"/>
        <v>N</v>
      </c>
      <c r="M365" s="17" t="str">
        <f t="shared" ca="1" si="84"/>
        <v/>
      </c>
      <c r="N365" s="17" t="str">
        <f t="shared" ca="1" si="85"/>
        <v>N</v>
      </c>
      <c r="O365" s="15">
        <f t="shared" ca="1" si="73"/>
        <v>7</v>
      </c>
      <c r="P365" s="17">
        <f t="shared" ca="1" si="74"/>
        <v>0</v>
      </c>
      <c r="R365" s="4">
        <f t="shared" ca="1" si="86"/>
        <v>248752</v>
      </c>
    </row>
    <row r="366" spans="1:18" x14ac:dyDescent="0.35">
      <c r="A366" s="7">
        <f>ROW()</f>
        <v>366</v>
      </c>
      <c r="B366" s="10"/>
      <c r="C366" s="27" t="str">
        <f t="shared" ca="1" si="75"/>
        <v>ES36 9LH</v>
      </c>
      <c r="D366" s="27" t="str">
        <f t="shared" ca="1" si="76"/>
        <v>Delton</v>
      </c>
      <c r="E366" s="15" t="str">
        <f t="shared" ca="1" si="77"/>
        <v>N</v>
      </c>
      <c r="F366" s="16">
        <f t="shared" ca="1" si="78"/>
        <v>3</v>
      </c>
      <c r="G366" s="16">
        <f t="shared" ca="1" si="79"/>
        <v>2.8</v>
      </c>
      <c r="H366" s="16">
        <f t="shared" ca="1" si="80"/>
        <v>3.6</v>
      </c>
      <c r="I366" s="15" t="str">
        <f t="shared" ca="1" si="81"/>
        <v>N</v>
      </c>
      <c r="J366" s="17">
        <f t="shared" ca="1" si="82"/>
        <v>12</v>
      </c>
      <c r="K366" s="17"/>
      <c r="L366" s="17" t="str">
        <f t="shared" ca="1" si="83"/>
        <v>Y</v>
      </c>
      <c r="M366" s="17" t="str">
        <f t="shared" ca="1" si="84"/>
        <v>FWA</v>
      </c>
      <c r="N366" s="17" t="str">
        <f t="shared" ca="1" si="85"/>
        <v>N</v>
      </c>
      <c r="O366" s="15">
        <f t="shared" ca="1" si="73"/>
        <v>30</v>
      </c>
      <c r="P366" s="17">
        <f t="shared" ca="1" si="74"/>
        <v>12</v>
      </c>
      <c r="R366" s="4">
        <f t="shared" ca="1" si="86"/>
        <v>249737</v>
      </c>
    </row>
    <row r="367" spans="1:18" x14ac:dyDescent="0.35">
      <c r="A367" s="7">
        <f>ROW()</f>
        <v>367</v>
      </c>
      <c r="B367" s="10"/>
      <c r="C367" s="27" t="str">
        <f t="shared" ca="1" si="75"/>
        <v>ES37 0XW</v>
      </c>
      <c r="D367" s="27" t="str">
        <f t="shared" ca="1" si="76"/>
        <v>Delton</v>
      </c>
      <c r="E367" s="15" t="str">
        <f t="shared" ca="1" si="77"/>
        <v>N</v>
      </c>
      <c r="F367" s="16">
        <f t="shared" ca="1" si="78"/>
        <v>4.7</v>
      </c>
      <c r="G367" s="16">
        <f t="shared" ca="1" si="79"/>
        <v>4.7</v>
      </c>
      <c r="H367" s="16">
        <f t="shared" ca="1" si="80"/>
        <v>4.8</v>
      </c>
      <c r="I367" s="15" t="str">
        <f t="shared" ca="1" si="81"/>
        <v>N</v>
      </c>
      <c r="J367" s="17">
        <f t="shared" ca="1" si="82"/>
        <v>8</v>
      </c>
      <c r="K367" s="17"/>
      <c r="L367" s="17" t="str">
        <f t="shared" ca="1" si="83"/>
        <v>Y</v>
      </c>
      <c r="M367" s="17" t="str">
        <f t="shared" ca="1" si="84"/>
        <v>FWA</v>
      </c>
      <c r="N367" s="17" t="str">
        <f t="shared" ca="1" si="85"/>
        <v>N</v>
      </c>
      <c r="O367" s="15">
        <f t="shared" ca="1" si="73"/>
        <v>30</v>
      </c>
      <c r="P367" s="17">
        <f t="shared" ca="1" si="74"/>
        <v>8</v>
      </c>
      <c r="R367" s="4">
        <f t="shared" ca="1" si="86"/>
        <v>250740</v>
      </c>
    </row>
    <row r="368" spans="1:18" x14ac:dyDescent="0.35">
      <c r="A368" s="7">
        <f>ROW()</f>
        <v>368</v>
      </c>
      <c r="B368" s="10"/>
      <c r="C368" s="27" t="str">
        <f t="shared" ca="1" si="75"/>
        <v>ES37 1UX</v>
      </c>
      <c r="D368" s="27" t="str">
        <f t="shared" ca="1" si="76"/>
        <v>Delton</v>
      </c>
      <c r="E368" s="15" t="str">
        <f t="shared" ca="1" si="77"/>
        <v>N</v>
      </c>
      <c r="F368" s="16">
        <f t="shared" ca="1" si="78"/>
        <v>11.9</v>
      </c>
      <c r="G368" s="16">
        <f t="shared" ca="1" si="79"/>
        <v>12.4</v>
      </c>
      <c r="H368" s="16">
        <f t="shared" ca="1" si="80"/>
        <v>14.7</v>
      </c>
      <c r="I368" s="15" t="str">
        <f t="shared" ca="1" si="81"/>
        <v>N</v>
      </c>
      <c r="J368" s="17">
        <f t="shared" ca="1" si="82"/>
        <v>3</v>
      </c>
      <c r="K368" s="17"/>
      <c r="L368" s="17" t="str">
        <f t="shared" ca="1" si="83"/>
        <v>Y</v>
      </c>
      <c r="M368" s="17" t="str">
        <f t="shared" ca="1" si="84"/>
        <v>FWA</v>
      </c>
      <c r="N368" s="17" t="str">
        <f t="shared" ca="1" si="85"/>
        <v>N</v>
      </c>
      <c r="O368" s="15">
        <f t="shared" ca="1" si="73"/>
        <v>30</v>
      </c>
      <c r="P368" s="17">
        <f t="shared" ca="1" si="74"/>
        <v>3</v>
      </c>
      <c r="R368" s="4">
        <f t="shared" ca="1" si="86"/>
        <v>251339</v>
      </c>
    </row>
    <row r="369" spans="1:18" x14ac:dyDescent="0.35">
      <c r="A369" s="7">
        <f>ROW()</f>
        <v>369</v>
      </c>
      <c r="B369" s="10"/>
      <c r="C369" s="27" t="str">
        <f t="shared" ca="1" si="75"/>
        <v>ES37 3GM</v>
      </c>
      <c r="D369" s="27" t="str">
        <f t="shared" ca="1" si="76"/>
        <v>Delton</v>
      </c>
      <c r="E369" s="15" t="str">
        <f t="shared" ca="1" si="77"/>
        <v>N</v>
      </c>
      <c r="F369" s="16">
        <f t="shared" ca="1" si="78"/>
        <v>10.9</v>
      </c>
      <c r="G369" s="16">
        <f t="shared" ca="1" si="79"/>
        <v>11.4</v>
      </c>
      <c r="H369" s="16">
        <f t="shared" ca="1" si="80"/>
        <v>16.3</v>
      </c>
      <c r="I369" s="15" t="str">
        <f t="shared" ca="1" si="81"/>
        <v>N</v>
      </c>
      <c r="J369" s="17">
        <f t="shared" ca="1" si="82"/>
        <v>13</v>
      </c>
      <c r="K369" s="17"/>
      <c r="L369" s="17" t="str">
        <f t="shared" ca="1" si="83"/>
        <v>Y</v>
      </c>
      <c r="M369" s="17" t="str">
        <f t="shared" ca="1" si="84"/>
        <v>FWA</v>
      </c>
      <c r="N369" s="17" t="str">
        <f t="shared" ca="1" si="85"/>
        <v>N</v>
      </c>
      <c r="O369" s="15">
        <f t="shared" ca="1" si="73"/>
        <v>30</v>
      </c>
      <c r="P369" s="17">
        <f t="shared" ca="1" si="74"/>
        <v>13</v>
      </c>
      <c r="R369" s="4">
        <f t="shared" ca="1" si="86"/>
        <v>252316</v>
      </c>
    </row>
    <row r="370" spans="1:18" x14ac:dyDescent="0.35">
      <c r="A370" s="7">
        <f>ROW()</f>
        <v>370</v>
      </c>
      <c r="B370" s="10"/>
      <c r="C370" s="27" t="str">
        <f t="shared" ca="1" si="75"/>
        <v>ES37 3XO</v>
      </c>
      <c r="D370" s="27" t="str">
        <f t="shared" ca="1" si="76"/>
        <v>Delton</v>
      </c>
      <c r="E370" s="15" t="str">
        <f t="shared" ca="1" si="77"/>
        <v>N</v>
      </c>
      <c r="F370" s="16">
        <f t="shared" ca="1" si="78"/>
        <v>7.3</v>
      </c>
      <c r="G370" s="16">
        <f t="shared" ca="1" si="79"/>
        <v>6.7</v>
      </c>
      <c r="H370" s="16">
        <f t="shared" ca="1" si="80"/>
        <v>12.8</v>
      </c>
      <c r="I370" s="15" t="str">
        <f t="shared" ca="1" si="81"/>
        <v>N</v>
      </c>
      <c r="J370" s="17">
        <f t="shared" ca="1" si="82"/>
        <v>2</v>
      </c>
      <c r="K370" s="17"/>
      <c r="L370" s="17" t="str">
        <f t="shared" ca="1" si="83"/>
        <v>Y</v>
      </c>
      <c r="M370" s="17" t="str">
        <f t="shared" ca="1" si="84"/>
        <v>FWA</v>
      </c>
      <c r="N370" s="17" t="str">
        <f t="shared" ca="1" si="85"/>
        <v>N</v>
      </c>
      <c r="O370" s="15">
        <f t="shared" ca="1" si="73"/>
        <v>30</v>
      </c>
      <c r="P370" s="17">
        <f t="shared" ca="1" si="74"/>
        <v>2</v>
      </c>
      <c r="R370" s="4">
        <f t="shared" ca="1" si="86"/>
        <v>252760</v>
      </c>
    </row>
    <row r="371" spans="1:18" x14ac:dyDescent="0.35">
      <c r="A371" s="7">
        <f>ROW()</f>
        <v>371</v>
      </c>
      <c r="B371" s="10"/>
      <c r="C371" s="27" t="str">
        <f t="shared" ca="1" si="75"/>
        <v>ES37 5LQ</v>
      </c>
      <c r="D371" s="27" t="str">
        <f t="shared" ca="1" si="76"/>
        <v>Delton</v>
      </c>
      <c r="E371" s="15" t="str">
        <f t="shared" ca="1" si="77"/>
        <v>N</v>
      </c>
      <c r="F371" s="16">
        <f t="shared" ca="1" si="78"/>
        <v>2</v>
      </c>
      <c r="G371" s="16">
        <f t="shared" ca="1" si="79"/>
        <v>2.2000000000000002</v>
      </c>
      <c r="H371" s="16">
        <f t="shared" ca="1" si="80"/>
        <v>2.2000000000000002</v>
      </c>
      <c r="I371" s="15" t="str">
        <f t="shared" ca="1" si="81"/>
        <v>N</v>
      </c>
      <c r="J371" s="17">
        <f t="shared" ca="1" si="82"/>
        <v>15</v>
      </c>
      <c r="K371" s="17"/>
      <c r="L371" s="17" t="str">
        <f t="shared" ca="1" si="83"/>
        <v>Y</v>
      </c>
      <c r="M371" s="17" t="str">
        <f t="shared" ca="1" si="84"/>
        <v>FWA</v>
      </c>
      <c r="N371" s="17" t="str">
        <f t="shared" ca="1" si="85"/>
        <v>N</v>
      </c>
      <c r="O371" s="15">
        <f t="shared" ca="1" si="73"/>
        <v>30</v>
      </c>
      <c r="P371" s="17">
        <f t="shared" ca="1" si="74"/>
        <v>15</v>
      </c>
      <c r="R371" s="4">
        <f t="shared" ca="1" si="86"/>
        <v>253802</v>
      </c>
    </row>
    <row r="372" spans="1:18" x14ac:dyDescent="0.35">
      <c r="A372" s="7">
        <f>ROW()</f>
        <v>372</v>
      </c>
      <c r="B372" s="10"/>
      <c r="C372" s="27" t="str">
        <f t="shared" ca="1" si="75"/>
        <v>ES37 6LA</v>
      </c>
      <c r="D372" s="27" t="str">
        <f t="shared" ca="1" si="76"/>
        <v>Delton</v>
      </c>
      <c r="E372" s="15" t="str">
        <f t="shared" ca="1" si="77"/>
        <v>N</v>
      </c>
      <c r="F372" s="16">
        <f t="shared" ca="1" si="78"/>
        <v>8</v>
      </c>
      <c r="G372" s="16">
        <f t="shared" ca="1" si="79"/>
        <v>8.5</v>
      </c>
      <c r="H372" s="16">
        <f t="shared" ca="1" si="80"/>
        <v>15.8</v>
      </c>
      <c r="I372" s="15" t="str">
        <f t="shared" ca="1" si="81"/>
        <v>N</v>
      </c>
      <c r="J372" s="17">
        <f t="shared" ca="1" si="82"/>
        <v>14</v>
      </c>
      <c r="K372" s="17"/>
      <c r="L372" s="17" t="str">
        <f t="shared" ca="1" si="83"/>
        <v>Y</v>
      </c>
      <c r="M372" s="17" t="str">
        <f t="shared" ca="1" si="84"/>
        <v>FWA</v>
      </c>
      <c r="N372" s="17" t="str">
        <f t="shared" ca="1" si="85"/>
        <v>N</v>
      </c>
      <c r="O372" s="15">
        <f t="shared" ca="1" si="73"/>
        <v>30</v>
      </c>
      <c r="P372" s="17">
        <f t="shared" ca="1" si="74"/>
        <v>14</v>
      </c>
      <c r="R372" s="4">
        <f t="shared" ca="1" si="86"/>
        <v>254462</v>
      </c>
    </row>
    <row r="373" spans="1:18" x14ac:dyDescent="0.35">
      <c r="A373" s="7">
        <f>ROW()</f>
        <v>373</v>
      </c>
      <c r="B373" s="10"/>
      <c r="C373" s="27" t="str">
        <f t="shared" ca="1" si="75"/>
        <v>ES37 8FX</v>
      </c>
      <c r="D373" s="27" t="str">
        <f t="shared" ca="1" si="76"/>
        <v>Delton</v>
      </c>
      <c r="E373" s="15" t="str">
        <f t="shared" ca="1" si="77"/>
        <v>N</v>
      </c>
      <c r="F373" s="16">
        <f t="shared" ca="1" si="78"/>
        <v>4.4000000000000004</v>
      </c>
      <c r="G373" s="16">
        <f t="shared" ca="1" si="79"/>
        <v>4.7</v>
      </c>
      <c r="H373" s="16">
        <f t="shared" ca="1" si="80"/>
        <v>7.3</v>
      </c>
      <c r="I373" s="15" t="str">
        <f t="shared" ca="1" si="81"/>
        <v>N</v>
      </c>
      <c r="J373" s="17">
        <f t="shared" ca="1" si="82"/>
        <v>14</v>
      </c>
      <c r="K373" s="17"/>
      <c r="L373" s="17" t="str">
        <f t="shared" ca="1" si="83"/>
        <v>Y</v>
      </c>
      <c r="M373" s="17" t="str">
        <f t="shared" ca="1" si="84"/>
        <v>FWA</v>
      </c>
      <c r="N373" s="17" t="str">
        <f t="shared" ca="1" si="85"/>
        <v>N</v>
      </c>
      <c r="O373" s="15">
        <f t="shared" ca="1" si="73"/>
        <v>30</v>
      </c>
      <c r="P373" s="17">
        <f t="shared" ca="1" si="74"/>
        <v>14</v>
      </c>
      <c r="R373" s="4">
        <f t="shared" ca="1" si="86"/>
        <v>255681</v>
      </c>
    </row>
    <row r="374" spans="1:18" x14ac:dyDescent="0.35">
      <c r="A374" s="7">
        <f>ROW()</f>
        <v>374</v>
      </c>
      <c r="B374" s="10"/>
      <c r="C374" s="27" t="str">
        <f t="shared" ca="1" si="75"/>
        <v>ES37 8SS</v>
      </c>
      <c r="D374" s="27" t="str">
        <f t="shared" ca="1" si="76"/>
        <v>Delton</v>
      </c>
      <c r="E374" s="15" t="str">
        <f t="shared" ca="1" si="77"/>
        <v>N</v>
      </c>
      <c r="F374" s="16">
        <f t="shared" ca="1" si="78"/>
        <v>5.9</v>
      </c>
      <c r="G374" s="16">
        <f t="shared" ca="1" si="79"/>
        <v>5.8</v>
      </c>
      <c r="H374" s="16">
        <f t="shared" ca="1" si="80"/>
        <v>8.1</v>
      </c>
      <c r="I374" s="15" t="str">
        <f t="shared" ca="1" si="81"/>
        <v>N</v>
      </c>
      <c r="J374" s="17">
        <f t="shared" ca="1" si="82"/>
        <v>11</v>
      </c>
      <c r="K374" s="17"/>
      <c r="L374" s="17" t="str">
        <f t="shared" ca="1" si="83"/>
        <v>Y</v>
      </c>
      <c r="M374" s="17" t="str">
        <f t="shared" ca="1" si="84"/>
        <v>FWA</v>
      </c>
      <c r="N374" s="17" t="str">
        <f t="shared" ca="1" si="85"/>
        <v>N</v>
      </c>
      <c r="O374" s="15">
        <f t="shared" ca="1" si="73"/>
        <v>30</v>
      </c>
      <c r="P374" s="17">
        <f t="shared" ca="1" si="74"/>
        <v>11</v>
      </c>
      <c r="R374" s="4">
        <f t="shared" ca="1" si="86"/>
        <v>256014</v>
      </c>
    </row>
    <row r="375" spans="1:18" x14ac:dyDescent="0.35">
      <c r="A375" s="7">
        <f>ROW()</f>
        <v>375</v>
      </c>
      <c r="B375" s="10"/>
      <c r="C375" s="27" t="str">
        <f t="shared" ca="1" si="75"/>
        <v>ES37 9YJ</v>
      </c>
      <c r="D375" s="27" t="str">
        <f t="shared" ca="1" si="76"/>
        <v>Delton</v>
      </c>
      <c r="E375" s="15" t="str">
        <f t="shared" ca="1" si="77"/>
        <v>N</v>
      </c>
      <c r="F375" s="16">
        <f t="shared" ca="1" si="78"/>
        <v>7.5</v>
      </c>
      <c r="G375" s="16">
        <f t="shared" ca="1" si="79"/>
        <v>6.9</v>
      </c>
      <c r="H375" s="16">
        <f t="shared" ca="1" si="80"/>
        <v>8.6999999999999993</v>
      </c>
      <c r="I375" s="15" t="str">
        <f t="shared" ca="1" si="81"/>
        <v>N</v>
      </c>
      <c r="J375" s="17">
        <f t="shared" ca="1" si="82"/>
        <v>5</v>
      </c>
      <c r="K375" s="17"/>
      <c r="L375" s="17" t="str">
        <f t="shared" ca="1" si="83"/>
        <v>Y</v>
      </c>
      <c r="M375" s="17" t="str">
        <f t="shared" ca="1" si="84"/>
        <v>FWA</v>
      </c>
      <c r="N375" s="17" t="str">
        <f t="shared" ca="1" si="85"/>
        <v>N</v>
      </c>
      <c r="O375" s="15">
        <f t="shared" ca="1" si="73"/>
        <v>30</v>
      </c>
      <c r="P375" s="17">
        <f t="shared" ca="1" si="74"/>
        <v>5</v>
      </c>
      <c r="R375" s="4">
        <f t="shared" ca="1" si="86"/>
        <v>256837</v>
      </c>
    </row>
    <row r="376" spans="1:18" x14ac:dyDescent="0.35">
      <c r="A376" s="7">
        <f>ROW()</f>
        <v>376</v>
      </c>
      <c r="B376" s="10"/>
      <c r="C376" s="27" t="str">
        <f t="shared" ca="1" si="75"/>
        <v>ES38 1SR</v>
      </c>
      <c r="D376" s="27" t="str">
        <f t="shared" ca="1" si="76"/>
        <v>Delton</v>
      </c>
      <c r="E376" s="15" t="str">
        <f t="shared" ca="1" si="77"/>
        <v>Y</v>
      </c>
      <c r="F376" s="16">
        <f t="shared" ca="1" si="78"/>
        <v>0.9</v>
      </c>
      <c r="G376" s="16">
        <f t="shared" ca="1" si="79"/>
        <v>0.8</v>
      </c>
      <c r="H376" s="16">
        <f t="shared" ca="1" si="80"/>
        <v>1</v>
      </c>
      <c r="I376" s="15" t="str">
        <f t="shared" ca="1" si="81"/>
        <v>N</v>
      </c>
      <c r="J376" s="17">
        <f t="shared" ca="1" si="82"/>
        <v>9</v>
      </c>
      <c r="K376" s="17"/>
      <c r="L376" s="17" t="str">
        <f t="shared" ca="1" si="83"/>
        <v>Y</v>
      </c>
      <c r="M376" s="17" t="str">
        <f t="shared" ca="1" si="84"/>
        <v>FWA</v>
      </c>
      <c r="N376" s="17" t="str">
        <f t="shared" ca="1" si="85"/>
        <v>N</v>
      </c>
      <c r="O376" s="15">
        <f t="shared" ca="1" si="73"/>
        <v>30</v>
      </c>
      <c r="P376" s="17">
        <f t="shared" ca="1" si="74"/>
        <v>9</v>
      </c>
      <c r="R376" s="4">
        <f t="shared" ca="1" si="86"/>
        <v>258041</v>
      </c>
    </row>
    <row r="377" spans="1:18" x14ac:dyDescent="0.35">
      <c r="A377" s="7">
        <f>ROW()</f>
        <v>377</v>
      </c>
      <c r="B377" s="10"/>
      <c r="C377" s="27" t="str">
        <f t="shared" ca="1" si="75"/>
        <v>ES38 1XI</v>
      </c>
      <c r="D377" s="27" t="str">
        <f t="shared" ca="1" si="76"/>
        <v>Delton</v>
      </c>
      <c r="E377" s="15" t="str">
        <f t="shared" ca="1" si="77"/>
        <v>N</v>
      </c>
      <c r="F377" s="16">
        <f t="shared" ca="1" si="78"/>
        <v>4.9000000000000004</v>
      </c>
      <c r="G377" s="16">
        <f t="shared" ca="1" si="79"/>
        <v>5</v>
      </c>
      <c r="H377" s="16">
        <f t="shared" ca="1" si="80"/>
        <v>9.1</v>
      </c>
      <c r="I377" s="15" t="str">
        <f t="shared" ca="1" si="81"/>
        <v>N</v>
      </c>
      <c r="J377" s="17">
        <f t="shared" ca="1" si="82"/>
        <v>1</v>
      </c>
      <c r="K377" s="17"/>
      <c r="L377" s="17" t="str">
        <f t="shared" ca="1" si="83"/>
        <v>Y</v>
      </c>
      <c r="M377" s="17" t="str">
        <f t="shared" ca="1" si="84"/>
        <v>FWA</v>
      </c>
      <c r="N377" s="17" t="str">
        <f t="shared" ca="1" si="85"/>
        <v>N</v>
      </c>
      <c r="O377" s="15">
        <f t="shared" ca="1" si="73"/>
        <v>30</v>
      </c>
      <c r="P377" s="17">
        <f t="shared" ca="1" si="74"/>
        <v>1</v>
      </c>
      <c r="R377" s="4">
        <f t="shared" ca="1" si="86"/>
        <v>258162</v>
      </c>
    </row>
    <row r="378" spans="1:18" x14ac:dyDescent="0.35">
      <c r="A378" s="7">
        <f>ROW()</f>
        <v>378</v>
      </c>
      <c r="B378" s="10"/>
      <c r="C378" s="27" t="str">
        <f t="shared" ca="1" si="75"/>
        <v>ES38 3FK</v>
      </c>
      <c r="D378" s="27" t="str">
        <f t="shared" ca="1" si="76"/>
        <v>Delton</v>
      </c>
      <c r="E378" s="15" t="str">
        <f t="shared" ca="1" si="77"/>
        <v>N</v>
      </c>
      <c r="F378" s="16">
        <f t="shared" ca="1" si="78"/>
        <v>5.7</v>
      </c>
      <c r="G378" s="16">
        <f t="shared" ca="1" si="79"/>
        <v>5.7</v>
      </c>
      <c r="H378" s="16">
        <f t="shared" ca="1" si="80"/>
        <v>10.4</v>
      </c>
      <c r="I378" s="15" t="str">
        <f t="shared" ca="1" si="81"/>
        <v>N</v>
      </c>
      <c r="J378" s="17">
        <f t="shared" ca="1" si="82"/>
        <v>17</v>
      </c>
      <c r="K378" s="17"/>
      <c r="L378" s="17" t="str">
        <f t="shared" ca="1" si="83"/>
        <v>Y</v>
      </c>
      <c r="M378" s="17" t="str">
        <f t="shared" ca="1" si="84"/>
        <v>FWA</v>
      </c>
      <c r="N378" s="17" t="str">
        <f t="shared" ca="1" si="85"/>
        <v>N</v>
      </c>
      <c r="O378" s="15">
        <f t="shared" ca="1" si="73"/>
        <v>30</v>
      </c>
      <c r="P378" s="17">
        <f t="shared" ca="1" si="74"/>
        <v>17</v>
      </c>
      <c r="R378" s="4">
        <f t="shared" ca="1" si="86"/>
        <v>259048</v>
      </c>
    </row>
    <row r="379" spans="1:18" x14ac:dyDescent="0.35">
      <c r="A379" s="7">
        <f>ROW()</f>
        <v>379</v>
      </c>
      <c r="B379" s="10"/>
      <c r="C379" s="27" t="str">
        <f t="shared" ca="1" si="75"/>
        <v>ES38 3KD</v>
      </c>
      <c r="D379" s="27" t="str">
        <f t="shared" ca="1" si="76"/>
        <v>Delton</v>
      </c>
      <c r="E379" s="15" t="str">
        <f t="shared" ca="1" si="77"/>
        <v>Y</v>
      </c>
      <c r="F379" s="16">
        <f t="shared" ca="1" si="78"/>
        <v>1.3</v>
      </c>
      <c r="G379" s="16">
        <f t="shared" ca="1" si="79"/>
        <v>1.2</v>
      </c>
      <c r="H379" s="16">
        <f t="shared" ca="1" si="80"/>
        <v>1.3</v>
      </c>
      <c r="I379" s="15" t="str">
        <f t="shared" ca="1" si="81"/>
        <v>N</v>
      </c>
      <c r="J379" s="17">
        <f t="shared" ca="1" si="82"/>
        <v>18</v>
      </c>
      <c r="K379" s="17"/>
      <c r="L379" s="17" t="str">
        <f t="shared" ca="1" si="83"/>
        <v>Y</v>
      </c>
      <c r="M379" s="17" t="str">
        <f t="shared" ca="1" si="84"/>
        <v>FWA</v>
      </c>
      <c r="N379" s="17" t="str">
        <f t="shared" ca="1" si="85"/>
        <v>N</v>
      </c>
      <c r="O379" s="15">
        <f t="shared" ca="1" si="73"/>
        <v>30</v>
      </c>
      <c r="P379" s="17">
        <f t="shared" ca="1" si="74"/>
        <v>18</v>
      </c>
      <c r="R379" s="4">
        <f t="shared" ca="1" si="86"/>
        <v>259171</v>
      </c>
    </row>
    <row r="380" spans="1:18" x14ac:dyDescent="0.35">
      <c r="A380" s="7">
        <f>ROW()</f>
        <v>380</v>
      </c>
      <c r="B380" s="10"/>
      <c r="C380" s="27" t="str">
        <f t="shared" ca="1" si="75"/>
        <v>ES38 4PQ</v>
      </c>
      <c r="D380" s="27" t="str">
        <f t="shared" ca="1" si="76"/>
        <v>Delton</v>
      </c>
      <c r="E380" s="15" t="str">
        <f t="shared" ca="1" si="77"/>
        <v>N</v>
      </c>
      <c r="F380" s="16">
        <f t="shared" ca="1" si="78"/>
        <v>7</v>
      </c>
      <c r="G380" s="16">
        <f t="shared" ca="1" si="79"/>
        <v>7.4</v>
      </c>
      <c r="H380" s="16">
        <f t="shared" ca="1" si="80"/>
        <v>13.7</v>
      </c>
      <c r="I380" s="15" t="str">
        <f t="shared" ca="1" si="81"/>
        <v>N</v>
      </c>
      <c r="J380" s="17">
        <f t="shared" ca="1" si="82"/>
        <v>9</v>
      </c>
      <c r="K380" s="17"/>
      <c r="L380" s="17" t="str">
        <f t="shared" ca="1" si="83"/>
        <v>Y</v>
      </c>
      <c r="M380" s="17" t="str">
        <f t="shared" ca="1" si="84"/>
        <v>FWA</v>
      </c>
      <c r="N380" s="17" t="str">
        <f t="shared" ca="1" si="85"/>
        <v>N</v>
      </c>
      <c r="O380" s="15">
        <f t="shared" ca="1" si="73"/>
        <v>30</v>
      </c>
      <c r="P380" s="17">
        <f t="shared" ca="1" si="74"/>
        <v>9</v>
      </c>
      <c r="R380" s="4">
        <f t="shared" ca="1" si="86"/>
        <v>259990</v>
      </c>
    </row>
    <row r="381" spans="1:18" x14ac:dyDescent="0.35">
      <c r="A381" s="7">
        <f>ROW()</f>
        <v>381</v>
      </c>
      <c r="B381" s="10"/>
      <c r="C381" s="27" t="str">
        <f t="shared" ca="1" si="75"/>
        <v>ES38 5XW</v>
      </c>
      <c r="D381" s="27" t="str">
        <f t="shared" ca="1" si="76"/>
        <v>Delton</v>
      </c>
      <c r="E381" s="15" t="str">
        <f t="shared" ca="1" si="77"/>
        <v>N</v>
      </c>
      <c r="F381" s="16">
        <f t="shared" ca="1" si="78"/>
        <v>14.8</v>
      </c>
      <c r="G381" s="16">
        <f t="shared" ca="1" si="79"/>
        <v>16.100000000000001</v>
      </c>
      <c r="H381" s="16">
        <f t="shared" ca="1" si="80"/>
        <v>24.2</v>
      </c>
      <c r="I381" s="15" t="str">
        <f t="shared" ca="1" si="81"/>
        <v>N</v>
      </c>
      <c r="J381" s="17">
        <f t="shared" ca="1" si="82"/>
        <v>11</v>
      </c>
      <c r="K381" s="17"/>
      <c r="L381" s="17" t="str">
        <f t="shared" ca="1" si="83"/>
        <v>Y</v>
      </c>
      <c r="M381" s="17" t="str">
        <f t="shared" ca="1" si="84"/>
        <v>FWA</v>
      </c>
      <c r="N381" s="17" t="str">
        <f t="shared" ca="1" si="85"/>
        <v>N</v>
      </c>
      <c r="O381" s="15">
        <f t="shared" ca="1" si="73"/>
        <v>30</v>
      </c>
      <c r="P381" s="17">
        <f t="shared" ca="1" si="74"/>
        <v>11</v>
      </c>
      <c r="R381" s="4">
        <f t="shared" ca="1" si="86"/>
        <v>260880</v>
      </c>
    </row>
    <row r="382" spans="1:18" x14ac:dyDescent="0.35">
      <c r="A382" s="7">
        <f>ROW()</f>
        <v>382</v>
      </c>
      <c r="B382" s="10"/>
      <c r="C382" s="27" t="str">
        <f t="shared" ca="1" si="75"/>
        <v>ES38 7KY</v>
      </c>
      <c r="D382" s="27" t="str">
        <f t="shared" ca="1" si="76"/>
        <v>Delton</v>
      </c>
      <c r="E382" s="15" t="str">
        <f t="shared" ca="1" si="77"/>
        <v>N</v>
      </c>
      <c r="F382" s="16">
        <f t="shared" ca="1" si="78"/>
        <v>9.1</v>
      </c>
      <c r="G382" s="16">
        <f t="shared" ca="1" si="79"/>
        <v>8.5</v>
      </c>
      <c r="H382" s="16">
        <f t="shared" ca="1" si="80"/>
        <v>9.8000000000000007</v>
      </c>
      <c r="I382" s="15" t="str">
        <f t="shared" ca="1" si="81"/>
        <v>N</v>
      </c>
      <c r="J382" s="17">
        <f t="shared" ca="1" si="82"/>
        <v>4</v>
      </c>
      <c r="K382" s="17"/>
      <c r="L382" s="17" t="str">
        <f t="shared" ca="1" si="83"/>
        <v>Y</v>
      </c>
      <c r="M382" s="17" t="str">
        <f t="shared" ca="1" si="84"/>
        <v>FWA</v>
      </c>
      <c r="N382" s="17" t="str">
        <f t="shared" ca="1" si="85"/>
        <v>N</v>
      </c>
      <c r="O382" s="15">
        <f t="shared" ca="1" si="73"/>
        <v>30</v>
      </c>
      <c r="P382" s="17">
        <f t="shared" ca="1" si="74"/>
        <v>4</v>
      </c>
      <c r="R382" s="4">
        <f t="shared" ca="1" si="86"/>
        <v>261896</v>
      </c>
    </row>
    <row r="383" spans="1:18" x14ac:dyDescent="0.35">
      <c r="A383" s="7">
        <f>ROW()</f>
        <v>383</v>
      </c>
      <c r="B383" s="10"/>
      <c r="C383" s="27" t="str">
        <f t="shared" ca="1" si="75"/>
        <v>ES38 7NK</v>
      </c>
      <c r="D383" s="27" t="str">
        <f t="shared" ca="1" si="76"/>
        <v>Delton</v>
      </c>
      <c r="E383" s="15" t="str">
        <f t="shared" ca="1" si="77"/>
        <v>N</v>
      </c>
      <c r="F383" s="16">
        <f t="shared" ca="1" si="78"/>
        <v>8.5</v>
      </c>
      <c r="G383" s="16">
        <f t="shared" ca="1" si="79"/>
        <v>7.8</v>
      </c>
      <c r="H383" s="16">
        <f t="shared" ca="1" si="80"/>
        <v>12.6</v>
      </c>
      <c r="I383" s="15" t="str">
        <f t="shared" ca="1" si="81"/>
        <v>N</v>
      </c>
      <c r="J383" s="17">
        <f t="shared" ca="1" si="82"/>
        <v>15</v>
      </c>
      <c r="K383" s="17"/>
      <c r="L383" s="17" t="str">
        <f t="shared" ca="1" si="83"/>
        <v>Y</v>
      </c>
      <c r="M383" s="17" t="str">
        <f t="shared" ca="1" si="84"/>
        <v>FWA</v>
      </c>
      <c r="N383" s="17" t="str">
        <f t="shared" ca="1" si="85"/>
        <v>N</v>
      </c>
      <c r="O383" s="15">
        <f t="shared" ca="1" si="73"/>
        <v>30</v>
      </c>
      <c r="P383" s="17">
        <f t="shared" ca="1" si="74"/>
        <v>15</v>
      </c>
      <c r="R383" s="4">
        <f t="shared" ca="1" si="86"/>
        <v>261960</v>
      </c>
    </row>
    <row r="384" spans="1:18" x14ac:dyDescent="0.35">
      <c r="A384" s="7">
        <f>ROW()</f>
        <v>384</v>
      </c>
      <c r="B384" s="10"/>
      <c r="C384" s="27" t="str">
        <f t="shared" ca="1" si="75"/>
        <v>ES38 7NM</v>
      </c>
      <c r="D384" s="27" t="str">
        <f t="shared" ca="1" si="76"/>
        <v>Delton</v>
      </c>
      <c r="E384" s="15" t="str">
        <f t="shared" ca="1" si="77"/>
        <v>N</v>
      </c>
      <c r="F384" s="16">
        <f t="shared" ca="1" si="78"/>
        <v>2.9</v>
      </c>
      <c r="G384" s="16">
        <f t="shared" ca="1" si="79"/>
        <v>2.9</v>
      </c>
      <c r="H384" s="16">
        <f t="shared" ca="1" si="80"/>
        <v>3.1</v>
      </c>
      <c r="I384" s="15" t="str">
        <f t="shared" ca="1" si="81"/>
        <v>N</v>
      </c>
      <c r="J384" s="17">
        <f t="shared" ca="1" si="82"/>
        <v>2</v>
      </c>
      <c r="K384" s="17"/>
      <c r="L384" s="17" t="str">
        <f t="shared" ca="1" si="83"/>
        <v>Y</v>
      </c>
      <c r="M384" s="17" t="str">
        <f t="shared" ca="1" si="84"/>
        <v>FWA</v>
      </c>
      <c r="N384" s="17" t="str">
        <f t="shared" ca="1" si="85"/>
        <v>N</v>
      </c>
      <c r="O384" s="15">
        <f t="shared" ca="1" si="73"/>
        <v>30</v>
      </c>
      <c r="P384" s="17">
        <f t="shared" ca="1" si="74"/>
        <v>2</v>
      </c>
      <c r="R384" s="4">
        <f t="shared" ca="1" si="86"/>
        <v>261962</v>
      </c>
    </row>
    <row r="385" spans="1:18" x14ac:dyDescent="0.35">
      <c r="A385" s="7">
        <f>ROW()</f>
        <v>385</v>
      </c>
      <c r="B385" s="10"/>
      <c r="C385" s="27" t="str">
        <f t="shared" ca="1" si="75"/>
        <v>ES38 9JM</v>
      </c>
      <c r="D385" s="27" t="str">
        <f t="shared" ca="1" si="76"/>
        <v>Delton</v>
      </c>
      <c r="E385" s="15" t="str">
        <f t="shared" ca="1" si="77"/>
        <v>N</v>
      </c>
      <c r="F385" s="16">
        <f t="shared" ca="1" si="78"/>
        <v>12.9</v>
      </c>
      <c r="G385" s="16">
        <f t="shared" ca="1" si="79"/>
        <v>13.7</v>
      </c>
      <c r="H385" s="16">
        <f t="shared" ca="1" si="80"/>
        <v>13.6</v>
      </c>
      <c r="I385" s="15" t="str">
        <f t="shared" ca="1" si="81"/>
        <v>N</v>
      </c>
      <c r="J385" s="17">
        <f t="shared" ca="1" si="82"/>
        <v>1</v>
      </c>
      <c r="K385" s="17"/>
      <c r="L385" s="17" t="str">
        <f t="shared" ca="1" si="83"/>
        <v>Y</v>
      </c>
      <c r="M385" s="17" t="str">
        <f t="shared" ca="1" si="84"/>
        <v>FWA</v>
      </c>
      <c r="N385" s="17" t="str">
        <f t="shared" ca="1" si="85"/>
        <v>N</v>
      </c>
      <c r="O385" s="15">
        <f t="shared" ca="1" si="73"/>
        <v>30</v>
      </c>
      <c r="P385" s="17">
        <f t="shared" ca="1" si="74"/>
        <v>1</v>
      </c>
      <c r="R385" s="4">
        <f t="shared" ca="1" si="86"/>
        <v>263210</v>
      </c>
    </row>
    <row r="386" spans="1:18" x14ac:dyDescent="0.35">
      <c r="A386" s="7">
        <f>ROW()</f>
        <v>386</v>
      </c>
      <c r="B386" s="10"/>
      <c r="C386" s="27" t="str">
        <f t="shared" ca="1" si="75"/>
        <v>ES38 9ST</v>
      </c>
      <c r="D386" s="27" t="str">
        <f t="shared" ca="1" si="76"/>
        <v>Delton</v>
      </c>
      <c r="E386" s="15" t="str">
        <f t="shared" ca="1" si="77"/>
        <v>N</v>
      </c>
      <c r="F386" s="16">
        <f t="shared" ca="1" si="78"/>
        <v>9.4</v>
      </c>
      <c r="G386" s="16">
        <f t="shared" ca="1" si="79"/>
        <v>10</v>
      </c>
      <c r="H386" s="16">
        <f t="shared" ca="1" si="80"/>
        <v>12.5</v>
      </c>
      <c r="I386" s="15" t="str">
        <f t="shared" ca="1" si="81"/>
        <v>N</v>
      </c>
      <c r="J386" s="17">
        <f t="shared" ca="1" si="82"/>
        <v>1</v>
      </c>
      <c r="K386" s="17"/>
      <c r="L386" s="17" t="str">
        <f t="shared" ca="1" si="83"/>
        <v>Y</v>
      </c>
      <c r="M386" s="17" t="str">
        <f t="shared" ca="1" si="84"/>
        <v>FWA</v>
      </c>
      <c r="N386" s="17" t="str">
        <f t="shared" ca="1" si="85"/>
        <v>N</v>
      </c>
      <c r="O386" s="15">
        <f t="shared" ca="1" si="73"/>
        <v>30</v>
      </c>
      <c r="P386" s="17">
        <f t="shared" ca="1" si="74"/>
        <v>1</v>
      </c>
      <c r="R386" s="4">
        <f t="shared" ca="1" si="86"/>
        <v>263451</v>
      </c>
    </row>
    <row r="387" spans="1:18" x14ac:dyDescent="0.35">
      <c r="A387" s="7">
        <f>ROW()</f>
        <v>387</v>
      </c>
      <c r="B387" s="10"/>
      <c r="C387" s="27" t="str">
        <f t="shared" ca="1" si="75"/>
        <v>ES39 0DH</v>
      </c>
      <c r="D387" s="27" t="str">
        <f t="shared" ca="1" si="76"/>
        <v>Delton</v>
      </c>
      <c r="E387" s="15" t="str">
        <f t="shared" ca="1" si="77"/>
        <v>N</v>
      </c>
      <c r="F387" s="16">
        <f t="shared" ca="1" si="78"/>
        <v>10.7</v>
      </c>
      <c r="G387" s="16">
        <f t="shared" ca="1" si="79"/>
        <v>11.2</v>
      </c>
      <c r="H387" s="16">
        <f t="shared" ca="1" si="80"/>
        <v>18.5</v>
      </c>
      <c r="I387" s="15" t="str">
        <f t="shared" ca="1" si="81"/>
        <v>N</v>
      </c>
      <c r="J387" s="17">
        <f t="shared" ca="1" si="82"/>
        <v>19</v>
      </c>
      <c r="K387" s="17"/>
      <c r="L387" s="17" t="str">
        <f t="shared" ca="1" si="83"/>
        <v>Y</v>
      </c>
      <c r="M387" s="17" t="str">
        <f t="shared" ca="1" si="84"/>
        <v>FWA</v>
      </c>
      <c r="N387" s="17" t="str">
        <f t="shared" ca="1" si="85"/>
        <v>N</v>
      </c>
      <c r="O387" s="15">
        <f t="shared" ca="1" si="73"/>
        <v>30</v>
      </c>
      <c r="P387" s="17">
        <f t="shared" ca="1" si="74"/>
        <v>19</v>
      </c>
      <c r="R387" s="4">
        <f t="shared" ca="1" si="86"/>
        <v>263725</v>
      </c>
    </row>
    <row r="388" spans="1:18" x14ac:dyDescent="0.35">
      <c r="A388" s="7">
        <f>ROW()</f>
        <v>388</v>
      </c>
      <c r="B388" s="10"/>
      <c r="C388" s="27" t="str">
        <f t="shared" ca="1" si="75"/>
        <v>ES39 0DO</v>
      </c>
      <c r="D388" s="27" t="str">
        <f t="shared" ca="1" si="76"/>
        <v>Delton</v>
      </c>
      <c r="E388" s="15" t="str">
        <f t="shared" ca="1" si="77"/>
        <v>N</v>
      </c>
      <c r="F388" s="16">
        <f t="shared" ca="1" si="78"/>
        <v>3.9</v>
      </c>
      <c r="G388" s="16">
        <f t="shared" ca="1" si="79"/>
        <v>4.2</v>
      </c>
      <c r="H388" s="16">
        <f t="shared" ca="1" si="80"/>
        <v>3.9</v>
      </c>
      <c r="I388" s="15" t="str">
        <f t="shared" ca="1" si="81"/>
        <v>N</v>
      </c>
      <c r="J388" s="17">
        <f t="shared" ca="1" si="82"/>
        <v>18</v>
      </c>
      <c r="K388" s="17"/>
      <c r="L388" s="17" t="str">
        <f t="shared" ca="1" si="83"/>
        <v>Y</v>
      </c>
      <c r="M388" s="17" t="str">
        <f t="shared" ca="1" si="84"/>
        <v>FWA</v>
      </c>
      <c r="N388" s="17" t="str">
        <f t="shared" ca="1" si="85"/>
        <v>N</v>
      </c>
      <c r="O388" s="15">
        <f t="shared" ca="1" si="73"/>
        <v>30</v>
      </c>
      <c r="P388" s="17">
        <f t="shared" ca="1" si="74"/>
        <v>18</v>
      </c>
      <c r="R388" s="4">
        <f t="shared" ca="1" si="86"/>
        <v>263732</v>
      </c>
    </row>
    <row r="389" spans="1:18" x14ac:dyDescent="0.35">
      <c r="A389" s="7">
        <f>ROW()</f>
        <v>389</v>
      </c>
      <c r="B389" s="10"/>
      <c r="C389" s="27" t="str">
        <f t="shared" ca="1" si="75"/>
        <v>ES39 0RK</v>
      </c>
      <c r="D389" s="27" t="str">
        <f t="shared" ca="1" si="76"/>
        <v>Delton</v>
      </c>
      <c r="E389" s="15" t="str">
        <f t="shared" ca="1" si="77"/>
        <v>N</v>
      </c>
      <c r="F389" s="16">
        <f t="shared" ca="1" si="78"/>
        <v>11.2</v>
      </c>
      <c r="G389" s="16">
        <f t="shared" ca="1" si="79"/>
        <v>10.3</v>
      </c>
      <c r="H389" s="16">
        <f t="shared" ca="1" si="80"/>
        <v>15.3</v>
      </c>
      <c r="I389" s="15" t="str">
        <f t="shared" ca="1" si="81"/>
        <v>N</v>
      </c>
      <c r="J389" s="17">
        <f t="shared" ca="1" si="82"/>
        <v>1</v>
      </c>
      <c r="K389" s="17"/>
      <c r="L389" s="17" t="str">
        <f t="shared" ca="1" si="83"/>
        <v>Y</v>
      </c>
      <c r="M389" s="17" t="str">
        <f t="shared" ca="1" si="84"/>
        <v>FWA</v>
      </c>
      <c r="N389" s="17" t="str">
        <f t="shared" ca="1" si="85"/>
        <v>N</v>
      </c>
      <c r="O389" s="15">
        <f t="shared" ca="1" si="73"/>
        <v>30</v>
      </c>
      <c r="P389" s="17">
        <f t="shared" ca="1" si="74"/>
        <v>1</v>
      </c>
      <c r="R389" s="4">
        <f t="shared" ca="1" si="86"/>
        <v>264092</v>
      </c>
    </row>
    <row r="390" spans="1:18" x14ac:dyDescent="0.35">
      <c r="A390" s="7">
        <f>ROW()</f>
        <v>390</v>
      </c>
      <c r="B390" s="10"/>
      <c r="C390" s="27" t="str">
        <f t="shared" ca="1" si="75"/>
        <v>ES39 2EV</v>
      </c>
      <c r="D390" s="27" t="str">
        <f t="shared" ca="1" si="76"/>
        <v>Delton</v>
      </c>
      <c r="E390" s="15" t="str">
        <f t="shared" ca="1" si="77"/>
        <v>N</v>
      </c>
      <c r="F390" s="16">
        <f t="shared" ca="1" si="78"/>
        <v>14.5</v>
      </c>
      <c r="G390" s="16">
        <f t="shared" ca="1" si="79"/>
        <v>13.8</v>
      </c>
      <c r="H390" s="16">
        <f t="shared" ca="1" si="80"/>
        <v>22.6</v>
      </c>
      <c r="I390" s="15" t="str">
        <f t="shared" ca="1" si="81"/>
        <v>N</v>
      </c>
      <c r="J390" s="17">
        <f t="shared" ca="1" si="82"/>
        <v>7</v>
      </c>
      <c r="K390" s="17"/>
      <c r="L390" s="17" t="str">
        <f t="shared" ca="1" si="83"/>
        <v>Y</v>
      </c>
      <c r="M390" s="17" t="str">
        <f t="shared" ca="1" si="84"/>
        <v>FWA</v>
      </c>
      <c r="N390" s="17" t="str">
        <f t="shared" ca="1" si="85"/>
        <v>N</v>
      </c>
      <c r="O390" s="15">
        <f t="shared" ca="1" si="73"/>
        <v>30</v>
      </c>
      <c r="P390" s="17">
        <f t="shared" ca="1" si="74"/>
        <v>7</v>
      </c>
      <c r="R390" s="4">
        <f t="shared" ca="1" si="86"/>
        <v>265117</v>
      </c>
    </row>
    <row r="391" spans="1:18" x14ac:dyDescent="0.35">
      <c r="A391" s="7">
        <f>ROW()</f>
        <v>391</v>
      </c>
      <c r="B391" s="10"/>
      <c r="C391" s="27" t="str">
        <f t="shared" ca="1" si="75"/>
        <v>ES39 3WI</v>
      </c>
      <c r="D391" s="27" t="str">
        <f t="shared" ca="1" si="76"/>
        <v>Delton</v>
      </c>
      <c r="E391" s="15" t="str">
        <f t="shared" ca="1" si="77"/>
        <v>N</v>
      </c>
      <c r="F391" s="16">
        <f t="shared" ca="1" si="78"/>
        <v>3.1</v>
      </c>
      <c r="G391" s="16">
        <f t="shared" ca="1" si="79"/>
        <v>3.4</v>
      </c>
      <c r="H391" s="16">
        <f t="shared" ca="1" si="80"/>
        <v>4</v>
      </c>
      <c r="I391" s="15" t="str">
        <f t="shared" ca="1" si="81"/>
        <v>N</v>
      </c>
      <c r="J391" s="17">
        <f t="shared" ca="1" si="82"/>
        <v>11</v>
      </c>
      <c r="K391" s="17"/>
      <c r="L391" s="17" t="str">
        <f t="shared" ca="1" si="83"/>
        <v>Y</v>
      </c>
      <c r="M391" s="17" t="str">
        <f t="shared" ca="1" si="84"/>
        <v>FWA</v>
      </c>
      <c r="N391" s="17" t="str">
        <f t="shared" ca="1" si="85"/>
        <v>N</v>
      </c>
      <c r="O391" s="15">
        <f t="shared" ca="1" si="73"/>
        <v>30</v>
      </c>
      <c r="P391" s="17">
        <f t="shared" ca="1" si="74"/>
        <v>11</v>
      </c>
      <c r="R391" s="4">
        <f t="shared" ca="1" si="86"/>
        <v>266248</v>
      </c>
    </row>
    <row r="392" spans="1:18" x14ac:dyDescent="0.35">
      <c r="A392" s="7">
        <f>ROW()</f>
        <v>392</v>
      </c>
      <c r="B392" s="10"/>
      <c r="C392" s="27" t="str">
        <f t="shared" ca="1" si="75"/>
        <v>ES39 4YO</v>
      </c>
      <c r="D392" s="27" t="str">
        <f t="shared" ca="1" si="76"/>
        <v>Delton</v>
      </c>
      <c r="E392" s="15" t="str">
        <f t="shared" ca="1" si="77"/>
        <v>N</v>
      </c>
      <c r="F392" s="16">
        <f t="shared" ca="1" si="78"/>
        <v>10.199999999999999</v>
      </c>
      <c r="G392" s="16">
        <f t="shared" ca="1" si="79"/>
        <v>10.8</v>
      </c>
      <c r="H392" s="16">
        <f t="shared" ca="1" si="80"/>
        <v>13.2</v>
      </c>
      <c r="I392" s="15" t="str">
        <f t="shared" ca="1" si="81"/>
        <v>N</v>
      </c>
      <c r="J392" s="17">
        <f t="shared" ca="1" si="82"/>
        <v>17</v>
      </c>
      <c r="K392" s="17"/>
      <c r="L392" s="17" t="str">
        <f t="shared" ca="1" si="83"/>
        <v>Y</v>
      </c>
      <c r="M392" s="17" t="str">
        <f t="shared" ca="1" si="84"/>
        <v>FWA</v>
      </c>
      <c r="N392" s="17" t="str">
        <f t="shared" ca="1" si="85"/>
        <v>N</v>
      </c>
      <c r="O392" s="15">
        <f t="shared" ref="O392:O455" ca="1" si="87">IF(L392="Y",30,F392)</f>
        <v>30</v>
      </c>
      <c r="P392" s="17">
        <f t="shared" ref="P392:P455" ca="1" si="88">IF(L392="Y",J392,0)</f>
        <v>17</v>
      </c>
      <c r="R392" s="4">
        <f t="shared" ca="1" si="86"/>
        <v>266982</v>
      </c>
    </row>
    <row r="393" spans="1:18" x14ac:dyDescent="0.35">
      <c r="A393" s="7">
        <f>ROW()</f>
        <v>393</v>
      </c>
      <c r="B393" s="10"/>
      <c r="C393" s="27" t="str">
        <f t="shared" ref="C393:C456" ca="1" si="89">"ES"&amp;ROUNDDOWN(R393/10/26/26,0)&amp;" "&amp;ROUNDDOWN(MOD(R393/26/26,10),0)&amp;CHAR(65+MOD(ROUNDDOWN(R393/26,0),26))&amp;CHAR(65+MOD(R393,26))</f>
        <v>ES39 5XU</v>
      </c>
      <c r="D393" s="27" t="str">
        <f t="shared" ref="D393:D456" ca="1" si="90">CHOOSE(ROUNDUP(VALUE(MID(C393,3,2))/10,0),"Alphon","Beaton","Charlton","Delton","Echton","Foxton")</f>
        <v>Delton</v>
      </c>
      <c r="E393" s="15" t="str">
        <f t="shared" ref="E393:E456" ca="1" si="91">IF(G393&lt;2,"Y","N")</f>
        <v>N</v>
      </c>
      <c r="F393" s="16">
        <f t="shared" ref="F393:F456" ca="1" si="92">+RANDBETWEEN(5,150)/10</f>
        <v>2.8</v>
      </c>
      <c r="G393" s="16">
        <f t="shared" ref="G393:G456" ca="1" si="93">ROUND(F393*(100%+20%*(RAND()-0.5)),1)</f>
        <v>2.7</v>
      </c>
      <c r="H393" s="16">
        <f t="shared" ref="H393:H456" ca="1" si="94">+RANDBETWEEN(F393*10,F393*2*10)/10</f>
        <v>2.9</v>
      </c>
      <c r="I393" s="15" t="str">
        <f t="shared" ref="I393:I456" ca="1" si="95">IF(H393&gt;30,"Y","N")</f>
        <v>N</v>
      </c>
      <c r="J393" s="17">
        <f t="shared" ref="J393:J456" ca="1" si="96">+RANDBETWEEN(1,19)</f>
        <v>5</v>
      </c>
      <c r="K393" s="17"/>
      <c r="L393" s="17" t="str">
        <f t="shared" ref="L393:L456" ca="1" si="97">IF(RAND()&gt;1%,"Y","N")</f>
        <v>Y</v>
      </c>
      <c r="M393" s="17" t="str">
        <f t="shared" ref="M393:M456" ca="1" si="98">IF(L393="Y",CHOOSE(VALUE(MID(C393,3,1))+1,"FTTP","FTTC","FTTC","FWA","FTTP","FWA","FTTC","FTTC","FTTC","FTTC"),"")</f>
        <v>FWA</v>
      </c>
      <c r="N393" s="17" t="str">
        <f t="shared" ref="N393:N456" ca="1" si="99">IF(AND(I393="Y",L393="Y"),"Y","N")</f>
        <v>N</v>
      </c>
      <c r="O393" s="15">
        <f t="shared" ca="1" si="87"/>
        <v>30</v>
      </c>
      <c r="P393" s="17">
        <f t="shared" ca="1" si="88"/>
        <v>5</v>
      </c>
      <c r="R393" s="4">
        <f t="shared" ca="1" si="86"/>
        <v>267638</v>
      </c>
    </row>
    <row r="394" spans="1:18" x14ac:dyDescent="0.35">
      <c r="A394" s="7">
        <f>ROW()</f>
        <v>394</v>
      </c>
      <c r="B394" s="10"/>
      <c r="C394" s="27" t="str">
        <f t="shared" ca="1" si="89"/>
        <v>ES39 7AN</v>
      </c>
      <c r="D394" s="27" t="str">
        <f t="shared" ca="1" si="90"/>
        <v>Delton</v>
      </c>
      <c r="E394" s="15" t="str">
        <f t="shared" ca="1" si="91"/>
        <v>N</v>
      </c>
      <c r="F394" s="16">
        <f t="shared" ca="1" si="92"/>
        <v>14.4</v>
      </c>
      <c r="G394" s="16">
        <f t="shared" ca="1" si="93"/>
        <v>13</v>
      </c>
      <c r="H394" s="16">
        <f t="shared" ca="1" si="94"/>
        <v>23</v>
      </c>
      <c r="I394" s="15" t="str">
        <f t="shared" ca="1" si="95"/>
        <v>N</v>
      </c>
      <c r="J394" s="17">
        <f t="shared" ca="1" si="96"/>
        <v>16</v>
      </c>
      <c r="K394" s="17"/>
      <c r="L394" s="17" t="str">
        <f t="shared" ca="1" si="97"/>
        <v>Y</v>
      </c>
      <c r="M394" s="17" t="str">
        <f t="shared" ca="1" si="98"/>
        <v>FWA</v>
      </c>
      <c r="N394" s="17" t="str">
        <f t="shared" ca="1" si="99"/>
        <v>N</v>
      </c>
      <c r="O394" s="15">
        <f t="shared" ca="1" si="87"/>
        <v>30</v>
      </c>
      <c r="P394" s="17">
        <f t="shared" ca="1" si="88"/>
        <v>16</v>
      </c>
      <c r="R394" s="4">
        <f t="shared" ref="R394:R457" ca="1" si="100">+R393+RANDBETWEEN(1,1300)</f>
        <v>268385</v>
      </c>
    </row>
    <row r="395" spans="1:18" x14ac:dyDescent="0.35">
      <c r="A395" s="7">
        <f>ROW()</f>
        <v>395</v>
      </c>
      <c r="B395" s="10"/>
      <c r="C395" s="27" t="str">
        <f t="shared" ca="1" si="89"/>
        <v>ES39 8AE</v>
      </c>
      <c r="D395" s="27" t="str">
        <f t="shared" ca="1" si="90"/>
        <v>Delton</v>
      </c>
      <c r="E395" s="15" t="str">
        <f t="shared" ca="1" si="91"/>
        <v>N</v>
      </c>
      <c r="F395" s="16">
        <f t="shared" ca="1" si="92"/>
        <v>14.6</v>
      </c>
      <c r="G395" s="16">
        <f t="shared" ca="1" si="93"/>
        <v>15.8</v>
      </c>
      <c r="H395" s="16">
        <f t="shared" ca="1" si="94"/>
        <v>15.5</v>
      </c>
      <c r="I395" s="15" t="str">
        <f t="shared" ca="1" si="95"/>
        <v>N</v>
      </c>
      <c r="J395" s="17">
        <f t="shared" ca="1" si="96"/>
        <v>5</v>
      </c>
      <c r="K395" s="17"/>
      <c r="L395" s="17" t="str">
        <f t="shared" ca="1" si="97"/>
        <v>Y</v>
      </c>
      <c r="M395" s="17" t="str">
        <f t="shared" ca="1" si="98"/>
        <v>FWA</v>
      </c>
      <c r="N395" s="17" t="str">
        <f t="shared" ca="1" si="99"/>
        <v>N</v>
      </c>
      <c r="O395" s="15">
        <f t="shared" ca="1" si="87"/>
        <v>30</v>
      </c>
      <c r="P395" s="17">
        <f t="shared" ca="1" si="88"/>
        <v>5</v>
      </c>
      <c r="R395" s="4">
        <f t="shared" ca="1" si="100"/>
        <v>269052</v>
      </c>
    </row>
    <row r="396" spans="1:18" x14ac:dyDescent="0.35">
      <c r="A396" s="7">
        <f>ROW()</f>
        <v>396</v>
      </c>
      <c r="B396" s="10"/>
      <c r="C396" s="27" t="str">
        <f t="shared" ca="1" si="89"/>
        <v>ES39 8KH</v>
      </c>
      <c r="D396" s="27" t="str">
        <f t="shared" ca="1" si="90"/>
        <v>Delton</v>
      </c>
      <c r="E396" s="15" t="str">
        <f t="shared" ca="1" si="91"/>
        <v>N</v>
      </c>
      <c r="F396" s="16">
        <f t="shared" ca="1" si="92"/>
        <v>4.7</v>
      </c>
      <c r="G396" s="16">
        <f t="shared" ca="1" si="93"/>
        <v>4.3</v>
      </c>
      <c r="H396" s="16">
        <f t="shared" ca="1" si="94"/>
        <v>6.5</v>
      </c>
      <c r="I396" s="15" t="str">
        <f t="shared" ca="1" si="95"/>
        <v>N</v>
      </c>
      <c r="J396" s="17">
        <f t="shared" ca="1" si="96"/>
        <v>10</v>
      </c>
      <c r="K396" s="17"/>
      <c r="L396" s="17" t="str">
        <f t="shared" ca="1" si="97"/>
        <v>Y</v>
      </c>
      <c r="M396" s="17" t="str">
        <f t="shared" ca="1" si="98"/>
        <v>FWA</v>
      </c>
      <c r="N396" s="17" t="str">
        <f t="shared" ca="1" si="99"/>
        <v>N</v>
      </c>
      <c r="O396" s="15">
        <f t="shared" ca="1" si="87"/>
        <v>30</v>
      </c>
      <c r="P396" s="17">
        <f t="shared" ca="1" si="88"/>
        <v>10</v>
      </c>
      <c r="R396" s="4">
        <f t="shared" ca="1" si="100"/>
        <v>269315</v>
      </c>
    </row>
    <row r="397" spans="1:18" x14ac:dyDescent="0.35">
      <c r="A397" s="7">
        <f>ROW()</f>
        <v>397</v>
      </c>
      <c r="B397" s="10"/>
      <c r="C397" s="27" t="str">
        <f t="shared" ca="1" si="89"/>
        <v>ES39 9GJ</v>
      </c>
      <c r="D397" s="27" t="str">
        <f t="shared" ca="1" si="90"/>
        <v>Delton</v>
      </c>
      <c r="E397" s="15" t="str">
        <f t="shared" ca="1" si="91"/>
        <v>N</v>
      </c>
      <c r="F397" s="16">
        <f t="shared" ca="1" si="92"/>
        <v>13.3</v>
      </c>
      <c r="G397" s="16">
        <f t="shared" ca="1" si="93"/>
        <v>13</v>
      </c>
      <c r="H397" s="16">
        <f t="shared" ca="1" si="94"/>
        <v>25.9</v>
      </c>
      <c r="I397" s="15" t="str">
        <f t="shared" ca="1" si="95"/>
        <v>N</v>
      </c>
      <c r="J397" s="17">
        <f t="shared" ca="1" si="96"/>
        <v>1</v>
      </c>
      <c r="K397" s="17"/>
      <c r="L397" s="17" t="str">
        <f t="shared" ca="1" si="97"/>
        <v>Y</v>
      </c>
      <c r="M397" s="17" t="str">
        <f t="shared" ca="1" si="98"/>
        <v>FWA</v>
      </c>
      <c r="N397" s="17" t="str">
        <f t="shared" ca="1" si="99"/>
        <v>N</v>
      </c>
      <c r="O397" s="15">
        <f t="shared" ca="1" si="87"/>
        <v>30</v>
      </c>
      <c r="P397" s="17">
        <f t="shared" ca="1" si="88"/>
        <v>1</v>
      </c>
      <c r="R397" s="4">
        <f t="shared" ca="1" si="100"/>
        <v>269889</v>
      </c>
    </row>
    <row r="398" spans="1:18" x14ac:dyDescent="0.35">
      <c r="A398" s="7">
        <f>ROW()</f>
        <v>398</v>
      </c>
      <c r="B398" s="10"/>
      <c r="C398" s="27" t="str">
        <f t="shared" ca="1" si="89"/>
        <v>ES40 0GT</v>
      </c>
      <c r="D398" s="27" t="str">
        <f t="shared" ca="1" si="90"/>
        <v>Delton</v>
      </c>
      <c r="E398" s="15" t="str">
        <f t="shared" ca="1" si="91"/>
        <v>N</v>
      </c>
      <c r="F398" s="16">
        <f t="shared" ca="1" si="92"/>
        <v>13.2</v>
      </c>
      <c r="G398" s="16">
        <f t="shared" ca="1" si="93"/>
        <v>13.4</v>
      </c>
      <c r="H398" s="16">
        <f t="shared" ca="1" si="94"/>
        <v>24.2</v>
      </c>
      <c r="I398" s="15" t="str">
        <f t="shared" ca="1" si="95"/>
        <v>N</v>
      </c>
      <c r="J398" s="17">
        <f t="shared" ca="1" si="96"/>
        <v>4</v>
      </c>
      <c r="K398" s="17"/>
      <c r="L398" s="17" t="str">
        <f t="shared" ca="1" si="97"/>
        <v>Y</v>
      </c>
      <c r="M398" s="17" t="str">
        <f t="shared" ca="1" si="98"/>
        <v>FTTP</v>
      </c>
      <c r="N398" s="17" t="str">
        <f t="shared" ca="1" si="99"/>
        <v>N</v>
      </c>
      <c r="O398" s="15">
        <f t="shared" ca="1" si="87"/>
        <v>30</v>
      </c>
      <c r="P398" s="17">
        <f t="shared" ca="1" si="88"/>
        <v>4</v>
      </c>
      <c r="R398" s="4">
        <f t="shared" ca="1" si="100"/>
        <v>270575</v>
      </c>
    </row>
    <row r="399" spans="1:18" x14ac:dyDescent="0.35">
      <c r="A399" s="7">
        <f>ROW()</f>
        <v>399</v>
      </c>
      <c r="B399" s="10"/>
      <c r="C399" s="27" t="str">
        <f t="shared" ca="1" si="89"/>
        <v>ES40 0KQ</v>
      </c>
      <c r="D399" s="27" t="str">
        <f t="shared" ca="1" si="90"/>
        <v>Delton</v>
      </c>
      <c r="E399" s="15" t="str">
        <f t="shared" ca="1" si="91"/>
        <v>N</v>
      </c>
      <c r="F399" s="16">
        <f t="shared" ca="1" si="92"/>
        <v>14.9</v>
      </c>
      <c r="G399" s="16">
        <f t="shared" ca="1" si="93"/>
        <v>14.4</v>
      </c>
      <c r="H399" s="16">
        <f t="shared" ca="1" si="94"/>
        <v>14.9</v>
      </c>
      <c r="I399" s="15" t="str">
        <f t="shared" ca="1" si="95"/>
        <v>N</v>
      </c>
      <c r="J399" s="17">
        <f t="shared" ca="1" si="96"/>
        <v>19</v>
      </c>
      <c r="K399" s="17"/>
      <c r="L399" s="17" t="str">
        <f t="shared" ca="1" si="97"/>
        <v>Y</v>
      </c>
      <c r="M399" s="17" t="str">
        <f t="shared" ca="1" si="98"/>
        <v>FTTP</v>
      </c>
      <c r="N399" s="17" t="str">
        <f t="shared" ca="1" si="99"/>
        <v>N</v>
      </c>
      <c r="O399" s="15">
        <f t="shared" ca="1" si="87"/>
        <v>30</v>
      </c>
      <c r="P399" s="17">
        <f t="shared" ca="1" si="88"/>
        <v>19</v>
      </c>
      <c r="R399" s="4">
        <f t="shared" ca="1" si="100"/>
        <v>270676</v>
      </c>
    </row>
    <row r="400" spans="1:18" x14ac:dyDescent="0.35">
      <c r="A400" s="7">
        <f>ROW()</f>
        <v>400</v>
      </c>
      <c r="B400" s="10"/>
      <c r="C400" s="27" t="str">
        <f t="shared" ca="1" si="89"/>
        <v>ES40 0MX</v>
      </c>
      <c r="D400" s="27" t="str">
        <f t="shared" ca="1" si="90"/>
        <v>Delton</v>
      </c>
      <c r="E400" s="15" t="str">
        <f t="shared" ca="1" si="91"/>
        <v>N</v>
      </c>
      <c r="F400" s="16">
        <f t="shared" ca="1" si="92"/>
        <v>4</v>
      </c>
      <c r="G400" s="16">
        <f t="shared" ca="1" si="93"/>
        <v>4.3</v>
      </c>
      <c r="H400" s="16">
        <f t="shared" ca="1" si="94"/>
        <v>5.2</v>
      </c>
      <c r="I400" s="15" t="str">
        <f t="shared" ca="1" si="95"/>
        <v>N</v>
      </c>
      <c r="J400" s="17">
        <f t="shared" ca="1" si="96"/>
        <v>19</v>
      </c>
      <c r="K400" s="17"/>
      <c r="L400" s="17" t="str">
        <f t="shared" ca="1" si="97"/>
        <v>Y</v>
      </c>
      <c r="M400" s="17" t="str">
        <f t="shared" ca="1" si="98"/>
        <v>FTTP</v>
      </c>
      <c r="N400" s="17" t="str">
        <f t="shared" ca="1" si="99"/>
        <v>N</v>
      </c>
      <c r="O400" s="15">
        <f t="shared" ca="1" si="87"/>
        <v>30</v>
      </c>
      <c r="P400" s="17">
        <f t="shared" ca="1" si="88"/>
        <v>19</v>
      </c>
      <c r="R400" s="4">
        <f t="shared" ca="1" si="100"/>
        <v>270735</v>
      </c>
    </row>
    <row r="401" spans="1:18" x14ac:dyDescent="0.35">
      <c r="A401" s="7">
        <f>ROW()</f>
        <v>401</v>
      </c>
      <c r="B401" s="10"/>
      <c r="C401" s="27" t="str">
        <f t="shared" ca="1" si="89"/>
        <v>ES40 1HO</v>
      </c>
      <c r="D401" s="27" t="str">
        <f t="shared" ca="1" si="90"/>
        <v>Delton</v>
      </c>
      <c r="E401" s="15" t="str">
        <f t="shared" ca="1" si="91"/>
        <v>N</v>
      </c>
      <c r="F401" s="16">
        <f t="shared" ca="1" si="92"/>
        <v>5.4</v>
      </c>
      <c r="G401" s="16">
        <f t="shared" ca="1" si="93"/>
        <v>5.4</v>
      </c>
      <c r="H401" s="16">
        <f t="shared" ca="1" si="94"/>
        <v>8.4</v>
      </c>
      <c r="I401" s="15" t="str">
        <f t="shared" ca="1" si="95"/>
        <v>N</v>
      </c>
      <c r="J401" s="17">
        <f t="shared" ca="1" si="96"/>
        <v>18</v>
      </c>
      <c r="K401" s="17"/>
      <c r="L401" s="17" t="str">
        <f t="shared" ca="1" si="97"/>
        <v>Y</v>
      </c>
      <c r="M401" s="17" t="str">
        <f t="shared" ca="1" si="98"/>
        <v>FTTP</v>
      </c>
      <c r="N401" s="17" t="str">
        <f t="shared" ca="1" si="99"/>
        <v>N</v>
      </c>
      <c r="O401" s="15">
        <f t="shared" ca="1" si="87"/>
        <v>30</v>
      </c>
      <c r="P401" s="17">
        <f t="shared" ca="1" si="88"/>
        <v>18</v>
      </c>
      <c r="R401" s="4">
        <f t="shared" ca="1" si="100"/>
        <v>271272</v>
      </c>
    </row>
    <row r="402" spans="1:18" x14ac:dyDescent="0.35">
      <c r="A402" s="7">
        <f>ROW()</f>
        <v>402</v>
      </c>
      <c r="B402" s="10"/>
      <c r="C402" s="27" t="str">
        <f t="shared" ca="1" si="89"/>
        <v>ES40 2ZO</v>
      </c>
      <c r="D402" s="27" t="str">
        <f t="shared" ca="1" si="90"/>
        <v>Delton</v>
      </c>
      <c r="E402" s="15" t="str">
        <f t="shared" ca="1" si="91"/>
        <v>N</v>
      </c>
      <c r="F402" s="16">
        <f t="shared" ca="1" si="92"/>
        <v>10.8</v>
      </c>
      <c r="G402" s="16">
        <f t="shared" ca="1" si="93"/>
        <v>11</v>
      </c>
      <c r="H402" s="16">
        <f t="shared" ca="1" si="94"/>
        <v>20.399999999999999</v>
      </c>
      <c r="I402" s="15" t="str">
        <f t="shared" ca="1" si="95"/>
        <v>N</v>
      </c>
      <c r="J402" s="17">
        <f t="shared" ca="1" si="96"/>
        <v>18</v>
      </c>
      <c r="K402" s="17"/>
      <c r="L402" s="17" t="str">
        <f t="shared" ca="1" si="97"/>
        <v>Y</v>
      </c>
      <c r="M402" s="17" t="str">
        <f t="shared" ca="1" si="98"/>
        <v>FTTP</v>
      </c>
      <c r="N402" s="17" t="str">
        <f t="shared" ca="1" si="99"/>
        <v>N</v>
      </c>
      <c r="O402" s="15">
        <f t="shared" ca="1" si="87"/>
        <v>30</v>
      </c>
      <c r="P402" s="17">
        <f t="shared" ca="1" si="88"/>
        <v>18</v>
      </c>
      <c r="R402" s="4">
        <f t="shared" ca="1" si="100"/>
        <v>272416</v>
      </c>
    </row>
    <row r="403" spans="1:18" x14ac:dyDescent="0.35">
      <c r="A403" s="7">
        <f>ROW()</f>
        <v>403</v>
      </c>
      <c r="B403" s="10"/>
      <c r="C403" s="27" t="str">
        <f t="shared" ca="1" si="89"/>
        <v>ES40 4CG</v>
      </c>
      <c r="D403" s="27" t="str">
        <f t="shared" ca="1" si="90"/>
        <v>Delton</v>
      </c>
      <c r="E403" s="15" t="str">
        <f t="shared" ca="1" si="91"/>
        <v>N</v>
      </c>
      <c r="F403" s="16">
        <f t="shared" ca="1" si="92"/>
        <v>11.6</v>
      </c>
      <c r="G403" s="16">
        <f t="shared" ca="1" si="93"/>
        <v>11.3</v>
      </c>
      <c r="H403" s="16">
        <f t="shared" ca="1" si="94"/>
        <v>17.3</v>
      </c>
      <c r="I403" s="15" t="str">
        <f t="shared" ca="1" si="95"/>
        <v>N</v>
      </c>
      <c r="J403" s="17">
        <f t="shared" ca="1" si="96"/>
        <v>9</v>
      </c>
      <c r="K403" s="17"/>
      <c r="L403" s="17" t="str">
        <f t="shared" ca="1" si="97"/>
        <v>Y</v>
      </c>
      <c r="M403" s="17" t="str">
        <f t="shared" ca="1" si="98"/>
        <v>FTTP</v>
      </c>
      <c r="N403" s="17" t="str">
        <f t="shared" ca="1" si="99"/>
        <v>N</v>
      </c>
      <c r="O403" s="15">
        <f t="shared" ca="1" si="87"/>
        <v>30</v>
      </c>
      <c r="P403" s="17">
        <f t="shared" ca="1" si="88"/>
        <v>9</v>
      </c>
      <c r="R403" s="4">
        <f t="shared" ca="1" si="100"/>
        <v>273162</v>
      </c>
    </row>
    <row r="404" spans="1:18" x14ac:dyDescent="0.35">
      <c r="A404" s="7">
        <f>ROW()</f>
        <v>404</v>
      </c>
      <c r="B404" s="10"/>
      <c r="C404" s="27" t="str">
        <f t="shared" ca="1" si="89"/>
        <v>ES40 4CQ</v>
      </c>
      <c r="D404" s="27" t="str">
        <f t="shared" ca="1" si="90"/>
        <v>Delton</v>
      </c>
      <c r="E404" s="15" t="str">
        <f t="shared" ca="1" si="91"/>
        <v>N</v>
      </c>
      <c r="F404" s="16">
        <f t="shared" ca="1" si="92"/>
        <v>3.7</v>
      </c>
      <c r="G404" s="16">
        <f t="shared" ca="1" si="93"/>
        <v>3.4</v>
      </c>
      <c r="H404" s="16">
        <f t="shared" ca="1" si="94"/>
        <v>5.3</v>
      </c>
      <c r="I404" s="15" t="str">
        <f t="shared" ca="1" si="95"/>
        <v>N</v>
      </c>
      <c r="J404" s="17">
        <f t="shared" ca="1" si="96"/>
        <v>3</v>
      </c>
      <c r="K404" s="17"/>
      <c r="L404" s="17" t="str">
        <f t="shared" ca="1" si="97"/>
        <v>Y</v>
      </c>
      <c r="M404" s="17" t="str">
        <f t="shared" ca="1" si="98"/>
        <v>FTTP</v>
      </c>
      <c r="N404" s="17" t="str">
        <f t="shared" ca="1" si="99"/>
        <v>N</v>
      </c>
      <c r="O404" s="15">
        <f t="shared" ca="1" si="87"/>
        <v>30</v>
      </c>
      <c r="P404" s="17">
        <f t="shared" ca="1" si="88"/>
        <v>3</v>
      </c>
      <c r="R404" s="4">
        <f t="shared" ca="1" si="100"/>
        <v>273172</v>
      </c>
    </row>
    <row r="405" spans="1:18" x14ac:dyDescent="0.35">
      <c r="A405" s="7">
        <f>ROW()</f>
        <v>405</v>
      </c>
      <c r="B405" s="10"/>
      <c r="C405" s="27" t="str">
        <f t="shared" ca="1" si="89"/>
        <v>ES40 4WY</v>
      </c>
      <c r="D405" s="27" t="str">
        <f t="shared" ca="1" si="90"/>
        <v>Delton</v>
      </c>
      <c r="E405" s="15" t="str">
        <f t="shared" ca="1" si="91"/>
        <v>Y</v>
      </c>
      <c r="F405" s="16">
        <f t="shared" ca="1" si="92"/>
        <v>1.2</v>
      </c>
      <c r="G405" s="16">
        <f t="shared" ca="1" si="93"/>
        <v>1.3</v>
      </c>
      <c r="H405" s="16">
        <f t="shared" ca="1" si="94"/>
        <v>1.5</v>
      </c>
      <c r="I405" s="15" t="str">
        <f t="shared" ca="1" si="95"/>
        <v>N</v>
      </c>
      <c r="J405" s="17">
        <f t="shared" ca="1" si="96"/>
        <v>17</v>
      </c>
      <c r="K405" s="17"/>
      <c r="L405" s="17" t="str">
        <f t="shared" ca="1" si="97"/>
        <v>Y</v>
      </c>
      <c r="M405" s="17" t="str">
        <f t="shared" ca="1" si="98"/>
        <v>FTTP</v>
      </c>
      <c r="N405" s="17" t="str">
        <f t="shared" ca="1" si="99"/>
        <v>N</v>
      </c>
      <c r="O405" s="15">
        <f t="shared" ca="1" si="87"/>
        <v>30</v>
      </c>
      <c r="P405" s="17">
        <f t="shared" ca="1" si="88"/>
        <v>17</v>
      </c>
      <c r="R405" s="4">
        <f t="shared" ca="1" si="100"/>
        <v>273700</v>
      </c>
    </row>
    <row r="406" spans="1:18" x14ac:dyDescent="0.35">
      <c r="A406" s="7">
        <f>ROW()</f>
        <v>406</v>
      </c>
      <c r="B406" s="10"/>
      <c r="C406" s="27" t="str">
        <f t="shared" ca="1" si="89"/>
        <v>ES40 5PD</v>
      </c>
      <c r="D406" s="27" t="str">
        <f t="shared" ca="1" si="90"/>
        <v>Delton</v>
      </c>
      <c r="E406" s="15" t="str">
        <f t="shared" ca="1" si="91"/>
        <v>N</v>
      </c>
      <c r="F406" s="16">
        <f t="shared" ca="1" si="92"/>
        <v>13.7</v>
      </c>
      <c r="G406" s="16">
        <f t="shared" ca="1" si="93"/>
        <v>14.7</v>
      </c>
      <c r="H406" s="16">
        <f t="shared" ca="1" si="94"/>
        <v>25.4</v>
      </c>
      <c r="I406" s="15" t="str">
        <f t="shared" ca="1" si="95"/>
        <v>N</v>
      </c>
      <c r="J406" s="17">
        <f t="shared" ca="1" si="96"/>
        <v>14</v>
      </c>
      <c r="K406" s="17"/>
      <c r="L406" s="17" t="str">
        <f t="shared" ca="1" si="97"/>
        <v>Y</v>
      </c>
      <c r="M406" s="17" t="str">
        <f t="shared" ca="1" si="98"/>
        <v>FTTP</v>
      </c>
      <c r="N406" s="17" t="str">
        <f t="shared" ca="1" si="99"/>
        <v>N</v>
      </c>
      <c r="O406" s="15">
        <f t="shared" ca="1" si="87"/>
        <v>30</v>
      </c>
      <c r="P406" s="17">
        <f t="shared" ca="1" si="88"/>
        <v>14</v>
      </c>
      <c r="R406" s="4">
        <f t="shared" ca="1" si="100"/>
        <v>274173</v>
      </c>
    </row>
    <row r="407" spans="1:18" x14ac:dyDescent="0.35">
      <c r="A407" s="7">
        <f>ROW()</f>
        <v>407</v>
      </c>
      <c r="B407" s="10"/>
      <c r="C407" s="27" t="str">
        <f t="shared" ca="1" si="89"/>
        <v>ES40 7FY</v>
      </c>
      <c r="D407" s="27" t="str">
        <f t="shared" ca="1" si="90"/>
        <v>Delton</v>
      </c>
      <c r="E407" s="15" t="str">
        <f t="shared" ca="1" si="91"/>
        <v>N</v>
      </c>
      <c r="F407" s="16">
        <f t="shared" ca="1" si="92"/>
        <v>13</v>
      </c>
      <c r="G407" s="16">
        <f t="shared" ca="1" si="93"/>
        <v>13.8</v>
      </c>
      <c r="H407" s="16">
        <f t="shared" ca="1" si="94"/>
        <v>24.2</v>
      </c>
      <c r="I407" s="15" t="str">
        <f t="shared" ca="1" si="95"/>
        <v>N</v>
      </c>
      <c r="J407" s="17">
        <f t="shared" ca="1" si="96"/>
        <v>7</v>
      </c>
      <c r="K407" s="17"/>
      <c r="L407" s="17" t="str">
        <f t="shared" ca="1" si="97"/>
        <v>Y</v>
      </c>
      <c r="M407" s="17" t="str">
        <f t="shared" ca="1" si="98"/>
        <v>FTTP</v>
      </c>
      <c r="N407" s="17" t="str">
        <f t="shared" ca="1" si="99"/>
        <v>N</v>
      </c>
      <c r="O407" s="15">
        <f t="shared" ca="1" si="87"/>
        <v>30</v>
      </c>
      <c r="P407" s="17">
        <f t="shared" ca="1" si="88"/>
        <v>7</v>
      </c>
      <c r="R407" s="4">
        <f t="shared" ca="1" si="100"/>
        <v>275286</v>
      </c>
    </row>
    <row r="408" spans="1:18" x14ac:dyDescent="0.35">
      <c r="A408" s="7">
        <f>ROW()</f>
        <v>408</v>
      </c>
      <c r="B408" s="10"/>
      <c r="C408" s="27" t="str">
        <f t="shared" ca="1" si="89"/>
        <v>ES40 8CN</v>
      </c>
      <c r="D408" s="27" t="str">
        <f t="shared" ca="1" si="90"/>
        <v>Delton</v>
      </c>
      <c r="E408" s="15" t="str">
        <f t="shared" ca="1" si="91"/>
        <v>N</v>
      </c>
      <c r="F408" s="16">
        <f t="shared" ca="1" si="92"/>
        <v>9.1</v>
      </c>
      <c r="G408" s="16">
        <f t="shared" ca="1" si="93"/>
        <v>9.9</v>
      </c>
      <c r="H408" s="16">
        <f t="shared" ca="1" si="94"/>
        <v>15.6</v>
      </c>
      <c r="I408" s="15" t="str">
        <f t="shared" ca="1" si="95"/>
        <v>N</v>
      </c>
      <c r="J408" s="17">
        <f t="shared" ca="1" si="96"/>
        <v>19</v>
      </c>
      <c r="K408" s="17"/>
      <c r="L408" s="17" t="str">
        <f t="shared" ca="1" si="97"/>
        <v>Y</v>
      </c>
      <c r="M408" s="17" t="str">
        <f t="shared" ca="1" si="98"/>
        <v>FTTP</v>
      </c>
      <c r="N408" s="17" t="str">
        <f t="shared" ca="1" si="99"/>
        <v>N</v>
      </c>
      <c r="O408" s="15">
        <f t="shared" ca="1" si="87"/>
        <v>30</v>
      </c>
      <c r="P408" s="17">
        <f t="shared" ca="1" si="88"/>
        <v>19</v>
      </c>
      <c r="R408" s="4">
        <f t="shared" ca="1" si="100"/>
        <v>275873</v>
      </c>
    </row>
    <row r="409" spans="1:18" x14ac:dyDescent="0.35">
      <c r="A409" s="7">
        <f>ROW()</f>
        <v>409</v>
      </c>
      <c r="B409" s="10"/>
      <c r="C409" s="27" t="str">
        <f t="shared" ca="1" si="89"/>
        <v>ES40 8UF</v>
      </c>
      <c r="D409" s="27" t="str">
        <f t="shared" ca="1" si="90"/>
        <v>Delton</v>
      </c>
      <c r="E409" s="15" t="str">
        <f t="shared" ca="1" si="91"/>
        <v>N</v>
      </c>
      <c r="F409" s="16">
        <f t="shared" ca="1" si="92"/>
        <v>4.4000000000000004</v>
      </c>
      <c r="G409" s="16">
        <f t="shared" ca="1" si="93"/>
        <v>4.0999999999999996</v>
      </c>
      <c r="H409" s="16">
        <f t="shared" ca="1" si="94"/>
        <v>5.0999999999999996</v>
      </c>
      <c r="I409" s="15" t="str">
        <f t="shared" ca="1" si="95"/>
        <v>N</v>
      </c>
      <c r="J409" s="17">
        <f t="shared" ca="1" si="96"/>
        <v>16</v>
      </c>
      <c r="K409" s="17"/>
      <c r="L409" s="17" t="str">
        <f t="shared" ca="1" si="97"/>
        <v>Y</v>
      </c>
      <c r="M409" s="17" t="str">
        <f t="shared" ca="1" si="98"/>
        <v>FTTP</v>
      </c>
      <c r="N409" s="17" t="str">
        <f t="shared" ca="1" si="99"/>
        <v>N</v>
      </c>
      <c r="O409" s="15">
        <f t="shared" ca="1" si="87"/>
        <v>30</v>
      </c>
      <c r="P409" s="17">
        <f t="shared" ca="1" si="88"/>
        <v>16</v>
      </c>
      <c r="R409" s="4">
        <f t="shared" ca="1" si="100"/>
        <v>276333</v>
      </c>
    </row>
    <row r="410" spans="1:18" x14ac:dyDescent="0.35">
      <c r="A410" s="7">
        <f>ROW()</f>
        <v>410</v>
      </c>
      <c r="B410" s="10"/>
      <c r="C410" s="27" t="str">
        <f t="shared" ca="1" si="89"/>
        <v>ES41 0LL</v>
      </c>
      <c r="D410" s="27" t="str">
        <f t="shared" ca="1" si="90"/>
        <v>Echton</v>
      </c>
      <c r="E410" s="15" t="str">
        <f t="shared" ca="1" si="91"/>
        <v>N</v>
      </c>
      <c r="F410" s="16">
        <f t="shared" ca="1" si="92"/>
        <v>11.1</v>
      </c>
      <c r="G410" s="16">
        <f t="shared" ca="1" si="93"/>
        <v>10.1</v>
      </c>
      <c r="H410" s="16">
        <f t="shared" ca="1" si="94"/>
        <v>21.2</v>
      </c>
      <c r="I410" s="15" t="str">
        <f t="shared" ca="1" si="95"/>
        <v>N</v>
      </c>
      <c r="J410" s="17">
        <f t="shared" ca="1" si="96"/>
        <v>19</v>
      </c>
      <c r="K410" s="17"/>
      <c r="L410" s="17" t="str">
        <f t="shared" ca="1" si="97"/>
        <v>Y</v>
      </c>
      <c r="M410" s="17" t="str">
        <f t="shared" ca="1" si="98"/>
        <v>FTTP</v>
      </c>
      <c r="N410" s="17" t="str">
        <f t="shared" ca="1" si="99"/>
        <v>N</v>
      </c>
      <c r="O410" s="15">
        <f t="shared" ca="1" si="87"/>
        <v>30</v>
      </c>
      <c r="P410" s="17">
        <f t="shared" ca="1" si="88"/>
        <v>19</v>
      </c>
      <c r="R410" s="4">
        <f t="shared" ca="1" si="100"/>
        <v>277457</v>
      </c>
    </row>
    <row r="411" spans="1:18" x14ac:dyDescent="0.35">
      <c r="A411" s="7">
        <f>ROW()</f>
        <v>411</v>
      </c>
      <c r="B411" s="10"/>
      <c r="C411" s="27" t="str">
        <f t="shared" ca="1" si="89"/>
        <v>ES41 1CR</v>
      </c>
      <c r="D411" s="27" t="str">
        <f t="shared" ca="1" si="90"/>
        <v>Echton</v>
      </c>
      <c r="E411" s="15" t="str">
        <f t="shared" ca="1" si="91"/>
        <v>Y</v>
      </c>
      <c r="F411" s="16">
        <f t="shared" ca="1" si="92"/>
        <v>0.6</v>
      </c>
      <c r="G411" s="16">
        <f t="shared" ca="1" si="93"/>
        <v>0.6</v>
      </c>
      <c r="H411" s="16">
        <f t="shared" ca="1" si="94"/>
        <v>0.8</v>
      </c>
      <c r="I411" s="15" t="str">
        <f t="shared" ca="1" si="95"/>
        <v>N</v>
      </c>
      <c r="J411" s="17">
        <f t="shared" ca="1" si="96"/>
        <v>18</v>
      </c>
      <c r="K411" s="17"/>
      <c r="L411" s="17" t="str">
        <f t="shared" ca="1" si="97"/>
        <v>Y</v>
      </c>
      <c r="M411" s="17" t="str">
        <f t="shared" ca="1" si="98"/>
        <v>FTTP</v>
      </c>
      <c r="N411" s="17" t="str">
        <f t="shared" ca="1" si="99"/>
        <v>N</v>
      </c>
      <c r="O411" s="15">
        <f t="shared" ca="1" si="87"/>
        <v>30</v>
      </c>
      <c r="P411" s="17">
        <f t="shared" ca="1" si="88"/>
        <v>18</v>
      </c>
      <c r="R411" s="4">
        <f t="shared" ca="1" si="100"/>
        <v>277905</v>
      </c>
    </row>
    <row r="412" spans="1:18" x14ac:dyDescent="0.35">
      <c r="A412" s="7">
        <f>ROW()</f>
        <v>412</v>
      </c>
      <c r="B412" s="10"/>
      <c r="C412" s="27" t="str">
        <f t="shared" ca="1" si="89"/>
        <v>ES41 2KM</v>
      </c>
      <c r="D412" s="27" t="str">
        <f t="shared" ca="1" si="90"/>
        <v>Echton</v>
      </c>
      <c r="E412" s="15" t="str">
        <f t="shared" ca="1" si="91"/>
        <v>N</v>
      </c>
      <c r="F412" s="16">
        <f t="shared" ca="1" si="92"/>
        <v>9.4</v>
      </c>
      <c r="G412" s="16">
        <f t="shared" ca="1" si="93"/>
        <v>8.6999999999999993</v>
      </c>
      <c r="H412" s="16">
        <f t="shared" ca="1" si="94"/>
        <v>12.5</v>
      </c>
      <c r="I412" s="15" t="str">
        <f t="shared" ca="1" si="95"/>
        <v>N</v>
      </c>
      <c r="J412" s="17">
        <f t="shared" ca="1" si="96"/>
        <v>18</v>
      </c>
      <c r="K412" s="17"/>
      <c r="L412" s="17" t="str">
        <f t="shared" ca="1" si="97"/>
        <v>Y</v>
      </c>
      <c r="M412" s="17" t="str">
        <f t="shared" ca="1" si="98"/>
        <v>FTTP</v>
      </c>
      <c r="N412" s="17" t="str">
        <f t="shared" ca="1" si="99"/>
        <v>N</v>
      </c>
      <c r="O412" s="15">
        <f t="shared" ca="1" si="87"/>
        <v>30</v>
      </c>
      <c r="P412" s="17">
        <f t="shared" ca="1" si="88"/>
        <v>18</v>
      </c>
      <c r="R412" s="4">
        <f t="shared" ca="1" si="100"/>
        <v>278784</v>
      </c>
    </row>
    <row r="413" spans="1:18" x14ac:dyDescent="0.35">
      <c r="A413" s="7">
        <f>ROW()</f>
        <v>413</v>
      </c>
      <c r="B413" s="10"/>
      <c r="C413" s="27" t="str">
        <f t="shared" ca="1" si="89"/>
        <v>ES41 2KR</v>
      </c>
      <c r="D413" s="27" t="str">
        <f t="shared" ca="1" si="90"/>
        <v>Echton</v>
      </c>
      <c r="E413" s="15" t="str">
        <f t="shared" ca="1" si="91"/>
        <v>N</v>
      </c>
      <c r="F413" s="16">
        <f t="shared" ca="1" si="92"/>
        <v>2.7</v>
      </c>
      <c r="G413" s="16">
        <f t="shared" ca="1" si="93"/>
        <v>2.9</v>
      </c>
      <c r="H413" s="16">
        <f t="shared" ca="1" si="94"/>
        <v>3.7</v>
      </c>
      <c r="I413" s="15" t="str">
        <f t="shared" ca="1" si="95"/>
        <v>N</v>
      </c>
      <c r="J413" s="17">
        <f t="shared" ca="1" si="96"/>
        <v>13</v>
      </c>
      <c r="K413" s="17"/>
      <c r="L413" s="17" t="str">
        <f t="shared" ca="1" si="97"/>
        <v>Y</v>
      </c>
      <c r="M413" s="17" t="str">
        <f t="shared" ca="1" si="98"/>
        <v>FTTP</v>
      </c>
      <c r="N413" s="17" t="str">
        <f t="shared" ca="1" si="99"/>
        <v>N</v>
      </c>
      <c r="O413" s="15">
        <f t="shared" ca="1" si="87"/>
        <v>30</v>
      </c>
      <c r="P413" s="17">
        <f t="shared" ca="1" si="88"/>
        <v>13</v>
      </c>
      <c r="R413" s="4">
        <f t="shared" ca="1" si="100"/>
        <v>278789</v>
      </c>
    </row>
    <row r="414" spans="1:18" x14ac:dyDescent="0.35">
      <c r="A414" s="7">
        <f>ROW()</f>
        <v>414</v>
      </c>
      <c r="B414" s="10"/>
      <c r="C414" s="27" t="str">
        <f t="shared" ca="1" si="89"/>
        <v>ES41 4AW</v>
      </c>
      <c r="D414" s="27" t="str">
        <f t="shared" ca="1" si="90"/>
        <v>Echton</v>
      </c>
      <c r="E414" s="15" t="str">
        <f t="shared" ca="1" si="91"/>
        <v>N</v>
      </c>
      <c r="F414" s="16">
        <f t="shared" ca="1" si="92"/>
        <v>12.7</v>
      </c>
      <c r="G414" s="16">
        <f t="shared" ca="1" si="93"/>
        <v>12</v>
      </c>
      <c r="H414" s="16">
        <f t="shared" ca="1" si="94"/>
        <v>14.4</v>
      </c>
      <c r="I414" s="15" t="str">
        <f t="shared" ca="1" si="95"/>
        <v>N</v>
      </c>
      <c r="J414" s="17">
        <f t="shared" ca="1" si="96"/>
        <v>4</v>
      </c>
      <c r="K414" s="17"/>
      <c r="L414" s="17" t="str">
        <f t="shared" ca="1" si="97"/>
        <v>Y</v>
      </c>
      <c r="M414" s="17" t="str">
        <f t="shared" ca="1" si="98"/>
        <v>FTTP</v>
      </c>
      <c r="N414" s="17" t="str">
        <f t="shared" ca="1" si="99"/>
        <v>N</v>
      </c>
      <c r="O414" s="15">
        <f t="shared" ca="1" si="87"/>
        <v>30</v>
      </c>
      <c r="P414" s="17">
        <f t="shared" ca="1" si="88"/>
        <v>4</v>
      </c>
      <c r="R414" s="4">
        <f t="shared" ca="1" si="100"/>
        <v>279886</v>
      </c>
    </row>
    <row r="415" spans="1:18" x14ac:dyDescent="0.35">
      <c r="A415" s="7">
        <f>ROW()</f>
        <v>415</v>
      </c>
      <c r="B415" s="10"/>
      <c r="C415" s="27" t="str">
        <f t="shared" ca="1" si="89"/>
        <v>ES41 5OP</v>
      </c>
      <c r="D415" s="27" t="str">
        <f t="shared" ca="1" si="90"/>
        <v>Echton</v>
      </c>
      <c r="E415" s="15" t="str">
        <f t="shared" ca="1" si="91"/>
        <v>N</v>
      </c>
      <c r="F415" s="16">
        <f t="shared" ca="1" si="92"/>
        <v>3</v>
      </c>
      <c r="G415" s="16">
        <f t="shared" ca="1" si="93"/>
        <v>3</v>
      </c>
      <c r="H415" s="16">
        <f t="shared" ca="1" si="94"/>
        <v>4.3</v>
      </c>
      <c r="I415" s="15" t="str">
        <f t="shared" ca="1" si="95"/>
        <v>N</v>
      </c>
      <c r="J415" s="17">
        <f t="shared" ca="1" si="96"/>
        <v>19</v>
      </c>
      <c r="K415" s="17"/>
      <c r="L415" s="17" t="str">
        <f t="shared" ca="1" si="97"/>
        <v>Y</v>
      </c>
      <c r="M415" s="17" t="str">
        <f t="shared" ca="1" si="98"/>
        <v>FTTP</v>
      </c>
      <c r="N415" s="17" t="str">
        <f t="shared" ca="1" si="99"/>
        <v>N</v>
      </c>
      <c r="O415" s="15">
        <f t="shared" ca="1" si="87"/>
        <v>30</v>
      </c>
      <c r="P415" s="17">
        <f t="shared" ca="1" si="88"/>
        <v>19</v>
      </c>
      <c r="R415" s="4">
        <f t="shared" ca="1" si="100"/>
        <v>280919</v>
      </c>
    </row>
    <row r="416" spans="1:18" x14ac:dyDescent="0.35">
      <c r="A416" s="7">
        <f>ROW()</f>
        <v>416</v>
      </c>
      <c r="B416" s="10"/>
      <c r="C416" s="27" t="str">
        <f t="shared" ca="1" si="89"/>
        <v>ES41 6RA</v>
      </c>
      <c r="D416" s="27" t="str">
        <f t="shared" ca="1" si="90"/>
        <v>Echton</v>
      </c>
      <c r="E416" s="15" t="str">
        <f t="shared" ca="1" si="91"/>
        <v>N</v>
      </c>
      <c r="F416" s="16">
        <f t="shared" ca="1" si="92"/>
        <v>13.2</v>
      </c>
      <c r="G416" s="16">
        <f t="shared" ca="1" si="93"/>
        <v>12.3</v>
      </c>
      <c r="H416" s="16">
        <f t="shared" ca="1" si="94"/>
        <v>14.7</v>
      </c>
      <c r="I416" s="15" t="str">
        <f t="shared" ca="1" si="95"/>
        <v>N</v>
      </c>
      <c r="J416" s="17">
        <f t="shared" ca="1" si="96"/>
        <v>8</v>
      </c>
      <c r="K416" s="17"/>
      <c r="L416" s="17" t="str">
        <f t="shared" ca="1" si="97"/>
        <v>Y</v>
      </c>
      <c r="M416" s="17" t="str">
        <f t="shared" ca="1" si="98"/>
        <v>FTTP</v>
      </c>
      <c r="N416" s="17" t="str">
        <f t="shared" ca="1" si="99"/>
        <v>N</v>
      </c>
      <c r="O416" s="15">
        <f t="shared" ca="1" si="87"/>
        <v>30</v>
      </c>
      <c r="P416" s="17">
        <f t="shared" ca="1" si="88"/>
        <v>8</v>
      </c>
      <c r="R416" s="4">
        <f t="shared" ca="1" si="100"/>
        <v>281658</v>
      </c>
    </row>
    <row r="417" spans="1:18" x14ac:dyDescent="0.35">
      <c r="A417" s="7">
        <f>ROW()</f>
        <v>417</v>
      </c>
      <c r="B417" s="10"/>
      <c r="C417" s="27" t="str">
        <f t="shared" ca="1" si="89"/>
        <v>ES41 8LU</v>
      </c>
      <c r="D417" s="27" t="str">
        <f t="shared" ca="1" si="90"/>
        <v>Echton</v>
      </c>
      <c r="E417" s="15" t="str">
        <f t="shared" ca="1" si="91"/>
        <v>N</v>
      </c>
      <c r="F417" s="16">
        <f t="shared" ca="1" si="92"/>
        <v>2.7</v>
      </c>
      <c r="G417" s="16">
        <f t="shared" ca="1" si="93"/>
        <v>2.6</v>
      </c>
      <c r="H417" s="16">
        <f t="shared" ca="1" si="94"/>
        <v>4.3</v>
      </c>
      <c r="I417" s="15" t="str">
        <f t="shared" ca="1" si="95"/>
        <v>N</v>
      </c>
      <c r="J417" s="17">
        <f t="shared" ca="1" si="96"/>
        <v>6</v>
      </c>
      <c r="K417" s="17"/>
      <c r="L417" s="17" t="str">
        <f t="shared" ca="1" si="97"/>
        <v>Y</v>
      </c>
      <c r="M417" s="17" t="str">
        <f t="shared" ca="1" si="98"/>
        <v>FTTP</v>
      </c>
      <c r="N417" s="17" t="str">
        <f t="shared" ca="1" si="99"/>
        <v>N</v>
      </c>
      <c r="O417" s="15">
        <f t="shared" ca="1" si="87"/>
        <v>30</v>
      </c>
      <c r="P417" s="17">
        <f t="shared" ca="1" si="88"/>
        <v>6</v>
      </c>
      <c r="R417" s="4">
        <f t="shared" ca="1" si="100"/>
        <v>282874</v>
      </c>
    </row>
    <row r="418" spans="1:18" x14ac:dyDescent="0.35">
      <c r="A418" s="7">
        <f>ROW()</f>
        <v>418</v>
      </c>
      <c r="B418" s="10"/>
      <c r="C418" s="27" t="str">
        <f t="shared" ca="1" si="89"/>
        <v>ES42 0FC</v>
      </c>
      <c r="D418" s="27" t="str">
        <f t="shared" ca="1" si="90"/>
        <v>Echton</v>
      </c>
      <c r="E418" s="15" t="str">
        <f t="shared" ca="1" si="91"/>
        <v>N</v>
      </c>
      <c r="F418" s="16">
        <f t="shared" ca="1" si="92"/>
        <v>8.9</v>
      </c>
      <c r="G418" s="16">
        <f t="shared" ca="1" si="93"/>
        <v>8.1</v>
      </c>
      <c r="H418" s="16">
        <f t="shared" ca="1" si="94"/>
        <v>13.3</v>
      </c>
      <c r="I418" s="15" t="str">
        <f t="shared" ca="1" si="95"/>
        <v>N</v>
      </c>
      <c r="J418" s="17">
        <f t="shared" ca="1" si="96"/>
        <v>11</v>
      </c>
      <c r="K418" s="17"/>
      <c r="L418" s="17" t="str">
        <f t="shared" ca="1" si="97"/>
        <v>Y</v>
      </c>
      <c r="M418" s="17" t="str">
        <f t="shared" ca="1" si="98"/>
        <v>FTTP</v>
      </c>
      <c r="N418" s="17" t="str">
        <f t="shared" ca="1" si="99"/>
        <v>N</v>
      </c>
      <c r="O418" s="15">
        <f t="shared" ca="1" si="87"/>
        <v>30</v>
      </c>
      <c r="P418" s="17">
        <f t="shared" ca="1" si="88"/>
        <v>11</v>
      </c>
      <c r="R418" s="4">
        <f t="shared" ca="1" si="100"/>
        <v>284052</v>
      </c>
    </row>
    <row r="419" spans="1:18" x14ac:dyDescent="0.35">
      <c r="A419" s="7">
        <f>ROW()</f>
        <v>419</v>
      </c>
      <c r="B419" s="10"/>
      <c r="C419" s="27" t="str">
        <f t="shared" ca="1" si="89"/>
        <v>ES42 1CU</v>
      </c>
      <c r="D419" s="27" t="str">
        <f t="shared" ca="1" si="90"/>
        <v>Echton</v>
      </c>
      <c r="E419" s="15" t="str">
        <f t="shared" ca="1" si="91"/>
        <v>N</v>
      </c>
      <c r="F419" s="16">
        <f t="shared" ca="1" si="92"/>
        <v>11.9</v>
      </c>
      <c r="G419" s="16">
        <f t="shared" ca="1" si="93"/>
        <v>11.4</v>
      </c>
      <c r="H419" s="16">
        <f t="shared" ca="1" si="94"/>
        <v>18.5</v>
      </c>
      <c r="I419" s="15" t="str">
        <f t="shared" ca="1" si="95"/>
        <v>N</v>
      </c>
      <c r="J419" s="17">
        <f t="shared" ca="1" si="96"/>
        <v>13</v>
      </c>
      <c r="K419" s="17"/>
      <c r="L419" s="17" t="str">
        <f t="shared" ca="1" si="97"/>
        <v>Y</v>
      </c>
      <c r="M419" s="17" t="str">
        <f t="shared" ca="1" si="98"/>
        <v>FTTP</v>
      </c>
      <c r="N419" s="17" t="str">
        <f t="shared" ca="1" si="99"/>
        <v>N</v>
      </c>
      <c r="O419" s="15">
        <f t="shared" ca="1" si="87"/>
        <v>30</v>
      </c>
      <c r="P419" s="17">
        <f t="shared" ca="1" si="88"/>
        <v>13</v>
      </c>
      <c r="R419" s="4">
        <f t="shared" ca="1" si="100"/>
        <v>284668</v>
      </c>
    </row>
    <row r="420" spans="1:18" x14ac:dyDescent="0.35">
      <c r="A420" s="7">
        <f>ROW()</f>
        <v>420</v>
      </c>
      <c r="B420" s="10"/>
      <c r="C420" s="27" t="str">
        <f t="shared" ca="1" si="89"/>
        <v>ES42 1GT</v>
      </c>
      <c r="D420" s="27" t="str">
        <f t="shared" ca="1" si="90"/>
        <v>Echton</v>
      </c>
      <c r="E420" s="15" t="str">
        <f t="shared" ca="1" si="91"/>
        <v>N</v>
      </c>
      <c r="F420" s="16">
        <f t="shared" ca="1" si="92"/>
        <v>4.5</v>
      </c>
      <c r="G420" s="16">
        <f t="shared" ca="1" si="93"/>
        <v>4.8</v>
      </c>
      <c r="H420" s="16">
        <f t="shared" ca="1" si="94"/>
        <v>5.2</v>
      </c>
      <c r="I420" s="15" t="str">
        <f t="shared" ca="1" si="95"/>
        <v>N</v>
      </c>
      <c r="J420" s="17">
        <f t="shared" ca="1" si="96"/>
        <v>13</v>
      </c>
      <c r="K420" s="17"/>
      <c r="L420" s="17" t="str">
        <f t="shared" ca="1" si="97"/>
        <v>Y</v>
      </c>
      <c r="M420" s="17" t="str">
        <f t="shared" ca="1" si="98"/>
        <v>FTTP</v>
      </c>
      <c r="N420" s="17" t="str">
        <f t="shared" ca="1" si="99"/>
        <v>N</v>
      </c>
      <c r="O420" s="15">
        <f t="shared" ca="1" si="87"/>
        <v>30</v>
      </c>
      <c r="P420" s="17">
        <f t="shared" ca="1" si="88"/>
        <v>13</v>
      </c>
      <c r="R420" s="4">
        <f t="shared" ca="1" si="100"/>
        <v>284771</v>
      </c>
    </row>
    <row r="421" spans="1:18" x14ac:dyDescent="0.35">
      <c r="A421" s="7">
        <f>ROW()</f>
        <v>421</v>
      </c>
      <c r="B421" s="10"/>
      <c r="C421" s="27" t="str">
        <f t="shared" ca="1" si="89"/>
        <v>ES42 1TW</v>
      </c>
      <c r="D421" s="27" t="str">
        <f t="shared" ca="1" si="90"/>
        <v>Echton</v>
      </c>
      <c r="E421" s="15" t="str">
        <f t="shared" ca="1" si="91"/>
        <v>N</v>
      </c>
      <c r="F421" s="16">
        <f t="shared" ca="1" si="92"/>
        <v>2.9</v>
      </c>
      <c r="G421" s="16">
        <f t="shared" ca="1" si="93"/>
        <v>2.8</v>
      </c>
      <c r="H421" s="16">
        <f t="shared" ca="1" si="94"/>
        <v>5.3</v>
      </c>
      <c r="I421" s="15" t="str">
        <f t="shared" ca="1" si="95"/>
        <v>N</v>
      </c>
      <c r="J421" s="17">
        <f t="shared" ca="1" si="96"/>
        <v>9</v>
      </c>
      <c r="K421" s="17"/>
      <c r="L421" s="17" t="str">
        <f t="shared" ca="1" si="97"/>
        <v>Y</v>
      </c>
      <c r="M421" s="17" t="str">
        <f t="shared" ca="1" si="98"/>
        <v>FTTP</v>
      </c>
      <c r="N421" s="17" t="str">
        <f t="shared" ca="1" si="99"/>
        <v>N</v>
      </c>
      <c r="O421" s="15">
        <f t="shared" ca="1" si="87"/>
        <v>30</v>
      </c>
      <c r="P421" s="17">
        <f t="shared" ca="1" si="88"/>
        <v>9</v>
      </c>
      <c r="R421" s="4">
        <f t="shared" ca="1" si="100"/>
        <v>285112</v>
      </c>
    </row>
    <row r="422" spans="1:18" x14ac:dyDescent="0.35">
      <c r="A422" s="7">
        <f>ROW()</f>
        <v>422</v>
      </c>
      <c r="B422" s="10"/>
      <c r="C422" s="27" t="str">
        <f t="shared" ca="1" si="89"/>
        <v>ES42 2OW</v>
      </c>
      <c r="D422" s="27" t="str">
        <f t="shared" ca="1" si="90"/>
        <v>Echton</v>
      </c>
      <c r="E422" s="15" t="str">
        <f t="shared" ca="1" si="91"/>
        <v>N</v>
      </c>
      <c r="F422" s="16">
        <f t="shared" ca="1" si="92"/>
        <v>6.4</v>
      </c>
      <c r="G422" s="16">
        <f t="shared" ca="1" si="93"/>
        <v>6.6</v>
      </c>
      <c r="H422" s="16">
        <f t="shared" ca="1" si="94"/>
        <v>8.1</v>
      </c>
      <c r="I422" s="15" t="str">
        <f t="shared" ca="1" si="95"/>
        <v>N</v>
      </c>
      <c r="J422" s="17">
        <f t="shared" ca="1" si="96"/>
        <v>2</v>
      </c>
      <c r="K422" s="17"/>
      <c r="L422" s="17" t="str">
        <f t="shared" ca="1" si="97"/>
        <v>Y</v>
      </c>
      <c r="M422" s="17" t="str">
        <f t="shared" ca="1" si="98"/>
        <v>FTTP</v>
      </c>
      <c r="N422" s="17" t="str">
        <f t="shared" ca="1" si="99"/>
        <v>N</v>
      </c>
      <c r="O422" s="15">
        <f t="shared" ca="1" si="87"/>
        <v>30</v>
      </c>
      <c r="P422" s="17">
        <f t="shared" ca="1" si="88"/>
        <v>2</v>
      </c>
      <c r="R422" s="4">
        <f t="shared" ca="1" si="100"/>
        <v>285658</v>
      </c>
    </row>
    <row r="423" spans="1:18" x14ac:dyDescent="0.35">
      <c r="A423" s="7">
        <f>ROW()</f>
        <v>423</v>
      </c>
      <c r="B423" s="10"/>
      <c r="C423" s="27" t="str">
        <f t="shared" ca="1" si="89"/>
        <v>ES42 2XX</v>
      </c>
      <c r="D423" s="27" t="str">
        <f t="shared" ca="1" si="90"/>
        <v>Echton</v>
      </c>
      <c r="E423" s="15" t="str">
        <f t="shared" ca="1" si="91"/>
        <v>N</v>
      </c>
      <c r="F423" s="16">
        <f t="shared" ca="1" si="92"/>
        <v>12.3</v>
      </c>
      <c r="G423" s="16">
        <f t="shared" ca="1" si="93"/>
        <v>12</v>
      </c>
      <c r="H423" s="16">
        <f t="shared" ca="1" si="94"/>
        <v>17.3</v>
      </c>
      <c r="I423" s="15" t="str">
        <f t="shared" ca="1" si="95"/>
        <v>N</v>
      </c>
      <c r="J423" s="17">
        <f t="shared" ca="1" si="96"/>
        <v>18</v>
      </c>
      <c r="K423" s="17"/>
      <c r="L423" s="17" t="str">
        <f t="shared" ca="1" si="97"/>
        <v>Y</v>
      </c>
      <c r="M423" s="17" t="str">
        <f t="shared" ca="1" si="98"/>
        <v>FTTP</v>
      </c>
      <c r="N423" s="17" t="str">
        <f t="shared" ca="1" si="99"/>
        <v>N</v>
      </c>
      <c r="O423" s="15">
        <f t="shared" ca="1" si="87"/>
        <v>30</v>
      </c>
      <c r="P423" s="17">
        <f t="shared" ca="1" si="88"/>
        <v>18</v>
      </c>
      <c r="R423" s="4">
        <f t="shared" ca="1" si="100"/>
        <v>285893</v>
      </c>
    </row>
    <row r="424" spans="1:18" x14ac:dyDescent="0.35">
      <c r="A424" s="7">
        <f>ROW()</f>
        <v>424</v>
      </c>
      <c r="B424" s="10"/>
      <c r="C424" s="27" t="str">
        <f t="shared" ca="1" si="89"/>
        <v>ES42 3DI</v>
      </c>
      <c r="D424" s="27" t="str">
        <f t="shared" ca="1" si="90"/>
        <v>Echton</v>
      </c>
      <c r="E424" s="15" t="str">
        <f t="shared" ca="1" si="91"/>
        <v>N</v>
      </c>
      <c r="F424" s="16">
        <f t="shared" ca="1" si="92"/>
        <v>10.1</v>
      </c>
      <c r="G424" s="16">
        <f t="shared" ca="1" si="93"/>
        <v>10.6</v>
      </c>
      <c r="H424" s="16">
        <f t="shared" ca="1" si="94"/>
        <v>12.9</v>
      </c>
      <c r="I424" s="15" t="str">
        <f t="shared" ca="1" si="95"/>
        <v>N</v>
      </c>
      <c r="J424" s="17">
        <f t="shared" ca="1" si="96"/>
        <v>18</v>
      </c>
      <c r="K424" s="17"/>
      <c r="L424" s="17" t="str">
        <f t="shared" ca="1" si="97"/>
        <v>Y</v>
      </c>
      <c r="M424" s="17" t="str">
        <f t="shared" ca="1" si="98"/>
        <v>FTTP</v>
      </c>
      <c r="N424" s="17" t="str">
        <f t="shared" ca="1" si="99"/>
        <v>N</v>
      </c>
      <c r="O424" s="15">
        <f t="shared" ca="1" si="87"/>
        <v>30</v>
      </c>
      <c r="P424" s="17">
        <f t="shared" ca="1" si="88"/>
        <v>18</v>
      </c>
      <c r="R424" s="4">
        <f t="shared" ca="1" si="100"/>
        <v>286034</v>
      </c>
    </row>
    <row r="425" spans="1:18" x14ac:dyDescent="0.35">
      <c r="A425" s="7">
        <f>ROW()</f>
        <v>425</v>
      </c>
      <c r="B425" s="10"/>
      <c r="C425" s="27" t="str">
        <f t="shared" ca="1" si="89"/>
        <v>ES42 4SX</v>
      </c>
      <c r="D425" s="27" t="str">
        <f t="shared" ca="1" si="90"/>
        <v>Echton</v>
      </c>
      <c r="E425" s="15" t="str">
        <f t="shared" ca="1" si="91"/>
        <v>Y</v>
      </c>
      <c r="F425" s="16">
        <f t="shared" ca="1" si="92"/>
        <v>0.7</v>
      </c>
      <c r="G425" s="16">
        <f t="shared" ca="1" si="93"/>
        <v>0.7</v>
      </c>
      <c r="H425" s="16">
        <f t="shared" ca="1" si="94"/>
        <v>1.2</v>
      </c>
      <c r="I425" s="15" t="str">
        <f t="shared" ca="1" si="95"/>
        <v>N</v>
      </c>
      <c r="J425" s="17">
        <f t="shared" ca="1" si="96"/>
        <v>11</v>
      </c>
      <c r="K425" s="17"/>
      <c r="L425" s="17" t="str">
        <f t="shared" ca="1" si="97"/>
        <v>N</v>
      </c>
      <c r="M425" s="17" t="str">
        <f t="shared" ca="1" si="98"/>
        <v/>
      </c>
      <c r="N425" s="17" t="str">
        <f t="shared" ca="1" si="99"/>
        <v>N</v>
      </c>
      <c r="O425" s="15">
        <f t="shared" ca="1" si="87"/>
        <v>0.7</v>
      </c>
      <c r="P425" s="17">
        <f t="shared" ca="1" si="88"/>
        <v>0</v>
      </c>
      <c r="R425" s="4">
        <f t="shared" ca="1" si="100"/>
        <v>287115</v>
      </c>
    </row>
    <row r="426" spans="1:18" x14ac:dyDescent="0.35">
      <c r="A426" s="7">
        <f>ROW()</f>
        <v>426</v>
      </c>
      <c r="B426" s="10"/>
      <c r="C426" s="27" t="str">
        <f t="shared" ca="1" si="89"/>
        <v>ES42 5JT</v>
      </c>
      <c r="D426" s="27" t="str">
        <f t="shared" ca="1" si="90"/>
        <v>Echton</v>
      </c>
      <c r="E426" s="15" t="str">
        <f t="shared" ca="1" si="91"/>
        <v>Y</v>
      </c>
      <c r="F426" s="16">
        <f t="shared" ca="1" si="92"/>
        <v>0.7</v>
      </c>
      <c r="G426" s="16">
        <f t="shared" ca="1" si="93"/>
        <v>0.8</v>
      </c>
      <c r="H426" s="16">
        <f t="shared" ca="1" si="94"/>
        <v>0.9</v>
      </c>
      <c r="I426" s="15" t="str">
        <f t="shared" ca="1" si="95"/>
        <v>N</v>
      </c>
      <c r="J426" s="17">
        <f t="shared" ca="1" si="96"/>
        <v>7</v>
      </c>
      <c r="K426" s="17"/>
      <c r="L426" s="17" t="str">
        <f t="shared" ca="1" si="97"/>
        <v>Y</v>
      </c>
      <c r="M426" s="17" t="str">
        <f t="shared" ca="1" si="98"/>
        <v>FTTP</v>
      </c>
      <c r="N426" s="17" t="str">
        <f t="shared" ca="1" si="99"/>
        <v>N</v>
      </c>
      <c r="O426" s="15">
        <f t="shared" ca="1" si="87"/>
        <v>30</v>
      </c>
      <c r="P426" s="17">
        <f t="shared" ca="1" si="88"/>
        <v>7</v>
      </c>
      <c r="R426" s="4">
        <f t="shared" ca="1" si="100"/>
        <v>287553</v>
      </c>
    </row>
    <row r="427" spans="1:18" x14ac:dyDescent="0.35">
      <c r="A427" s="7">
        <f>ROW()</f>
        <v>427</v>
      </c>
      <c r="B427" s="10"/>
      <c r="C427" s="27" t="str">
        <f t="shared" ca="1" si="89"/>
        <v>ES42 5KX</v>
      </c>
      <c r="D427" s="27" t="str">
        <f t="shared" ca="1" si="90"/>
        <v>Echton</v>
      </c>
      <c r="E427" s="15" t="str">
        <f t="shared" ca="1" si="91"/>
        <v>N</v>
      </c>
      <c r="F427" s="16">
        <f t="shared" ca="1" si="92"/>
        <v>12.8</v>
      </c>
      <c r="G427" s="16">
        <f t="shared" ca="1" si="93"/>
        <v>13.2</v>
      </c>
      <c r="H427" s="16">
        <f t="shared" ca="1" si="94"/>
        <v>19.399999999999999</v>
      </c>
      <c r="I427" s="15" t="str">
        <f t="shared" ca="1" si="95"/>
        <v>N</v>
      </c>
      <c r="J427" s="17">
        <f t="shared" ca="1" si="96"/>
        <v>15</v>
      </c>
      <c r="K427" s="17"/>
      <c r="L427" s="17" t="str">
        <f t="shared" ca="1" si="97"/>
        <v>Y</v>
      </c>
      <c r="M427" s="17" t="str">
        <f t="shared" ca="1" si="98"/>
        <v>FTTP</v>
      </c>
      <c r="N427" s="17" t="str">
        <f t="shared" ca="1" si="99"/>
        <v>N</v>
      </c>
      <c r="O427" s="15">
        <f t="shared" ca="1" si="87"/>
        <v>30</v>
      </c>
      <c r="P427" s="17">
        <f t="shared" ca="1" si="88"/>
        <v>15</v>
      </c>
      <c r="R427" s="4">
        <f t="shared" ca="1" si="100"/>
        <v>287583</v>
      </c>
    </row>
    <row r="428" spans="1:18" x14ac:dyDescent="0.35">
      <c r="A428" s="7">
        <f>ROW()</f>
        <v>428</v>
      </c>
      <c r="B428" s="10"/>
      <c r="C428" s="27" t="str">
        <f t="shared" ca="1" si="89"/>
        <v>ES42 6ZT</v>
      </c>
      <c r="D428" s="27" t="str">
        <f t="shared" ca="1" si="90"/>
        <v>Echton</v>
      </c>
      <c r="E428" s="15" t="str">
        <f t="shared" ca="1" si="91"/>
        <v>N</v>
      </c>
      <c r="F428" s="16">
        <f t="shared" ca="1" si="92"/>
        <v>1.9</v>
      </c>
      <c r="G428" s="16">
        <f t="shared" ca="1" si="93"/>
        <v>2</v>
      </c>
      <c r="H428" s="16">
        <f t="shared" ca="1" si="94"/>
        <v>3.7</v>
      </c>
      <c r="I428" s="15" t="str">
        <f t="shared" ca="1" si="95"/>
        <v>N</v>
      </c>
      <c r="J428" s="17">
        <f t="shared" ca="1" si="96"/>
        <v>16</v>
      </c>
      <c r="K428" s="17"/>
      <c r="L428" s="17" t="str">
        <f t="shared" ca="1" si="97"/>
        <v>Y</v>
      </c>
      <c r="M428" s="17" t="str">
        <f t="shared" ca="1" si="98"/>
        <v>FTTP</v>
      </c>
      <c r="N428" s="17" t="str">
        <f t="shared" ca="1" si="99"/>
        <v>N</v>
      </c>
      <c r="O428" s="15">
        <f t="shared" ca="1" si="87"/>
        <v>30</v>
      </c>
      <c r="P428" s="17">
        <f t="shared" ca="1" si="88"/>
        <v>16</v>
      </c>
      <c r="R428" s="4">
        <f t="shared" ca="1" si="100"/>
        <v>288645</v>
      </c>
    </row>
    <row r="429" spans="1:18" x14ac:dyDescent="0.35">
      <c r="A429" s="7">
        <f>ROW()</f>
        <v>429</v>
      </c>
      <c r="B429" s="10"/>
      <c r="C429" s="27" t="str">
        <f t="shared" ca="1" si="89"/>
        <v>ES42 8WM</v>
      </c>
      <c r="D429" s="27" t="str">
        <f t="shared" ca="1" si="90"/>
        <v>Echton</v>
      </c>
      <c r="E429" s="15" t="str">
        <f t="shared" ca="1" si="91"/>
        <v>N</v>
      </c>
      <c r="F429" s="16">
        <f t="shared" ca="1" si="92"/>
        <v>13.8</v>
      </c>
      <c r="G429" s="16">
        <f t="shared" ca="1" si="93"/>
        <v>14.2</v>
      </c>
      <c r="H429" s="16">
        <f t="shared" ca="1" si="94"/>
        <v>24.1</v>
      </c>
      <c r="I429" s="15" t="str">
        <f t="shared" ca="1" si="95"/>
        <v>N</v>
      </c>
      <c r="J429" s="17">
        <f t="shared" ca="1" si="96"/>
        <v>7</v>
      </c>
      <c r="K429" s="17"/>
      <c r="L429" s="17" t="str">
        <f t="shared" ca="1" si="97"/>
        <v>Y</v>
      </c>
      <c r="M429" s="17" t="str">
        <f t="shared" ca="1" si="98"/>
        <v>FTTP</v>
      </c>
      <c r="N429" s="17" t="str">
        <f t="shared" ca="1" si="99"/>
        <v>N</v>
      </c>
      <c r="O429" s="15">
        <f t="shared" ca="1" si="87"/>
        <v>30</v>
      </c>
      <c r="P429" s="17">
        <f t="shared" ca="1" si="88"/>
        <v>7</v>
      </c>
      <c r="R429" s="4">
        <f t="shared" ca="1" si="100"/>
        <v>289912</v>
      </c>
    </row>
    <row r="430" spans="1:18" x14ac:dyDescent="0.35">
      <c r="A430" s="7">
        <f>ROW()</f>
        <v>430</v>
      </c>
      <c r="B430" s="10"/>
      <c r="C430" s="27" t="str">
        <f t="shared" ca="1" si="89"/>
        <v>ES42 9HY</v>
      </c>
      <c r="D430" s="27" t="str">
        <f t="shared" ca="1" si="90"/>
        <v>Echton</v>
      </c>
      <c r="E430" s="15" t="str">
        <f t="shared" ca="1" si="91"/>
        <v>Y</v>
      </c>
      <c r="F430" s="16">
        <f t="shared" ca="1" si="92"/>
        <v>0.6</v>
      </c>
      <c r="G430" s="16">
        <f t="shared" ca="1" si="93"/>
        <v>0.6</v>
      </c>
      <c r="H430" s="16">
        <f t="shared" ca="1" si="94"/>
        <v>1</v>
      </c>
      <c r="I430" s="15" t="str">
        <f t="shared" ca="1" si="95"/>
        <v>N</v>
      </c>
      <c r="J430" s="17">
        <f t="shared" ca="1" si="96"/>
        <v>9</v>
      </c>
      <c r="K430" s="17"/>
      <c r="L430" s="17" t="str">
        <f t="shared" ca="1" si="97"/>
        <v>Y</v>
      </c>
      <c r="M430" s="17" t="str">
        <f t="shared" ca="1" si="98"/>
        <v>FTTP</v>
      </c>
      <c r="N430" s="17" t="str">
        <f t="shared" ca="1" si="99"/>
        <v>N</v>
      </c>
      <c r="O430" s="15">
        <f t="shared" ca="1" si="87"/>
        <v>30</v>
      </c>
      <c r="P430" s="17">
        <f t="shared" ca="1" si="88"/>
        <v>9</v>
      </c>
      <c r="R430" s="4">
        <f t="shared" ca="1" si="100"/>
        <v>290210</v>
      </c>
    </row>
    <row r="431" spans="1:18" x14ac:dyDescent="0.35">
      <c r="A431" s="7">
        <f>ROW()</f>
        <v>431</v>
      </c>
      <c r="B431" s="10"/>
      <c r="C431" s="27" t="str">
        <f t="shared" ca="1" si="89"/>
        <v>ES43 0KT</v>
      </c>
      <c r="D431" s="27" t="str">
        <f t="shared" ca="1" si="90"/>
        <v>Echton</v>
      </c>
      <c r="E431" s="15" t="str">
        <f t="shared" ca="1" si="91"/>
        <v>N</v>
      </c>
      <c r="F431" s="16">
        <f t="shared" ca="1" si="92"/>
        <v>10.9</v>
      </c>
      <c r="G431" s="16">
        <f t="shared" ca="1" si="93"/>
        <v>10</v>
      </c>
      <c r="H431" s="16">
        <f t="shared" ca="1" si="94"/>
        <v>21.7</v>
      </c>
      <c r="I431" s="15" t="str">
        <f t="shared" ca="1" si="95"/>
        <v>N</v>
      </c>
      <c r="J431" s="17">
        <f t="shared" ca="1" si="96"/>
        <v>18</v>
      </c>
      <c r="K431" s="17"/>
      <c r="L431" s="17" t="str">
        <f t="shared" ca="1" si="97"/>
        <v>Y</v>
      </c>
      <c r="M431" s="17" t="str">
        <f t="shared" ca="1" si="98"/>
        <v>FTTP</v>
      </c>
      <c r="N431" s="17" t="str">
        <f t="shared" ca="1" si="99"/>
        <v>N</v>
      </c>
      <c r="O431" s="15">
        <f t="shared" ca="1" si="87"/>
        <v>30</v>
      </c>
      <c r="P431" s="17">
        <f t="shared" ca="1" si="88"/>
        <v>18</v>
      </c>
      <c r="R431" s="4">
        <f t="shared" ca="1" si="100"/>
        <v>290959</v>
      </c>
    </row>
    <row r="432" spans="1:18" x14ac:dyDescent="0.35">
      <c r="A432" s="7">
        <f>ROW()</f>
        <v>432</v>
      </c>
      <c r="B432" s="10"/>
      <c r="C432" s="27" t="str">
        <f t="shared" ca="1" si="89"/>
        <v>ES43 2GG</v>
      </c>
      <c r="D432" s="27" t="str">
        <f t="shared" ca="1" si="90"/>
        <v>Echton</v>
      </c>
      <c r="E432" s="15" t="str">
        <f t="shared" ca="1" si="91"/>
        <v>Y</v>
      </c>
      <c r="F432" s="16">
        <f t="shared" ca="1" si="92"/>
        <v>1</v>
      </c>
      <c r="G432" s="16">
        <f t="shared" ca="1" si="93"/>
        <v>1.1000000000000001</v>
      </c>
      <c r="H432" s="16">
        <f t="shared" ca="1" si="94"/>
        <v>1.2</v>
      </c>
      <c r="I432" s="15" t="str">
        <f t="shared" ca="1" si="95"/>
        <v>N</v>
      </c>
      <c r="J432" s="17">
        <f t="shared" ca="1" si="96"/>
        <v>8</v>
      </c>
      <c r="K432" s="17"/>
      <c r="L432" s="17" t="str">
        <f t="shared" ca="1" si="97"/>
        <v>Y</v>
      </c>
      <c r="M432" s="17" t="str">
        <f t="shared" ca="1" si="98"/>
        <v>FTTP</v>
      </c>
      <c r="N432" s="17" t="str">
        <f t="shared" ca="1" si="99"/>
        <v>N</v>
      </c>
      <c r="O432" s="15">
        <f t="shared" ca="1" si="87"/>
        <v>30</v>
      </c>
      <c r="P432" s="17">
        <f t="shared" ca="1" si="88"/>
        <v>8</v>
      </c>
      <c r="R432" s="4">
        <f t="shared" ca="1" si="100"/>
        <v>292194</v>
      </c>
    </row>
    <row r="433" spans="1:18" x14ac:dyDescent="0.35">
      <c r="A433" s="7">
        <f>ROW()</f>
        <v>433</v>
      </c>
      <c r="B433" s="10"/>
      <c r="C433" s="27" t="str">
        <f t="shared" ca="1" si="89"/>
        <v>ES43 2ZS</v>
      </c>
      <c r="D433" s="27" t="str">
        <f t="shared" ca="1" si="90"/>
        <v>Echton</v>
      </c>
      <c r="E433" s="15" t="str">
        <f t="shared" ca="1" si="91"/>
        <v>N</v>
      </c>
      <c r="F433" s="16">
        <f t="shared" ca="1" si="92"/>
        <v>2.5</v>
      </c>
      <c r="G433" s="16">
        <f t="shared" ca="1" si="93"/>
        <v>2.6</v>
      </c>
      <c r="H433" s="16">
        <f t="shared" ca="1" si="94"/>
        <v>3.3</v>
      </c>
      <c r="I433" s="15" t="str">
        <f t="shared" ca="1" si="95"/>
        <v>N</v>
      </c>
      <c r="J433" s="17">
        <f t="shared" ca="1" si="96"/>
        <v>12</v>
      </c>
      <c r="K433" s="17"/>
      <c r="L433" s="17" t="str">
        <f t="shared" ca="1" si="97"/>
        <v>Y</v>
      </c>
      <c r="M433" s="17" t="str">
        <f t="shared" ca="1" si="98"/>
        <v>FTTP</v>
      </c>
      <c r="N433" s="17" t="str">
        <f t="shared" ca="1" si="99"/>
        <v>N</v>
      </c>
      <c r="O433" s="15">
        <f t="shared" ca="1" si="87"/>
        <v>30</v>
      </c>
      <c r="P433" s="17">
        <f t="shared" ca="1" si="88"/>
        <v>12</v>
      </c>
      <c r="R433" s="4">
        <f t="shared" ca="1" si="100"/>
        <v>292700</v>
      </c>
    </row>
    <row r="434" spans="1:18" x14ac:dyDescent="0.35">
      <c r="A434" s="7">
        <f>ROW()</f>
        <v>434</v>
      </c>
      <c r="B434" s="10"/>
      <c r="C434" s="27" t="str">
        <f t="shared" ca="1" si="89"/>
        <v>ES43 4OA</v>
      </c>
      <c r="D434" s="27" t="str">
        <f t="shared" ca="1" si="90"/>
        <v>Echton</v>
      </c>
      <c r="E434" s="15" t="str">
        <f t="shared" ca="1" si="91"/>
        <v>N</v>
      </c>
      <c r="F434" s="16">
        <f t="shared" ca="1" si="92"/>
        <v>4.4000000000000004</v>
      </c>
      <c r="G434" s="16">
        <f t="shared" ca="1" si="93"/>
        <v>4</v>
      </c>
      <c r="H434" s="16">
        <f t="shared" ca="1" si="94"/>
        <v>6.6</v>
      </c>
      <c r="I434" s="15" t="str">
        <f t="shared" ca="1" si="95"/>
        <v>N</v>
      </c>
      <c r="J434" s="17">
        <f t="shared" ca="1" si="96"/>
        <v>4</v>
      </c>
      <c r="K434" s="17"/>
      <c r="L434" s="17" t="str">
        <f t="shared" ca="1" si="97"/>
        <v>Y</v>
      </c>
      <c r="M434" s="17" t="str">
        <f t="shared" ca="1" si="98"/>
        <v>FTTP</v>
      </c>
      <c r="N434" s="17" t="str">
        <f t="shared" ca="1" si="99"/>
        <v>N</v>
      </c>
      <c r="O434" s="15">
        <f t="shared" ca="1" si="87"/>
        <v>30</v>
      </c>
      <c r="P434" s="17">
        <f t="shared" ca="1" si="88"/>
        <v>4</v>
      </c>
      <c r="R434" s="4">
        <f t="shared" ca="1" si="100"/>
        <v>293748</v>
      </c>
    </row>
    <row r="435" spans="1:18" x14ac:dyDescent="0.35">
      <c r="A435" s="7">
        <f>ROW()</f>
        <v>435</v>
      </c>
      <c r="B435" s="10"/>
      <c r="C435" s="27" t="str">
        <f t="shared" ca="1" si="89"/>
        <v>ES43 5DE</v>
      </c>
      <c r="D435" s="27" t="str">
        <f t="shared" ca="1" si="90"/>
        <v>Echton</v>
      </c>
      <c r="E435" s="15" t="str">
        <f t="shared" ca="1" si="91"/>
        <v>N</v>
      </c>
      <c r="F435" s="16">
        <f t="shared" ca="1" si="92"/>
        <v>2.1</v>
      </c>
      <c r="G435" s="16">
        <f t="shared" ca="1" si="93"/>
        <v>2</v>
      </c>
      <c r="H435" s="16">
        <f t="shared" ca="1" si="94"/>
        <v>3.2</v>
      </c>
      <c r="I435" s="15" t="str">
        <f t="shared" ca="1" si="95"/>
        <v>N</v>
      </c>
      <c r="J435" s="17">
        <f t="shared" ca="1" si="96"/>
        <v>5</v>
      </c>
      <c r="K435" s="17"/>
      <c r="L435" s="17" t="str">
        <f t="shared" ca="1" si="97"/>
        <v>Y</v>
      </c>
      <c r="M435" s="17" t="str">
        <f t="shared" ca="1" si="98"/>
        <v>FTTP</v>
      </c>
      <c r="N435" s="17" t="str">
        <f t="shared" ca="1" si="99"/>
        <v>N</v>
      </c>
      <c r="O435" s="15">
        <f t="shared" ca="1" si="87"/>
        <v>30</v>
      </c>
      <c r="P435" s="17">
        <f t="shared" ca="1" si="88"/>
        <v>5</v>
      </c>
      <c r="R435" s="4">
        <f t="shared" ca="1" si="100"/>
        <v>294142</v>
      </c>
    </row>
    <row r="436" spans="1:18" x14ac:dyDescent="0.35">
      <c r="A436" s="7">
        <f>ROW()</f>
        <v>436</v>
      </c>
      <c r="B436" s="10"/>
      <c r="C436" s="27" t="str">
        <f t="shared" ca="1" si="89"/>
        <v>ES43 6GW</v>
      </c>
      <c r="D436" s="27" t="str">
        <f t="shared" ca="1" si="90"/>
        <v>Echton</v>
      </c>
      <c r="E436" s="15" t="str">
        <f t="shared" ca="1" si="91"/>
        <v>N</v>
      </c>
      <c r="F436" s="16">
        <f t="shared" ca="1" si="92"/>
        <v>11.5</v>
      </c>
      <c r="G436" s="16">
        <f t="shared" ca="1" si="93"/>
        <v>11</v>
      </c>
      <c r="H436" s="16">
        <f t="shared" ca="1" si="94"/>
        <v>19.8</v>
      </c>
      <c r="I436" s="15" t="str">
        <f t="shared" ca="1" si="95"/>
        <v>N</v>
      </c>
      <c r="J436" s="17">
        <f t="shared" ca="1" si="96"/>
        <v>5</v>
      </c>
      <c r="K436" s="17"/>
      <c r="L436" s="17" t="str">
        <f t="shared" ca="1" si="97"/>
        <v>Y</v>
      </c>
      <c r="M436" s="17" t="str">
        <f t="shared" ca="1" si="98"/>
        <v>FTTP</v>
      </c>
      <c r="N436" s="17" t="str">
        <f t="shared" ca="1" si="99"/>
        <v>N</v>
      </c>
      <c r="O436" s="15">
        <f t="shared" ca="1" si="87"/>
        <v>30</v>
      </c>
      <c r="P436" s="17">
        <f t="shared" ca="1" si="88"/>
        <v>5</v>
      </c>
      <c r="R436" s="4">
        <f t="shared" ca="1" si="100"/>
        <v>294914</v>
      </c>
    </row>
    <row r="437" spans="1:18" x14ac:dyDescent="0.35">
      <c r="A437" s="7">
        <f>ROW()</f>
        <v>437</v>
      </c>
      <c r="B437" s="10"/>
      <c r="C437" s="27" t="str">
        <f t="shared" ca="1" si="89"/>
        <v>ES43 6QO</v>
      </c>
      <c r="D437" s="27" t="str">
        <f t="shared" ca="1" si="90"/>
        <v>Echton</v>
      </c>
      <c r="E437" s="15" t="str">
        <f t="shared" ca="1" si="91"/>
        <v>N</v>
      </c>
      <c r="F437" s="16">
        <f t="shared" ca="1" si="92"/>
        <v>5.8</v>
      </c>
      <c r="G437" s="16">
        <f t="shared" ca="1" si="93"/>
        <v>6.2</v>
      </c>
      <c r="H437" s="16">
        <f t="shared" ca="1" si="94"/>
        <v>10.4</v>
      </c>
      <c r="I437" s="15" t="str">
        <f t="shared" ca="1" si="95"/>
        <v>N</v>
      </c>
      <c r="J437" s="17">
        <f t="shared" ca="1" si="96"/>
        <v>3</v>
      </c>
      <c r="K437" s="17"/>
      <c r="L437" s="17" t="str">
        <f t="shared" ca="1" si="97"/>
        <v>Y</v>
      </c>
      <c r="M437" s="17" t="str">
        <f t="shared" ca="1" si="98"/>
        <v>FTTP</v>
      </c>
      <c r="N437" s="17" t="str">
        <f t="shared" ca="1" si="99"/>
        <v>N</v>
      </c>
      <c r="O437" s="15">
        <f t="shared" ca="1" si="87"/>
        <v>30</v>
      </c>
      <c r="P437" s="17">
        <f t="shared" ca="1" si="88"/>
        <v>3</v>
      </c>
      <c r="R437" s="4">
        <f t="shared" ca="1" si="100"/>
        <v>295166</v>
      </c>
    </row>
    <row r="438" spans="1:18" x14ac:dyDescent="0.35">
      <c r="A438" s="7">
        <f>ROW()</f>
        <v>438</v>
      </c>
      <c r="B438" s="10"/>
      <c r="C438" s="27" t="str">
        <f t="shared" ca="1" si="89"/>
        <v>ES43 7QY</v>
      </c>
      <c r="D438" s="27" t="str">
        <f t="shared" ca="1" si="90"/>
        <v>Echton</v>
      </c>
      <c r="E438" s="15" t="str">
        <f t="shared" ca="1" si="91"/>
        <v>N</v>
      </c>
      <c r="F438" s="16">
        <f t="shared" ca="1" si="92"/>
        <v>7.2</v>
      </c>
      <c r="G438" s="16">
        <f t="shared" ca="1" si="93"/>
        <v>7.2</v>
      </c>
      <c r="H438" s="16">
        <f t="shared" ca="1" si="94"/>
        <v>8.1</v>
      </c>
      <c r="I438" s="15" t="str">
        <f t="shared" ca="1" si="95"/>
        <v>N</v>
      </c>
      <c r="J438" s="17">
        <f t="shared" ca="1" si="96"/>
        <v>13</v>
      </c>
      <c r="K438" s="17"/>
      <c r="L438" s="17" t="str">
        <f t="shared" ca="1" si="97"/>
        <v>Y</v>
      </c>
      <c r="M438" s="17" t="str">
        <f t="shared" ca="1" si="98"/>
        <v>FTTP</v>
      </c>
      <c r="N438" s="17" t="str">
        <f t="shared" ca="1" si="99"/>
        <v>N</v>
      </c>
      <c r="O438" s="15">
        <f t="shared" ca="1" si="87"/>
        <v>30</v>
      </c>
      <c r="P438" s="17">
        <f t="shared" ca="1" si="88"/>
        <v>13</v>
      </c>
      <c r="R438" s="4">
        <f t="shared" ca="1" si="100"/>
        <v>295852</v>
      </c>
    </row>
    <row r="439" spans="1:18" x14ac:dyDescent="0.35">
      <c r="A439" s="7">
        <f>ROW()</f>
        <v>439</v>
      </c>
      <c r="B439" s="10"/>
      <c r="C439" s="27" t="str">
        <f t="shared" ca="1" si="89"/>
        <v>ES43 8OT</v>
      </c>
      <c r="D439" s="27" t="str">
        <f t="shared" ca="1" si="90"/>
        <v>Echton</v>
      </c>
      <c r="E439" s="15" t="str">
        <f t="shared" ca="1" si="91"/>
        <v>N</v>
      </c>
      <c r="F439" s="16">
        <f t="shared" ca="1" si="92"/>
        <v>13.7</v>
      </c>
      <c r="G439" s="16">
        <f t="shared" ca="1" si="93"/>
        <v>14.6</v>
      </c>
      <c r="H439" s="16">
        <f t="shared" ca="1" si="94"/>
        <v>22.4</v>
      </c>
      <c r="I439" s="15" t="str">
        <f t="shared" ca="1" si="95"/>
        <v>N</v>
      </c>
      <c r="J439" s="17">
        <f t="shared" ca="1" si="96"/>
        <v>5</v>
      </c>
      <c r="K439" s="17"/>
      <c r="L439" s="17" t="str">
        <f t="shared" ca="1" si="97"/>
        <v>Y</v>
      </c>
      <c r="M439" s="17" t="str">
        <f t="shared" ca="1" si="98"/>
        <v>FTTP</v>
      </c>
      <c r="N439" s="17" t="str">
        <f t="shared" ca="1" si="99"/>
        <v>N</v>
      </c>
      <c r="O439" s="15">
        <f t="shared" ca="1" si="87"/>
        <v>30</v>
      </c>
      <c r="P439" s="17">
        <f t="shared" ca="1" si="88"/>
        <v>5</v>
      </c>
      <c r="R439" s="4">
        <f t="shared" ca="1" si="100"/>
        <v>296471</v>
      </c>
    </row>
    <row r="440" spans="1:18" x14ac:dyDescent="0.35">
      <c r="A440" s="7">
        <f>ROW()</f>
        <v>440</v>
      </c>
      <c r="B440" s="10"/>
      <c r="C440" s="27" t="str">
        <f t="shared" ca="1" si="89"/>
        <v>ES43 9ZS</v>
      </c>
      <c r="D440" s="27" t="str">
        <f t="shared" ca="1" si="90"/>
        <v>Echton</v>
      </c>
      <c r="E440" s="15" t="str">
        <f t="shared" ca="1" si="91"/>
        <v>N</v>
      </c>
      <c r="F440" s="16">
        <f t="shared" ca="1" si="92"/>
        <v>14.5</v>
      </c>
      <c r="G440" s="16">
        <f t="shared" ca="1" si="93"/>
        <v>13.7</v>
      </c>
      <c r="H440" s="16">
        <f t="shared" ca="1" si="94"/>
        <v>18.2</v>
      </c>
      <c r="I440" s="15" t="str">
        <f t="shared" ca="1" si="95"/>
        <v>N</v>
      </c>
      <c r="J440" s="17">
        <f t="shared" ca="1" si="96"/>
        <v>2</v>
      </c>
      <c r="K440" s="17"/>
      <c r="L440" s="17" t="str">
        <f t="shared" ca="1" si="97"/>
        <v>Y</v>
      </c>
      <c r="M440" s="17" t="str">
        <f t="shared" ca="1" si="98"/>
        <v>FTTP</v>
      </c>
      <c r="N440" s="17" t="str">
        <f t="shared" ca="1" si="99"/>
        <v>N</v>
      </c>
      <c r="O440" s="15">
        <f t="shared" ca="1" si="87"/>
        <v>30</v>
      </c>
      <c r="P440" s="17">
        <f t="shared" ca="1" si="88"/>
        <v>2</v>
      </c>
      <c r="R440" s="4">
        <f t="shared" ca="1" si="100"/>
        <v>297432</v>
      </c>
    </row>
    <row r="441" spans="1:18" x14ac:dyDescent="0.35">
      <c r="A441" s="7">
        <f>ROW()</f>
        <v>441</v>
      </c>
      <c r="B441" s="10"/>
      <c r="C441" s="27" t="str">
        <f t="shared" ca="1" si="89"/>
        <v>ES44 0RE</v>
      </c>
      <c r="D441" s="27" t="str">
        <f t="shared" ca="1" si="90"/>
        <v>Echton</v>
      </c>
      <c r="E441" s="15" t="str">
        <f t="shared" ca="1" si="91"/>
        <v>N</v>
      </c>
      <c r="F441" s="16">
        <f t="shared" ca="1" si="92"/>
        <v>7.3</v>
      </c>
      <c r="G441" s="16">
        <f t="shared" ca="1" si="93"/>
        <v>6.8</v>
      </c>
      <c r="H441" s="16">
        <f t="shared" ca="1" si="94"/>
        <v>12.4</v>
      </c>
      <c r="I441" s="15" t="str">
        <f t="shared" ca="1" si="95"/>
        <v>N</v>
      </c>
      <c r="J441" s="17">
        <f t="shared" ca="1" si="96"/>
        <v>19</v>
      </c>
      <c r="K441" s="17"/>
      <c r="L441" s="17" t="str">
        <f t="shared" ca="1" si="97"/>
        <v>Y</v>
      </c>
      <c r="M441" s="17" t="str">
        <f t="shared" ca="1" si="98"/>
        <v>FTTP</v>
      </c>
      <c r="N441" s="17" t="str">
        <f t="shared" ca="1" si="99"/>
        <v>N</v>
      </c>
      <c r="O441" s="15">
        <f t="shared" ca="1" si="87"/>
        <v>30</v>
      </c>
      <c r="P441" s="17">
        <f t="shared" ca="1" si="88"/>
        <v>19</v>
      </c>
      <c r="R441" s="4">
        <f t="shared" ca="1" si="100"/>
        <v>297886</v>
      </c>
    </row>
    <row r="442" spans="1:18" x14ac:dyDescent="0.35">
      <c r="A442" s="7">
        <f>ROW()</f>
        <v>442</v>
      </c>
      <c r="B442" s="10"/>
      <c r="C442" s="27" t="str">
        <f t="shared" ca="1" si="89"/>
        <v>ES44 2EY</v>
      </c>
      <c r="D442" s="27" t="str">
        <f t="shared" ca="1" si="90"/>
        <v>Echton</v>
      </c>
      <c r="E442" s="15" t="str">
        <f t="shared" ca="1" si="91"/>
        <v>N</v>
      </c>
      <c r="F442" s="16">
        <f t="shared" ca="1" si="92"/>
        <v>3.8</v>
      </c>
      <c r="G442" s="16">
        <f t="shared" ca="1" si="93"/>
        <v>4.0999999999999996</v>
      </c>
      <c r="H442" s="16">
        <f t="shared" ca="1" si="94"/>
        <v>3.9</v>
      </c>
      <c r="I442" s="15" t="str">
        <f t="shared" ca="1" si="95"/>
        <v>N</v>
      </c>
      <c r="J442" s="17">
        <f t="shared" ca="1" si="96"/>
        <v>3</v>
      </c>
      <c r="K442" s="17"/>
      <c r="L442" s="17" t="str">
        <f t="shared" ca="1" si="97"/>
        <v>Y</v>
      </c>
      <c r="M442" s="17" t="str">
        <f t="shared" ca="1" si="98"/>
        <v>FTTP</v>
      </c>
      <c r="N442" s="17" t="str">
        <f t="shared" ca="1" si="99"/>
        <v>N</v>
      </c>
      <c r="O442" s="15">
        <f t="shared" ca="1" si="87"/>
        <v>30</v>
      </c>
      <c r="P442" s="17">
        <f t="shared" ca="1" si="88"/>
        <v>3</v>
      </c>
      <c r="R442" s="4">
        <f t="shared" ca="1" si="100"/>
        <v>298920</v>
      </c>
    </row>
    <row r="443" spans="1:18" x14ac:dyDescent="0.35">
      <c r="A443" s="7">
        <f>ROW()</f>
        <v>443</v>
      </c>
      <c r="B443" s="10"/>
      <c r="C443" s="27" t="str">
        <f t="shared" ca="1" si="89"/>
        <v>ES44 2YH</v>
      </c>
      <c r="D443" s="27" t="str">
        <f t="shared" ca="1" si="90"/>
        <v>Echton</v>
      </c>
      <c r="E443" s="15" t="str">
        <f t="shared" ca="1" si="91"/>
        <v>N</v>
      </c>
      <c r="F443" s="16">
        <f t="shared" ca="1" si="92"/>
        <v>3.3</v>
      </c>
      <c r="G443" s="16">
        <f t="shared" ca="1" si="93"/>
        <v>3.2</v>
      </c>
      <c r="H443" s="16">
        <f t="shared" ca="1" si="94"/>
        <v>4.8</v>
      </c>
      <c r="I443" s="15" t="str">
        <f t="shared" ca="1" si="95"/>
        <v>N</v>
      </c>
      <c r="J443" s="17">
        <f t="shared" ca="1" si="96"/>
        <v>11</v>
      </c>
      <c r="K443" s="17"/>
      <c r="L443" s="17" t="str">
        <f t="shared" ca="1" si="97"/>
        <v>Y</v>
      </c>
      <c r="M443" s="17" t="str">
        <f t="shared" ca="1" si="98"/>
        <v>FTTP</v>
      </c>
      <c r="N443" s="17" t="str">
        <f t="shared" ca="1" si="99"/>
        <v>N</v>
      </c>
      <c r="O443" s="15">
        <f t="shared" ca="1" si="87"/>
        <v>30</v>
      </c>
      <c r="P443" s="17">
        <f t="shared" ca="1" si="88"/>
        <v>11</v>
      </c>
      <c r="R443" s="4">
        <f t="shared" ca="1" si="100"/>
        <v>299423</v>
      </c>
    </row>
    <row r="444" spans="1:18" x14ac:dyDescent="0.35">
      <c r="A444" s="7">
        <f>ROW()</f>
        <v>444</v>
      </c>
      <c r="B444" s="10"/>
      <c r="C444" s="27" t="str">
        <f t="shared" ca="1" si="89"/>
        <v>ES44 3VJ</v>
      </c>
      <c r="D444" s="27" t="str">
        <f t="shared" ca="1" si="90"/>
        <v>Echton</v>
      </c>
      <c r="E444" s="15" t="str">
        <f t="shared" ca="1" si="91"/>
        <v>N</v>
      </c>
      <c r="F444" s="16">
        <f t="shared" ca="1" si="92"/>
        <v>9.8000000000000007</v>
      </c>
      <c r="G444" s="16">
        <f t="shared" ca="1" si="93"/>
        <v>9.4</v>
      </c>
      <c r="H444" s="16">
        <f t="shared" ca="1" si="94"/>
        <v>19.600000000000001</v>
      </c>
      <c r="I444" s="15" t="str">
        <f t="shared" ca="1" si="95"/>
        <v>N</v>
      </c>
      <c r="J444" s="17">
        <f t="shared" ca="1" si="96"/>
        <v>15</v>
      </c>
      <c r="K444" s="17"/>
      <c r="L444" s="17" t="str">
        <f t="shared" ca="1" si="97"/>
        <v>Y</v>
      </c>
      <c r="M444" s="17" t="str">
        <f t="shared" ca="1" si="98"/>
        <v>FTTP</v>
      </c>
      <c r="N444" s="17" t="str">
        <f t="shared" ca="1" si="99"/>
        <v>N</v>
      </c>
      <c r="O444" s="15">
        <f t="shared" ca="1" si="87"/>
        <v>30</v>
      </c>
      <c r="P444" s="17">
        <f t="shared" ca="1" si="88"/>
        <v>15</v>
      </c>
      <c r="R444" s="4">
        <f t="shared" ca="1" si="100"/>
        <v>300023</v>
      </c>
    </row>
    <row r="445" spans="1:18" x14ac:dyDescent="0.35">
      <c r="A445" s="7">
        <f>ROW()</f>
        <v>445</v>
      </c>
      <c r="B445" s="10"/>
      <c r="C445" s="27" t="str">
        <f t="shared" ca="1" si="89"/>
        <v>ES44 5BT</v>
      </c>
      <c r="D445" s="27" t="str">
        <f t="shared" ca="1" si="90"/>
        <v>Echton</v>
      </c>
      <c r="E445" s="15" t="str">
        <f t="shared" ca="1" si="91"/>
        <v>Y</v>
      </c>
      <c r="F445" s="16">
        <f t="shared" ca="1" si="92"/>
        <v>0.6</v>
      </c>
      <c r="G445" s="16">
        <f t="shared" ca="1" si="93"/>
        <v>0.6</v>
      </c>
      <c r="H445" s="16">
        <f t="shared" ca="1" si="94"/>
        <v>0.7</v>
      </c>
      <c r="I445" s="15" t="str">
        <f t="shared" ca="1" si="95"/>
        <v>N</v>
      </c>
      <c r="J445" s="17">
        <f t="shared" ca="1" si="96"/>
        <v>16</v>
      </c>
      <c r="K445" s="17"/>
      <c r="L445" s="17" t="str">
        <f t="shared" ca="1" si="97"/>
        <v>Y</v>
      </c>
      <c r="M445" s="17" t="str">
        <f t="shared" ca="1" si="98"/>
        <v>FTTP</v>
      </c>
      <c r="N445" s="17" t="str">
        <f t="shared" ca="1" si="99"/>
        <v>N</v>
      </c>
      <c r="O445" s="15">
        <f t="shared" ca="1" si="87"/>
        <v>30</v>
      </c>
      <c r="P445" s="17">
        <f t="shared" ca="1" si="88"/>
        <v>16</v>
      </c>
      <c r="R445" s="4">
        <f t="shared" ca="1" si="100"/>
        <v>300865</v>
      </c>
    </row>
    <row r="446" spans="1:18" x14ac:dyDescent="0.35">
      <c r="A446" s="7">
        <f>ROW()</f>
        <v>446</v>
      </c>
      <c r="B446" s="10"/>
      <c r="C446" s="27" t="str">
        <f t="shared" ca="1" si="89"/>
        <v>ES44 6WO</v>
      </c>
      <c r="D446" s="27" t="str">
        <f t="shared" ca="1" si="90"/>
        <v>Echton</v>
      </c>
      <c r="E446" s="15" t="str">
        <f t="shared" ca="1" si="91"/>
        <v>N</v>
      </c>
      <c r="F446" s="16">
        <f t="shared" ca="1" si="92"/>
        <v>11.6</v>
      </c>
      <c r="G446" s="16">
        <f t="shared" ca="1" si="93"/>
        <v>10.6</v>
      </c>
      <c r="H446" s="16">
        <f t="shared" ca="1" si="94"/>
        <v>13.3</v>
      </c>
      <c r="I446" s="15" t="str">
        <f t="shared" ca="1" si="95"/>
        <v>N</v>
      </c>
      <c r="J446" s="17">
        <f t="shared" ca="1" si="96"/>
        <v>3</v>
      </c>
      <c r="K446" s="17"/>
      <c r="L446" s="17" t="str">
        <f t="shared" ca="1" si="97"/>
        <v>Y</v>
      </c>
      <c r="M446" s="17" t="str">
        <f t="shared" ca="1" si="98"/>
        <v>FTTP</v>
      </c>
      <c r="N446" s="17" t="str">
        <f t="shared" ca="1" si="99"/>
        <v>N</v>
      </c>
      <c r="O446" s="15">
        <f t="shared" ca="1" si="87"/>
        <v>30</v>
      </c>
      <c r="P446" s="17">
        <f t="shared" ca="1" si="88"/>
        <v>3</v>
      </c>
      <c r="R446" s="4">
        <f t="shared" ca="1" si="100"/>
        <v>302082</v>
      </c>
    </row>
    <row r="447" spans="1:18" x14ac:dyDescent="0.35">
      <c r="A447" s="7">
        <f>ROW()</f>
        <v>447</v>
      </c>
      <c r="B447" s="10"/>
      <c r="C447" s="27" t="str">
        <f t="shared" ca="1" si="89"/>
        <v>ES44 8UL</v>
      </c>
      <c r="D447" s="27" t="str">
        <f t="shared" ca="1" si="90"/>
        <v>Echton</v>
      </c>
      <c r="E447" s="15" t="str">
        <f t="shared" ca="1" si="91"/>
        <v>Y</v>
      </c>
      <c r="F447" s="16">
        <f t="shared" ca="1" si="92"/>
        <v>1.2</v>
      </c>
      <c r="G447" s="16">
        <f t="shared" ca="1" si="93"/>
        <v>1.2</v>
      </c>
      <c r="H447" s="16">
        <f t="shared" ca="1" si="94"/>
        <v>2.4</v>
      </c>
      <c r="I447" s="15" t="str">
        <f t="shared" ca="1" si="95"/>
        <v>N</v>
      </c>
      <c r="J447" s="17">
        <f t="shared" ca="1" si="96"/>
        <v>3</v>
      </c>
      <c r="K447" s="17"/>
      <c r="L447" s="17" t="str">
        <f t="shared" ca="1" si="97"/>
        <v>Y</v>
      </c>
      <c r="M447" s="17" t="str">
        <f t="shared" ca="1" si="98"/>
        <v>FTTP</v>
      </c>
      <c r="N447" s="17" t="str">
        <f t="shared" ca="1" si="99"/>
        <v>N</v>
      </c>
      <c r="O447" s="15">
        <f t="shared" ca="1" si="87"/>
        <v>30</v>
      </c>
      <c r="P447" s="17">
        <f t="shared" ca="1" si="88"/>
        <v>3</v>
      </c>
      <c r="R447" s="4">
        <f t="shared" ca="1" si="100"/>
        <v>303379</v>
      </c>
    </row>
    <row r="448" spans="1:18" x14ac:dyDescent="0.35">
      <c r="A448" s="7">
        <f>ROW()</f>
        <v>448</v>
      </c>
      <c r="B448" s="10"/>
      <c r="C448" s="27" t="str">
        <f t="shared" ca="1" si="89"/>
        <v>ES44 9UP</v>
      </c>
      <c r="D448" s="27" t="str">
        <f t="shared" ca="1" si="90"/>
        <v>Echton</v>
      </c>
      <c r="E448" s="15" t="str">
        <f t="shared" ca="1" si="91"/>
        <v>N</v>
      </c>
      <c r="F448" s="16">
        <f t="shared" ca="1" si="92"/>
        <v>4.5999999999999996</v>
      </c>
      <c r="G448" s="16">
        <f t="shared" ca="1" si="93"/>
        <v>4.3</v>
      </c>
      <c r="H448" s="16">
        <f t="shared" ca="1" si="94"/>
        <v>5.9</v>
      </c>
      <c r="I448" s="15" t="str">
        <f t="shared" ca="1" si="95"/>
        <v>N</v>
      </c>
      <c r="J448" s="17">
        <f t="shared" ca="1" si="96"/>
        <v>8</v>
      </c>
      <c r="K448" s="17"/>
      <c r="L448" s="17" t="str">
        <f t="shared" ca="1" si="97"/>
        <v>Y</v>
      </c>
      <c r="M448" s="17" t="str">
        <f t="shared" ca="1" si="98"/>
        <v>FTTP</v>
      </c>
      <c r="N448" s="17" t="str">
        <f t="shared" ca="1" si="99"/>
        <v>N</v>
      </c>
      <c r="O448" s="15">
        <f t="shared" ca="1" si="87"/>
        <v>30</v>
      </c>
      <c r="P448" s="17">
        <f t="shared" ca="1" si="88"/>
        <v>8</v>
      </c>
      <c r="R448" s="4">
        <f t="shared" ca="1" si="100"/>
        <v>304059</v>
      </c>
    </row>
    <row r="449" spans="1:18" x14ac:dyDescent="0.35">
      <c r="A449" s="7">
        <f>ROW()</f>
        <v>449</v>
      </c>
      <c r="B449" s="10"/>
      <c r="C449" s="27" t="str">
        <f t="shared" ca="1" si="89"/>
        <v>ES45 0XV</v>
      </c>
      <c r="D449" s="27" t="str">
        <f t="shared" ca="1" si="90"/>
        <v>Echton</v>
      </c>
      <c r="E449" s="15" t="str">
        <f t="shared" ca="1" si="91"/>
        <v>N</v>
      </c>
      <c r="F449" s="16">
        <f t="shared" ca="1" si="92"/>
        <v>14.4</v>
      </c>
      <c r="G449" s="16">
        <f t="shared" ca="1" si="93"/>
        <v>15.4</v>
      </c>
      <c r="H449" s="16">
        <f t="shared" ca="1" si="94"/>
        <v>22.5</v>
      </c>
      <c r="I449" s="15" t="str">
        <f t="shared" ca="1" si="95"/>
        <v>N</v>
      </c>
      <c r="J449" s="17">
        <f t="shared" ca="1" si="96"/>
        <v>2</v>
      </c>
      <c r="K449" s="17"/>
      <c r="L449" s="17" t="str">
        <f t="shared" ca="1" si="97"/>
        <v>Y</v>
      </c>
      <c r="M449" s="17" t="str">
        <f t="shared" ca="1" si="98"/>
        <v>FTTP</v>
      </c>
      <c r="N449" s="17" t="str">
        <f t="shared" ca="1" si="99"/>
        <v>N</v>
      </c>
      <c r="O449" s="15">
        <f t="shared" ca="1" si="87"/>
        <v>30</v>
      </c>
      <c r="P449" s="17">
        <f t="shared" ca="1" si="88"/>
        <v>2</v>
      </c>
      <c r="R449" s="4">
        <f t="shared" ca="1" si="100"/>
        <v>304819</v>
      </c>
    </row>
    <row r="450" spans="1:18" x14ac:dyDescent="0.35">
      <c r="A450" s="7">
        <f>ROW()</f>
        <v>450</v>
      </c>
      <c r="B450" s="10"/>
      <c r="C450" s="27" t="str">
        <f t="shared" ca="1" si="89"/>
        <v>ES45 1RN</v>
      </c>
      <c r="D450" s="27" t="str">
        <f t="shared" ca="1" si="90"/>
        <v>Echton</v>
      </c>
      <c r="E450" s="15" t="str">
        <f t="shared" ca="1" si="91"/>
        <v>N</v>
      </c>
      <c r="F450" s="16">
        <f t="shared" ca="1" si="92"/>
        <v>2.4</v>
      </c>
      <c r="G450" s="16">
        <f t="shared" ca="1" si="93"/>
        <v>2.2999999999999998</v>
      </c>
      <c r="H450" s="16">
        <f t="shared" ca="1" si="94"/>
        <v>4.0999999999999996</v>
      </c>
      <c r="I450" s="15" t="str">
        <f t="shared" ca="1" si="95"/>
        <v>N</v>
      </c>
      <c r="J450" s="17">
        <f t="shared" ca="1" si="96"/>
        <v>4</v>
      </c>
      <c r="K450" s="17"/>
      <c r="L450" s="17" t="str">
        <f t="shared" ca="1" si="97"/>
        <v>Y</v>
      </c>
      <c r="M450" s="17" t="str">
        <f t="shared" ca="1" si="98"/>
        <v>FTTP</v>
      </c>
      <c r="N450" s="17" t="str">
        <f t="shared" ca="1" si="99"/>
        <v>N</v>
      </c>
      <c r="O450" s="15">
        <f t="shared" ca="1" si="87"/>
        <v>30</v>
      </c>
      <c r="P450" s="17">
        <f t="shared" ca="1" si="88"/>
        <v>4</v>
      </c>
      <c r="R450" s="4">
        <f t="shared" ca="1" si="100"/>
        <v>305331</v>
      </c>
    </row>
    <row r="451" spans="1:18" x14ac:dyDescent="0.35">
      <c r="A451" s="7">
        <f>ROW()</f>
        <v>451</v>
      </c>
      <c r="B451" s="10"/>
      <c r="C451" s="27" t="str">
        <f t="shared" ca="1" si="89"/>
        <v>ES45 3FS</v>
      </c>
      <c r="D451" s="27" t="str">
        <f t="shared" ca="1" si="90"/>
        <v>Echton</v>
      </c>
      <c r="E451" s="15" t="str">
        <f t="shared" ca="1" si="91"/>
        <v>N</v>
      </c>
      <c r="F451" s="16">
        <f t="shared" ca="1" si="92"/>
        <v>12.7</v>
      </c>
      <c r="G451" s="16">
        <f t="shared" ca="1" si="93"/>
        <v>13.8</v>
      </c>
      <c r="H451" s="16">
        <f t="shared" ca="1" si="94"/>
        <v>15.2</v>
      </c>
      <c r="I451" s="15" t="str">
        <f t="shared" ca="1" si="95"/>
        <v>N</v>
      </c>
      <c r="J451" s="17">
        <f t="shared" ca="1" si="96"/>
        <v>5</v>
      </c>
      <c r="K451" s="17"/>
      <c r="L451" s="17" t="str">
        <f t="shared" ca="1" si="97"/>
        <v>Y</v>
      </c>
      <c r="M451" s="17" t="str">
        <f t="shared" ca="1" si="98"/>
        <v>FTTP</v>
      </c>
      <c r="N451" s="17" t="str">
        <f t="shared" ca="1" si="99"/>
        <v>N</v>
      </c>
      <c r="O451" s="15">
        <f t="shared" ca="1" si="87"/>
        <v>30</v>
      </c>
      <c r="P451" s="17">
        <f t="shared" ca="1" si="88"/>
        <v>5</v>
      </c>
      <c r="R451" s="4">
        <f t="shared" ca="1" si="100"/>
        <v>306376</v>
      </c>
    </row>
    <row r="452" spans="1:18" x14ac:dyDescent="0.35">
      <c r="A452" s="7">
        <f>ROW()</f>
        <v>452</v>
      </c>
      <c r="B452" s="10"/>
      <c r="C452" s="27" t="str">
        <f t="shared" ca="1" si="89"/>
        <v>ES45 3GV</v>
      </c>
      <c r="D452" s="27" t="str">
        <f t="shared" ca="1" si="90"/>
        <v>Echton</v>
      </c>
      <c r="E452" s="15" t="str">
        <f t="shared" ca="1" si="91"/>
        <v>N</v>
      </c>
      <c r="F452" s="16">
        <f t="shared" ca="1" si="92"/>
        <v>9.9</v>
      </c>
      <c r="G452" s="16">
        <f t="shared" ca="1" si="93"/>
        <v>10.6</v>
      </c>
      <c r="H452" s="16">
        <f t="shared" ca="1" si="94"/>
        <v>11.7</v>
      </c>
      <c r="I452" s="15" t="str">
        <f t="shared" ca="1" si="95"/>
        <v>N</v>
      </c>
      <c r="J452" s="17">
        <f t="shared" ca="1" si="96"/>
        <v>8</v>
      </c>
      <c r="K452" s="17"/>
      <c r="L452" s="17" t="str">
        <f t="shared" ca="1" si="97"/>
        <v>Y</v>
      </c>
      <c r="M452" s="17" t="str">
        <f t="shared" ca="1" si="98"/>
        <v>FTTP</v>
      </c>
      <c r="N452" s="17" t="str">
        <f t="shared" ca="1" si="99"/>
        <v>N</v>
      </c>
      <c r="O452" s="15">
        <f t="shared" ca="1" si="87"/>
        <v>30</v>
      </c>
      <c r="P452" s="17">
        <f t="shared" ca="1" si="88"/>
        <v>8</v>
      </c>
      <c r="R452" s="4">
        <f t="shared" ca="1" si="100"/>
        <v>306405</v>
      </c>
    </row>
    <row r="453" spans="1:18" x14ac:dyDescent="0.35">
      <c r="A453" s="7">
        <f>ROW()</f>
        <v>453</v>
      </c>
      <c r="B453" s="10"/>
      <c r="C453" s="27" t="str">
        <f t="shared" ca="1" si="89"/>
        <v>ES45 5AE</v>
      </c>
      <c r="D453" s="27" t="str">
        <f t="shared" ca="1" si="90"/>
        <v>Echton</v>
      </c>
      <c r="E453" s="15" t="str">
        <f t="shared" ca="1" si="91"/>
        <v>N</v>
      </c>
      <c r="F453" s="16">
        <f t="shared" ca="1" si="92"/>
        <v>6.6</v>
      </c>
      <c r="G453" s="16">
        <f t="shared" ca="1" si="93"/>
        <v>6.3</v>
      </c>
      <c r="H453" s="16">
        <f t="shared" ca="1" si="94"/>
        <v>10.8</v>
      </c>
      <c r="I453" s="15" t="str">
        <f t="shared" ca="1" si="95"/>
        <v>N</v>
      </c>
      <c r="J453" s="17">
        <f t="shared" ca="1" si="96"/>
        <v>14</v>
      </c>
      <c r="K453" s="17"/>
      <c r="L453" s="17" t="str">
        <f t="shared" ca="1" si="97"/>
        <v>Y</v>
      </c>
      <c r="M453" s="17" t="str">
        <f t="shared" ca="1" si="98"/>
        <v>FTTP</v>
      </c>
      <c r="N453" s="17" t="str">
        <f t="shared" ca="1" si="99"/>
        <v>N</v>
      </c>
      <c r="O453" s="15">
        <f t="shared" ca="1" si="87"/>
        <v>30</v>
      </c>
      <c r="P453" s="17">
        <f t="shared" ca="1" si="88"/>
        <v>14</v>
      </c>
      <c r="R453" s="4">
        <f t="shared" ca="1" si="100"/>
        <v>307584</v>
      </c>
    </row>
    <row r="454" spans="1:18" x14ac:dyDescent="0.35">
      <c r="A454" s="7">
        <f>ROW()</f>
        <v>454</v>
      </c>
      <c r="B454" s="10"/>
      <c r="C454" s="27" t="str">
        <f t="shared" ca="1" si="89"/>
        <v>ES45 6WG</v>
      </c>
      <c r="D454" s="27" t="str">
        <f t="shared" ca="1" si="90"/>
        <v>Echton</v>
      </c>
      <c r="E454" s="15" t="str">
        <f t="shared" ca="1" si="91"/>
        <v>Y</v>
      </c>
      <c r="F454" s="16">
        <f t="shared" ca="1" si="92"/>
        <v>1.1000000000000001</v>
      </c>
      <c r="G454" s="16">
        <f t="shared" ca="1" si="93"/>
        <v>1.1000000000000001</v>
      </c>
      <c r="H454" s="16">
        <f t="shared" ca="1" si="94"/>
        <v>1.6</v>
      </c>
      <c r="I454" s="15" t="str">
        <f t="shared" ca="1" si="95"/>
        <v>N</v>
      </c>
      <c r="J454" s="17">
        <f t="shared" ca="1" si="96"/>
        <v>5</v>
      </c>
      <c r="K454" s="17"/>
      <c r="L454" s="17" t="str">
        <f t="shared" ca="1" si="97"/>
        <v>Y</v>
      </c>
      <c r="M454" s="17" t="str">
        <f t="shared" ca="1" si="98"/>
        <v>FTTP</v>
      </c>
      <c r="N454" s="17" t="str">
        <f t="shared" ca="1" si="99"/>
        <v>N</v>
      </c>
      <c r="O454" s="15">
        <f t="shared" ca="1" si="87"/>
        <v>30</v>
      </c>
      <c r="P454" s="17">
        <f t="shared" ca="1" si="88"/>
        <v>5</v>
      </c>
      <c r="R454" s="4">
        <f t="shared" ca="1" si="100"/>
        <v>308834</v>
      </c>
    </row>
    <row r="455" spans="1:18" x14ac:dyDescent="0.35">
      <c r="A455" s="7">
        <f>ROW()</f>
        <v>455</v>
      </c>
      <c r="B455" s="10"/>
      <c r="C455" s="27" t="str">
        <f t="shared" ca="1" si="89"/>
        <v>ES45 7UR</v>
      </c>
      <c r="D455" s="27" t="str">
        <f t="shared" ca="1" si="90"/>
        <v>Echton</v>
      </c>
      <c r="E455" s="15" t="str">
        <f t="shared" ca="1" si="91"/>
        <v>N</v>
      </c>
      <c r="F455" s="16">
        <f t="shared" ca="1" si="92"/>
        <v>12.4</v>
      </c>
      <c r="G455" s="16">
        <f t="shared" ca="1" si="93"/>
        <v>12.7</v>
      </c>
      <c r="H455" s="16">
        <f t="shared" ca="1" si="94"/>
        <v>15.6</v>
      </c>
      <c r="I455" s="15" t="str">
        <f t="shared" ca="1" si="95"/>
        <v>N</v>
      </c>
      <c r="J455" s="17">
        <f t="shared" ca="1" si="96"/>
        <v>11</v>
      </c>
      <c r="K455" s="17"/>
      <c r="L455" s="17" t="str">
        <f t="shared" ca="1" si="97"/>
        <v>Y</v>
      </c>
      <c r="M455" s="17" t="str">
        <f t="shared" ca="1" si="98"/>
        <v>FTTP</v>
      </c>
      <c r="N455" s="17" t="str">
        <f t="shared" ca="1" si="99"/>
        <v>N</v>
      </c>
      <c r="O455" s="15">
        <f t="shared" ca="1" si="87"/>
        <v>30</v>
      </c>
      <c r="P455" s="17">
        <f t="shared" ca="1" si="88"/>
        <v>11</v>
      </c>
      <c r="R455" s="4">
        <f t="shared" ca="1" si="100"/>
        <v>309469</v>
      </c>
    </row>
    <row r="456" spans="1:18" x14ac:dyDescent="0.35">
      <c r="A456" s="7">
        <f>ROW()</f>
        <v>456</v>
      </c>
      <c r="B456" s="10"/>
      <c r="C456" s="27" t="str">
        <f t="shared" ca="1" si="89"/>
        <v>ES45 8FP</v>
      </c>
      <c r="D456" s="27" t="str">
        <f t="shared" ca="1" si="90"/>
        <v>Echton</v>
      </c>
      <c r="E456" s="15" t="str">
        <f t="shared" ca="1" si="91"/>
        <v>N</v>
      </c>
      <c r="F456" s="16">
        <f t="shared" ca="1" si="92"/>
        <v>13.6</v>
      </c>
      <c r="G456" s="16">
        <f t="shared" ca="1" si="93"/>
        <v>14.8</v>
      </c>
      <c r="H456" s="16">
        <f t="shared" ca="1" si="94"/>
        <v>18.100000000000001</v>
      </c>
      <c r="I456" s="15" t="str">
        <f t="shared" ca="1" si="95"/>
        <v>N</v>
      </c>
      <c r="J456" s="17">
        <f t="shared" ca="1" si="96"/>
        <v>4</v>
      </c>
      <c r="K456" s="17"/>
      <c r="L456" s="17" t="str">
        <f t="shared" ca="1" si="97"/>
        <v>Y</v>
      </c>
      <c r="M456" s="17" t="str">
        <f t="shared" ca="1" si="98"/>
        <v>FTTP</v>
      </c>
      <c r="N456" s="17" t="str">
        <f t="shared" ca="1" si="99"/>
        <v>N</v>
      </c>
      <c r="O456" s="15">
        <f t="shared" ref="O456:O519" ca="1" si="101">IF(L456="Y",30,F456)</f>
        <v>30</v>
      </c>
      <c r="P456" s="17">
        <f t="shared" ref="P456:P519" ca="1" si="102">IF(L456="Y",J456,0)</f>
        <v>4</v>
      </c>
      <c r="R456" s="4">
        <f t="shared" ca="1" si="100"/>
        <v>309753</v>
      </c>
    </row>
    <row r="457" spans="1:18" x14ac:dyDescent="0.35">
      <c r="A457" s="7">
        <f>ROW()</f>
        <v>457</v>
      </c>
      <c r="B457" s="10"/>
      <c r="C457" s="27" t="str">
        <f t="shared" ref="C457:C520" ca="1" si="103">"ES"&amp;ROUNDDOWN(R457/10/26/26,0)&amp;" "&amp;ROUNDDOWN(MOD(R457/26/26,10),0)&amp;CHAR(65+MOD(ROUNDDOWN(R457/26,0),26))&amp;CHAR(65+MOD(R457,26))</f>
        <v>ES45 8HR</v>
      </c>
      <c r="D457" s="27" t="str">
        <f t="shared" ref="D457:D520" ca="1" si="104">CHOOSE(ROUNDUP(VALUE(MID(C457,3,2))/10,0),"Alphon","Beaton","Charlton","Delton","Echton","Foxton")</f>
        <v>Echton</v>
      </c>
      <c r="E457" s="15" t="str">
        <f t="shared" ref="E457:E520" ca="1" si="105">IF(G457&lt;2,"Y","N")</f>
        <v>N</v>
      </c>
      <c r="F457" s="16">
        <f t="shared" ref="F457:F520" ca="1" si="106">+RANDBETWEEN(5,150)/10</f>
        <v>8.3000000000000007</v>
      </c>
      <c r="G457" s="16">
        <f t="shared" ref="G457:G520" ca="1" si="107">ROUND(F457*(100%+20%*(RAND()-0.5)),1)</f>
        <v>7.6</v>
      </c>
      <c r="H457" s="16">
        <f t="shared" ref="H457:H520" ca="1" si="108">+RANDBETWEEN(F457*10,F457*2*10)/10</f>
        <v>10.6</v>
      </c>
      <c r="I457" s="15" t="str">
        <f t="shared" ref="I457:I520" ca="1" si="109">IF(H457&gt;30,"Y","N")</f>
        <v>N</v>
      </c>
      <c r="J457" s="17">
        <f t="shared" ref="J457:J520" ca="1" si="110">+RANDBETWEEN(1,19)</f>
        <v>8</v>
      </c>
      <c r="K457" s="17"/>
      <c r="L457" s="17" t="str">
        <f t="shared" ref="L457:L520" ca="1" si="111">IF(RAND()&gt;1%,"Y","N")</f>
        <v>Y</v>
      </c>
      <c r="M457" s="17" t="str">
        <f t="shared" ref="M457:M520" ca="1" si="112">IF(L457="Y",CHOOSE(VALUE(MID(C457,3,1))+1,"FTTP","FTTC","FTTC","FWA","FTTP","FWA","FTTC","FTTC","FTTC","FTTC"),"")</f>
        <v>FTTP</v>
      </c>
      <c r="N457" s="17" t="str">
        <f t="shared" ref="N457:N520" ca="1" si="113">IF(AND(I457="Y",L457="Y"),"Y","N")</f>
        <v>N</v>
      </c>
      <c r="O457" s="15">
        <f t="shared" ca="1" si="101"/>
        <v>30</v>
      </c>
      <c r="P457" s="17">
        <f t="shared" ca="1" si="102"/>
        <v>8</v>
      </c>
      <c r="R457" s="4">
        <f t="shared" ca="1" si="100"/>
        <v>309807</v>
      </c>
    </row>
    <row r="458" spans="1:18" x14ac:dyDescent="0.35">
      <c r="A458" s="7">
        <f>ROW()</f>
        <v>458</v>
      </c>
      <c r="B458" s="10"/>
      <c r="C458" s="27" t="str">
        <f t="shared" ca="1" si="103"/>
        <v>ES45 9NG</v>
      </c>
      <c r="D458" s="27" t="str">
        <f t="shared" ca="1" si="104"/>
        <v>Echton</v>
      </c>
      <c r="E458" s="15" t="str">
        <f t="shared" ca="1" si="105"/>
        <v>N</v>
      </c>
      <c r="F458" s="16">
        <f t="shared" ca="1" si="106"/>
        <v>12.8</v>
      </c>
      <c r="G458" s="16">
        <f t="shared" ca="1" si="107"/>
        <v>13.8</v>
      </c>
      <c r="H458" s="16">
        <f t="shared" ca="1" si="108"/>
        <v>20.5</v>
      </c>
      <c r="I458" s="15" t="str">
        <f t="shared" ca="1" si="109"/>
        <v>N</v>
      </c>
      <c r="J458" s="17">
        <f t="shared" ca="1" si="110"/>
        <v>16</v>
      </c>
      <c r="K458" s="17"/>
      <c r="L458" s="17" t="str">
        <f t="shared" ca="1" si="111"/>
        <v>Y</v>
      </c>
      <c r="M458" s="17" t="str">
        <f t="shared" ca="1" si="112"/>
        <v>FTTP</v>
      </c>
      <c r="N458" s="17" t="str">
        <f t="shared" ca="1" si="113"/>
        <v>N</v>
      </c>
      <c r="O458" s="15">
        <f t="shared" ca="1" si="101"/>
        <v>30</v>
      </c>
      <c r="P458" s="17">
        <f t="shared" ca="1" si="102"/>
        <v>16</v>
      </c>
      <c r="R458" s="4">
        <f t="shared" ref="R458:R521" ca="1" si="114">+R457+RANDBETWEEN(1,1300)</f>
        <v>310628</v>
      </c>
    </row>
    <row r="459" spans="1:18" x14ac:dyDescent="0.35">
      <c r="A459" s="7">
        <f>ROW()</f>
        <v>459</v>
      </c>
      <c r="B459" s="10"/>
      <c r="C459" s="27" t="str">
        <f t="shared" ca="1" si="103"/>
        <v>ES46 1II</v>
      </c>
      <c r="D459" s="27" t="str">
        <f t="shared" ca="1" si="104"/>
        <v>Echton</v>
      </c>
      <c r="E459" s="15" t="str">
        <f t="shared" ca="1" si="105"/>
        <v>N</v>
      </c>
      <c r="F459" s="16">
        <f t="shared" ca="1" si="106"/>
        <v>6.9</v>
      </c>
      <c r="G459" s="16">
        <f t="shared" ca="1" si="107"/>
        <v>6.3</v>
      </c>
      <c r="H459" s="16">
        <f t="shared" ca="1" si="108"/>
        <v>13.4</v>
      </c>
      <c r="I459" s="15" t="str">
        <f t="shared" ca="1" si="109"/>
        <v>N</v>
      </c>
      <c r="J459" s="17">
        <f t="shared" ca="1" si="110"/>
        <v>10</v>
      </c>
      <c r="K459" s="17"/>
      <c r="L459" s="17" t="str">
        <f t="shared" ca="1" si="111"/>
        <v>Y</v>
      </c>
      <c r="M459" s="17" t="str">
        <f t="shared" ca="1" si="112"/>
        <v>FTTP</v>
      </c>
      <c r="N459" s="17" t="str">
        <f t="shared" ca="1" si="113"/>
        <v>N</v>
      </c>
      <c r="O459" s="15">
        <f t="shared" ca="1" si="101"/>
        <v>30</v>
      </c>
      <c r="P459" s="17">
        <f t="shared" ca="1" si="102"/>
        <v>10</v>
      </c>
      <c r="R459" s="4">
        <f t="shared" ca="1" si="114"/>
        <v>311852</v>
      </c>
    </row>
    <row r="460" spans="1:18" x14ac:dyDescent="0.35">
      <c r="A460" s="7">
        <f>ROW()</f>
        <v>460</v>
      </c>
      <c r="B460" s="10"/>
      <c r="C460" s="27" t="str">
        <f t="shared" ca="1" si="103"/>
        <v>ES46 1JY</v>
      </c>
      <c r="D460" s="27" t="str">
        <f t="shared" ca="1" si="104"/>
        <v>Echton</v>
      </c>
      <c r="E460" s="15" t="str">
        <f t="shared" ca="1" si="105"/>
        <v>N</v>
      </c>
      <c r="F460" s="16">
        <f t="shared" ca="1" si="106"/>
        <v>7.1</v>
      </c>
      <c r="G460" s="16">
        <f t="shared" ca="1" si="107"/>
        <v>7.2</v>
      </c>
      <c r="H460" s="16">
        <f t="shared" ca="1" si="108"/>
        <v>7.3</v>
      </c>
      <c r="I460" s="15" t="str">
        <f t="shared" ca="1" si="109"/>
        <v>N</v>
      </c>
      <c r="J460" s="17">
        <f t="shared" ca="1" si="110"/>
        <v>7</v>
      </c>
      <c r="K460" s="17"/>
      <c r="L460" s="17" t="str">
        <f t="shared" ca="1" si="111"/>
        <v>Y</v>
      </c>
      <c r="M460" s="17" t="str">
        <f t="shared" ca="1" si="112"/>
        <v>FTTP</v>
      </c>
      <c r="N460" s="17" t="str">
        <f t="shared" ca="1" si="113"/>
        <v>N</v>
      </c>
      <c r="O460" s="15">
        <f t="shared" ca="1" si="101"/>
        <v>30</v>
      </c>
      <c r="P460" s="17">
        <f t="shared" ca="1" si="102"/>
        <v>7</v>
      </c>
      <c r="R460" s="4">
        <f t="shared" ca="1" si="114"/>
        <v>311894</v>
      </c>
    </row>
    <row r="461" spans="1:18" x14ac:dyDescent="0.35">
      <c r="A461" s="7">
        <f>ROW()</f>
        <v>461</v>
      </c>
      <c r="B461" s="10"/>
      <c r="C461" s="27" t="str">
        <f t="shared" ca="1" si="103"/>
        <v>ES46 2BL</v>
      </c>
      <c r="D461" s="27" t="str">
        <f t="shared" ca="1" si="104"/>
        <v>Echton</v>
      </c>
      <c r="E461" s="15" t="str">
        <f t="shared" ca="1" si="105"/>
        <v>N</v>
      </c>
      <c r="F461" s="16">
        <f t="shared" ca="1" si="106"/>
        <v>7.5</v>
      </c>
      <c r="G461" s="16">
        <f t="shared" ca="1" si="107"/>
        <v>8.1999999999999993</v>
      </c>
      <c r="H461" s="16">
        <f t="shared" ca="1" si="108"/>
        <v>10.8</v>
      </c>
      <c r="I461" s="15" t="str">
        <f t="shared" ca="1" si="109"/>
        <v>N</v>
      </c>
      <c r="J461" s="17">
        <f t="shared" ca="1" si="110"/>
        <v>13</v>
      </c>
      <c r="K461" s="17"/>
      <c r="L461" s="17" t="str">
        <f t="shared" ca="1" si="111"/>
        <v>Y</v>
      </c>
      <c r="M461" s="17" t="str">
        <f t="shared" ca="1" si="112"/>
        <v>FTTP</v>
      </c>
      <c r="N461" s="17" t="str">
        <f t="shared" ca="1" si="113"/>
        <v>N</v>
      </c>
      <c r="O461" s="15">
        <f t="shared" ca="1" si="101"/>
        <v>30</v>
      </c>
      <c r="P461" s="17">
        <f t="shared" ca="1" si="102"/>
        <v>13</v>
      </c>
      <c r="R461" s="4">
        <f t="shared" ca="1" si="114"/>
        <v>312349</v>
      </c>
    </row>
    <row r="462" spans="1:18" x14ac:dyDescent="0.35">
      <c r="A462" s="7">
        <f>ROW()</f>
        <v>462</v>
      </c>
      <c r="B462" s="10"/>
      <c r="C462" s="27" t="str">
        <f t="shared" ca="1" si="103"/>
        <v>ES46 3PJ</v>
      </c>
      <c r="D462" s="27" t="str">
        <f t="shared" ca="1" si="104"/>
        <v>Echton</v>
      </c>
      <c r="E462" s="15" t="str">
        <f t="shared" ca="1" si="105"/>
        <v>N</v>
      </c>
      <c r="F462" s="16">
        <f t="shared" ca="1" si="106"/>
        <v>11.4</v>
      </c>
      <c r="G462" s="16">
        <f t="shared" ca="1" si="107"/>
        <v>11.1</v>
      </c>
      <c r="H462" s="16">
        <f t="shared" ca="1" si="108"/>
        <v>16.5</v>
      </c>
      <c r="I462" s="15" t="str">
        <f t="shared" ca="1" si="109"/>
        <v>N</v>
      </c>
      <c r="J462" s="17">
        <f t="shared" ca="1" si="110"/>
        <v>8</v>
      </c>
      <c r="K462" s="17"/>
      <c r="L462" s="17" t="str">
        <f t="shared" ca="1" si="111"/>
        <v>Y</v>
      </c>
      <c r="M462" s="17" t="str">
        <f t="shared" ca="1" si="112"/>
        <v>FTTP</v>
      </c>
      <c r="N462" s="17" t="str">
        <f t="shared" ca="1" si="113"/>
        <v>N</v>
      </c>
      <c r="O462" s="15">
        <f t="shared" ca="1" si="101"/>
        <v>30</v>
      </c>
      <c r="P462" s="17">
        <f t="shared" ca="1" si="102"/>
        <v>8</v>
      </c>
      <c r="R462" s="4">
        <f t="shared" ca="1" si="114"/>
        <v>313387</v>
      </c>
    </row>
    <row r="463" spans="1:18" x14ac:dyDescent="0.35">
      <c r="A463" s="7">
        <f>ROW()</f>
        <v>463</v>
      </c>
      <c r="B463" s="10"/>
      <c r="C463" s="27" t="str">
        <f t="shared" ca="1" si="103"/>
        <v>ES46 3PL</v>
      </c>
      <c r="D463" s="27" t="str">
        <f t="shared" ca="1" si="104"/>
        <v>Echton</v>
      </c>
      <c r="E463" s="15" t="str">
        <f t="shared" ca="1" si="105"/>
        <v>N</v>
      </c>
      <c r="F463" s="16">
        <f t="shared" ca="1" si="106"/>
        <v>2.1</v>
      </c>
      <c r="G463" s="16">
        <f t="shared" ca="1" si="107"/>
        <v>2.1</v>
      </c>
      <c r="H463" s="16">
        <f t="shared" ca="1" si="108"/>
        <v>2.6</v>
      </c>
      <c r="I463" s="15" t="str">
        <f t="shared" ca="1" si="109"/>
        <v>N</v>
      </c>
      <c r="J463" s="17">
        <f t="shared" ca="1" si="110"/>
        <v>15</v>
      </c>
      <c r="K463" s="17"/>
      <c r="L463" s="17" t="str">
        <f t="shared" ca="1" si="111"/>
        <v>Y</v>
      </c>
      <c r="M463" s="17" t="str">
        <f t="shared" ca="1" si="112"/>
        <v>FTTP</v>
      </c>
      <c r="N463" s="17" t="str">
        <f t="shared" ca="1" si="113"/>
        <v>N</v>
      </c>
      <c r="O463" s="15">
        <f t="shared" ca="1" si="101"/>
        <v>30</v>
      </c>
      <c r="P463" s="17">
        <f t="shared" ca="1" si="102"/>
        <v>15</v>
      </c>
      <c r="R463" s="4">
        <f t="shared" ca="1" si="114"/>
        <v>313389</v>
      </c>
    </row>
    <row r="464" spans="1:18" x14ac:dyDescent="0.35">
      <c r="A464" s="7">
        <f>ROW()</f>
        <v>464</v>
      </c>
      <c r="B464" s="10"/>
      <c r="C464" s="27" t="str">
        <f t="shared" ca="1" si="103"/>
        <v>ES46 4SW</v>
      </c>
      <c r="D464" s="27" t="str">
        <f t="shared" ca="1" si="104"/>
        <v>Echton</v>
      </c>
      <c r="E464" s="15" t="str">
        <f t="shared" ca="1" si="105"/>
        <v>N</v>
      </c>
      <c r="F464" s="16">
        <f t="shared" ca="1" si="106"/>
        <v>3</v>
      </c>
      <c r="G464" s="16">
        <f t="shared" ca="1" si="107"/>
        <v>3.2</v>
      </c>
      <c r="H464" s="16">
        <f t="shared" ca="1" si="108"/>
        <v>5.8</v>
      </c>
      <c r="I464" s="15" t="str">
        <f t="shared" ca="1" si="109"/>
        <v>N</v>
      </c>
      <c r="J464" s="17">
        <f t="shared" ca="1" si="110"/>
        <v>3</v>
      </c>
      <c r="K464" s="17"/>
      <c r="L464" s="17" t="str">
        <f t="shared" ca="1" si="111"/>
        <v>Y</v>
      </c>
      <c r="M464" s="17" t="str">
        <f t="shared" ca="1" si="112"/>
        <v>FTTP</v>
      </c>
      <c r="N464" s="17" t="str">
        <f t="shared" ca="1" si="113"/>
        <v>N</v>
      </c>
      <c r="O464" s="15">
        <f t="shared" ca="1" si="101"/>
        <v>30</v>
      </c>
      <c r="P464" s="17">
        <f t="shared" ca="1" si="102"/>
        <v>3</v>
      </c>
      <c r="R464" s="4">
        <f t="shared" ca="1" si="114"/>
        <v>314154</v>
      </c>
    </row>
    <row r="465" spans="1:18" x14ac:dyDescent="0.35">
      <c r="A465" s="7">
        <f>ROW()</f>
        <v>465</v>
      </c>
      <c r="B465" s="10"/>
      <c r="C465" s="27" t="str">
        <f t="shared" ca="1" si="103"/>
        <v>ES46 5TJ</v>
      </c>
      <c r="D465" s="27" t="str">
        <f t="shared" ca="1" si="104"/>
        <v>Echton</v>
      </c>
      <c r="E465" s="15" t="str">
        <f t="shared" ca="1" si="105"/>
        <v>N</v>
      </c>
      <c r="F465" s="16">
        <f t="shared" ca="1" si="106"/>
        <v>8.1999999999999993</v>
      </c>
      <c r="G465" s="16">
        <f t="shared" ca="1" si="107"/>
        <v>8.9</v>
      </c>
      <c r="H465" s="16">
        <f t="shared" ca="1" si="108"/>
        <v>13.8</v>
      </c>
      <c r="I465" s="15" t="str">
        <f t="shared" ca="1" si="109"/>
        <v>N</v>
      </c>
      <c r="J465" s="17">
        <f t="shared" ca="1" si="110"/>
        <v>15</v>
      </c>
      <c r="K465" s="17"/>
      <c r="L465" s="17" t="str">
        <f t="shared" ca="1" si="111"/>
        <v>Y</v>
      </c>
      <c r="M465" s="17" t="str">
        <f t="shared" ca="1" si="112"/>
        <v>FTTP</v>
      </c>
      <c r="N465" s="17" t="str">
        <f t="shared" ca="1" si="113"/>
        <v>N</v>
      </c>
      <c r="O465" s="15">
        <f t="shared" ca="1" si="101"/>
        <v>30</v>
      </c>
      <c r="P465" s="17">
        <f t="shared" ca="1" si="102"/>
        <v>15</v>
      </c>
      <c r="R465" s="4">
        <f t="shared" ca="1" si="114"/>
        <v>314843</v>
      </c>
    </row>
    <row r="466" spans="1:18" x14ac:dyDescent="0.35">
      <c r="A466" s="7">
        <f>ROW()</f>
        <v>466</v>
      </c>
      <c r="B466" s="10"/>
      <c r="C466" s="27" t="str">
        <f t="shared" ca="1" si="103"/>
        <v>ES46 6XD</v>
      </c>
      <c r="D466" s="27" t="str">
        <f t="shared" ca="1" si="104"/>
        <v>Echton</v>
      </c>
      <c r="E466" s="15" t="str">
        <f t="shared" ca="1" si="105"/>
        <v>N</v>
      </c>
      <c r="F466" s="16">
        <f t="shared" ca="1" si="106"/>
        <v>3.6</v>
      </c>
      <c r="G466" s="16">
        <f t="shared" ca="1" si="107"/>
        <v>3.8</v>
      </c>
      <c r="H466" s="16">
        <f t="shared" ca="1" si="108"/>
        <v>6</v>
      </c>
      <c r="I466" s="15" t="str">
        <f t="shared" ca="1" si="109"/>
        <v>N</v>
      </c>
      <c r="J466" s="17">
        <f t="shared" ca="1" si="110"/>
        <v>1</v>
      </c>
      <c r="K466" s="17"/>
      <c r="L466" s="17" t="str">
        <f t="shared" ca="1" si="111"/>
        <v>Y</v>
      </c>
      <c r="M466" s="17" t="str">
        <f t="shared" ca="1" si="112"/>
        <v>FTTP</v>
      </c>
      <c r="N466" s="17" t="str">
        <f t="shared" ca="1" si="113"/>
        <v>N</v>
      </c>
      <c r="O466" s="15">
        <f t="shared" ca="1" si="101"/>
        <v>30</v>
      </c>
      <c r="P466" s="17">
        <f t="shared" ca="1" si="102"/>
        <v>1</v>
      </c>
      <c r="R466" s="4">
        <f t="shared" ca="1" si="114"/>
        <v>315617</v>
      </c>
    </row>
    <row r="467" spans="1:18" x14ac:dyDescent="0.35">
      <c r="A467" s="7">
        <f>ROW()</f>
        <v>467</v>
      </c>
      <c r="B467" s="10"/>
      <c r="C467" s="27" t="str">
        <f t="shared" ca="1" si="103"/>
        <v>ES46 8QE</v>
      </c>
      <c r="D467" s="27" t="str">
        <f t="shared" ca="1" si="104"/>
        <v>Echton</v>
      </c>
      <c r="E467" s="15" t="str">
        <f t="shared" ca="1" si="105"/>
        <v>N</v>
      </c>
      <c r="F467" s="16">
        <f t="shared" ca="1" si="106"/>
        <v>5.6</v>
      </c>
      <c r="G467" s="16">
        <f t="shared" ca="1" si="107"/>
        <v>5.7</v>
      </c>
      <c r="H467" s="16">
        <f t="shared" ca="1" si="108"/>
        <v>10.3</v>
      </c>
      <c r="I467" s="15" t="str">
        <f t="shared" ca="1" si="109"/>
        <v>N</v>
      </c>
      <c r="J467" s="17">
        <f t="shared" ca="1" si="110"/>
        <v>6</v>
      </c>
      <c r="K467" s="17"/>
      <c r="L467" s="17" t="str">
        <f t="shared" ca="1" si="111"/>
        <v>Y</v>
      </c>
      <c r="M467" s="17" t="str">
        <f t="shared" ca="1" si="112"/>
        <v>FTTP</v>
      </c>
      <c r="N467" s="17" t="str">
        <f t="shared" ca="1" si="113"/>
        <v>N</v>
      </c>
      <c r="O467" s="15">
        <f t="shared" ca="1" si="101"/>
        <v>30</v>
      </c>
      <c r="P467" s="17">
        <f t="shared" ca="1" si="102"/>
        <v>6</v>
      </c>
      <c r="R467" s="4">
        <f t="shared" ca="1" si="114"/>
        <v>316788</v>
      </c>
    </row>
    <row r="468" spans="1:18" x14ac:dyDescent="0.35">
      <c r="A468" s="7">
        <f>ROW()</f>
        <v>468</v>
      </c>
      <c r="B468" s="10"/>
      <c r="C468" s="27" t="str">
        <f t="shared" ca="1" si="103"/>
        <v>ES46 9TA</v>
      </c>
      <c r="D468" s="27" t="str">
        <f t="shared" ca="1" si="104"/>
        <v>Echton</v>
      </c>
      <c r="E468" s="15" t="str">
        <f t="shared" ca="1" si="105"/>
        <v>N</v>
      </c>
      <c r="F468" s="16">
        <f t="shared" ca="1" si="106"/>
        <v>5</v>
      </c>
      <c r="G468" s="16">
        <f t="shared" ca="1" si="107"/>
        <v>5.2</v>
      </c>
      <c r="H468" s="16">
        <f t="shared" ca="1" si="108"/>
        <v>7.8</v>
      </c>
      <c r="I468" s="15" t="str">
        <f t="shared" ca="1" si="109"/>
        <v>N</v>
      </c>
      <c r="J468" s="17">
        <f t="shared" ca="1" si="110"/>
        <v>3</v>
      </c>
      <c r="K468" s="17"/>
      <c r="L468" s="17" t="str">
        <f t="shared" ca="1" si="111"/>
        <v>Y</v>
      </c>
      <c r="M468" s="17" t="str">
        <f t="shared" ca="1" si="112"/>
        <v>FTTP</v>
      </c>
      <c r="N468" s="17" t="str">
        <f t="shared" ca="1" si="113"/>
        <v>N</v>
      </c>
      <c r="O468" s="15">
        <f t="shared" ca="1" si="101"/>
        <v>30</v>
      </c>
      <c r="P468" s="17">
        <f t="shared" ca="1" si="102"/>
        <v>3</v>
      </c>
      <c r="R468" s="4">
        <f t="shared" ca="1" si="114"/>
        <v>317538</v>
      </c>
    </row>
    <row r="469" spans="1:18" x14ac:dyDescent="0.35">
      <c r="A469" s="7">
        <f>ROW()</f>
        <v>469</v>
      </c>
      <c r="B469" s="10"/>
      <c r="C469" s="27" t="str">
        <f t="shared" ca="1" si="103"/>
        <v>ES47 0WW</v>
      </c>
      <c r="D469" s="27" t="str">
        <f t="shared" ca="1" si="104"/>
        <v>Echton</v>
      </c>
      <c r="E469" s="15" t="str">
        <f t="shared" ca="1" si="105"/>
        <v>N</v>
      </c>
      <c r="F469" s="16">
        <f t="shared" ca="1" si="106"/>
        <v>9.6</v>
      </c>
      <c r="G469" s="16">
        <f t="shared" ca="1" si="107"/>
        <v>9.4</v>
      </c>
      <c r="H469" s="16">
        <f t="shared" ca="1" si="108"/>
        <v>15.7</v>
      </c>
      <c r="I469" s="15" t="str">
        <f t="shared" ca="1" si="109"/>
        <v>N</v>
      </c>
      <c r="J469" s="17">
        <f t="shared" ca="1" si="110"/>
        <v>15</v>
      </c>
      <c r="K469" s="17"/>
      <c r="L469" s="17" t="str">
        <f t="shared" ca="1" si="111"/>
        <v>Y</v>
      </c>
      <c r="M469" s="17" t="str">
        <f t="shared" ca="1" si="112"/>
        <v>FTTP</v>
      </c>
      <c r="N469" s="17" t="str">
        <f t="shared" ca="1" si="113"/>
        <v>N</v>
      </c>
      <c r="O469" s="15">
        <f t="shared" ca="1" si="101"/>
        <v>30</v>
      </c>
      <c r="P469" s="17">
        <f t="shared" ca="1" si="102"/>
        <v>15</v>
      </c>
      <c r="R469" s="4">
        <f t="shared" ca="1" si="114"/>
        <v>318314</v>
      </c>
    </row>
    <row r="470" spans="1:18" x14ac:dyDescent="0.35">
      <c r="A470" s="7">
        <f>ROW()</f>
        <v>470</v>
      </c>
      <c r="B470" s="10"/>
      <c r="C470" s="27" t="str">
        <f t="shared" ca="1" si="103"/>
        <v>ES47 1RS</v>
      </c>
      <c r="D470" s="27" t="str">
        <f t="shared" ca="1" si="104"/>
        <v>Echton</v>
      </c>
      <c r="E470" s="15" t="str">
        <f t="shared" ca="1" si="105"/>
        <v>N</v>
      </c>
      <c r="F470" s="16">
        <f t="shared" ca="1" si="106"/>
        <v>10.1</v>
      </c>
      <c r="G470" s="16">
        <f t="shared" ca="1" si="107"/>
        <v>10.199999999999999</v>
      </c>
      <c r="H470" s="16">
        <f t="shared" ca="1" si="108"/>
        <v>10.8</v>
      </c>
      <c r="I470" s="15" t="str">
        <f t="shared" ca="1" si="109"/>
        <v>N</v>
      </c>
      <c r="J470" s="17">
        <f t="shared" ca="1" si="110"/>
        <v>12</v>
      </c>
      <c r="K470" s="17"/>
      <c r="L470" s="17" t="str">
        <f t="shared" ca="1" si="111"/>
        <v>Y</v>
      </c>
      <c r="M470" s="17" t="str">
        <f t="shared" ca="1" si="112"/>
        <v>FTTP</v>
      </c>
      <c r="N470" s="17" t="str">
        <f t="shared" ca="1" si="113"/>
        <v>N</v>
      </c>
      <c r="O470" s="15">
        <f t="shared" ca="1" si="101"/>
        <v>30</v>
      </c>
      <c r="P470" s="17">
        <f t="shared" ca="1" si="102"/>
        <v>12</v>
      </c>
      <c r="R470" s="4">
        <f t="shared" ca="1" si="114"/>
        <v>318856</v>
      </c>
    </row>
    <row r="471" spans="1:18" x14ac:dyDescent="0.35">
      <c r="A471" s="7">
        <f>ROW()</f>
        <v>471</v>
      </c>
      <c r="B471" s="10"/>
      <c r="C471" s="27" t="str">
        <f t="shared" ca="1" si="103"/>
        <v>ES47 3MT</v>
      </c>
      <c r="D471" s="27" t="str">
        <f t="shared" ca="1" si="104"/>
        <v>Echton</v>
      </c>
      <c r="E471" s="15" t="str">
        <f t="shared" ca="1" si="105"/>
        <v>N</v>
      </c>
      <c r="F471" s="16">
        <f t="shared" ca="1" si="106"/>
        <v>2.2999999999999998</v>
      </c>
      <c r="G471" s="16">
        <f t="shared" ca="1" si="107"/>
        <v>2.2000000000000002</v>
      </c>
      <c r="H471" s="16">
        <f t="shared" ca="1" si="108"/>
        <v>4.3</v>
      </c>
      <c r="I471" s="15" t="str">
        <f t="shared" ca="1" si="109"/>
        <v>N</v>
      </c>
      <c r="J471" s="17">
        <f t="shared" ca="1" si="110"/>
        <v>13</v>
      </c>
      <c r="K471" s="17"/>
      <c r="L471" s="17" t="str">
        <f t="shared" ca="1" si="111"/>
        <v>Y</v>
      </c>
      <c r="M471" s="17" t="str">
        <f t="shared" ca="1" si="112"/>
        <v>FTTP</v>
      </c>
      <c r="N471" s="17" t="str">
        <f t="shared" ca="1" si="113"/>
        <v>N</v>
      </c>
      <c r="O471" s="15">
        <f t="shared" ca="1" si="101"/>
        <v>30</v>
      </c>
      <c r="P471" s="17">
        <f t="shared" ca="1" si="102"/>
        <v>13</v>
      </c>
      <c r="R471" s="4">
        <f t="shared" ca="1" si="114"/>
        <v>320079</v>
      </c>
    </row>
    <row r="472" spans="1:18" x14ac:dyDescent="0.35">
      <c r="A472" s="7">
        <f>ROW()</f>
        <v>472</v>
      </c>
      <c r="B472" s="10"/>
      <c r="C472" s="27" t="str">
        <f t="shared" ca="1" si="103"/>
        <v>ES47 3PV</v>
      </c>
      <c r="D472" s="27" t="str">
        <f t="shared" ca="1" si="104"/>
        <v>Echton</v>
      </c>
      <c r="E472" s="15" t="str">
        <f t="shared" ca="1" si="105"/>
        <v>N</v>
      </c>
      <c r="F472" s="16">
        <f t="shared" ca="1" si="106"/>
        <v>13.3</v>
      </c>
      <c r="G472" s="16">
        <f t="shared" ca="1" si="107"/>
        <v>12.2</v>
      </c>
      <c r="H472" s="16">
        <f t="shared" ca="1" si="108"/>
        <v>20</v>
      </c>
      <c r="I472" s="15" t="str">
        <f t="shared" ca="1" si="109"/>
        <v>N</v>
      </c>
      <c r="J472" s="17">
        <f t="shared" ca="1" si="110"/>
        <v>3</v>
      </c>
      <c r="K472" s="17"/>
      <c r="L472" s="17" t="str">
        <f t="shared" ca="1" si="111"/>
        <v>Y</v>
      </c>
      <c r="M472" s="17" t="str">
        <f t="shared" ca="1" si="112"/>
        <v>FTTP</v>
      </c>
      <c r="N472" s="17" t="str">
        <f t="shared" ca="1" si="113"/>
        <v>N</v>
      </c>
      <c r="O472" s="15">
        <f t="shared" ca="1" si="101"/>
        <v>30</v>
      </c>
      <c r="P472" s="17">
        <f t="shared" ca="1" si="102"/>
        <v>3</v>
      </c>
      <c r="R472" s="4">
        <f t="shared" ca="1" si="114"/>
        <v>320159</v>
      </c>
    </row>
    <row r="473" spans="1:18" x14ac:dyDescent="0.35">
      <c r="A473" s="7">
        <f>ROW()</f>
        <v>473</v>
      </c>
      <c r="B473" s="10"/>
      <c r="C473" s="27" t="str">
        <f t="shared" ca="1" si="103"/>
        <v>ES47 4NB</v>
      </c>
      <c r="D473" s="27" t="str">
        <f t="shared" ca="1" si="104"/>
        <v>Echton</v>
      </c>
      <c r="E473" s="15" t="str">
        <f t="shared" ca="1" si="105"/>
        <v>Y</v>
      </c>
      <c r="F473" s="16">
        <f t="shared" ca="1" si="106"/>
        <v>1</v>
      </c>
      <c r="G473" s="16">
        <f t="shared" ca="1" si="107"/>
        <v>1.1000000000000001</v>
      </c>
      <c r="H473" s="16">
        <f t="shared" ca="1" si="108"/>
        <v>1.2</v>
      </c>
      <c r="I473" s="15" t="str">
        <f t="shared" ca="1" si="109"/>
        <v>N</v>
      </c>
      <c r="J473" s="17">
        <f t="shared" ca="1" si="110"/>
        <v>15</v>
      </c>
      <c r="K473" s="17"/>
      <c r="L473" s="17" t="str">
        <f t="shared" ca="1" si="111"/>
        <v>Y</v>
      </c>
      <c r="M473" s="17" t="str">
        <f t="shared" ca="1" si="112"/>
        <v>FTTP</v>
      </c>
      <c r="N473" s="17" t="str">
        <f t="shared" ca="1" si="113"/>
        <v>N</v>
      </c>
      <c r="O473" s="15">
        <f t="shared" ca="1" si="101"/>
        <v>30</v>
      </c>
      <c r="P473" s="17">
        <f t="shared" ca="1" si="102"/>
        <v>15</v>
      </c>
      <c r="R473" s="4">
        <f t="shared" ca="1" si="114"/>
        <v>320763</v>
      </c>
    </row>
    <row r="474" spans="1:18" x14ac:dyDescent="0.35">
      <c r="A474" s="7">
        <f>ROW()</f>
        <v>474</v>
      </c>
      <c r="B474" s="10"/>
      <c r="C474" s="27" t="str">
        <f t="shared" ca="1" si="103"/>
        <v>ES47 4UI</v>
      </c>
      <c r="D474" s="27" t="str">
        <f t="shared" ca="1" si="104"/>
        <v>Echton</v>
      </c>
      <c r="E474" s="15" t="str">
        <f t="shared" ca="1" si="105"/>
        <v>N</v>
      </c>
      <c r="F474" s="16">
        <f t="shared" ca="1" si="106"/>
        <v>6.4</v>
      </c>
      <c r="G474" s="16">
        <f t="shared" ca="1" si="107"/>
        <v>7</v>
      </c>
      <c r="H474" s="16">
        <f t="shared" ca="1" si="108"/>
        <v>12</v>
      </c>
      <c r="I474" s="15" t="str">
        <f t="shared" ca="1" si="109"/>
        <v>N</v>
      </c>
      <c r="J474" s="17">
        <f t="shared" ca="1" si="110"/>
        <v>17</v>
      </c>
      <c r="K474" s="17"/>
      <c r="L474" s="17" t="str">
        <f t="shared" ca="1" si="111"/>
        <v>Y</v>
      </c>
      <c r="M474" s="17" t="str">
        <f t="shared" ca="1" si="112"/>
        <v>FTTP</v>
      </c>
      <c r="N474" s="17" t="str">
        <f t="shared" ca="1" si="113"/>
        <v>N</v>
      </c>
      <c r="O474" s="15">
        <f t="shared" ca="1" si="101"/>
        <v>30</v>
      </c>
      <c r="P474" s="17">
        <f t="shared" ca="1" si="102"/>
        <v>17</v>
      </c>
      <c r="R474" s="4">
        <f t="shared" ca="1" si="114"/>
        <v>320952</v>
      </c>
    </row>
    <row r="475" spans="1:18" x14ac:dyDescent="0.35">
      <c r="A475" s="7">
        <f>ROW()</f>
        <v>475</v>
      </c>
      <c r="B475" s="10"/>
      <c r="C475" s="27" t="str">
        <f t="shared" ca="1" si="103"/>
        <v>ES47 5XK</v>
      </c>
      <c r="D475" s="27" t="str">
        <f t="shared" ca="1" si="104"/>
        <v>Echton</v>
      </c>
      <c r="E475" s="15" t="str">
        <f t="shared" ca="1" si="105"/>
        <v>N</v>
      </c>
      <c r="F475" s="16">
        <f t="shared" ca="1" si="106"/>
        <v>13.3</v>
      </c>
      <c r="G475" s="16">
        <f t="shared" ca="1" si="107"/>
        <v>14.5</v>
      </c>
      <c r="H475" s="16">
        <f t="shared" ca="1" si="108"/>
        <v>21.9</v>
      </c>
      <c r="I475" s="15" t="str">
        <f t="shared" ca="1" si="109"/>
        <v>N</v>
      </c>
      <c r="J475" s="17">
        <f t="shared" ca="1" si="110"/>
        <v>19</v>
      </c>
      <c r="K475" s="17"/>
      <c r="L475" s="17" t="str">
        <f t="shared" ca="1" si="111"/>
        <v>Y</v>
      </c>
      <c r="M475" s="17" t="str">
        <f t="shared" ca="1" si="112"/>
        <v>FTTP</v>
      </c>
      <c r="N475" s="17" t="str">
        <f t="shared" ca="1" si="113"/>
        <v>N</v>
      </c>
      <c r="O475" s="15">
        <f t="shared" ca="1" si="101"/>
        <v>30</v>
      </c>
      <c r="P475" s="17">
        <f t="shared" ca="1" si="102"/>
        <v>19</v>
      </c>
      <c r="R475" s="4">
        <f t="shared" ca="1" si="114"/>
        <v>321708</v>
      </c>
    </row>
    <row r="476" spans="1:18" x14ac:dyDescent="0.35">
      <c r="A476" s="7">
        <f>ROW()</f>
        <v>476</v>
      </c>
      <c r="B476" s="10"/>
      <c r="C476" s="27" t="str">
        <f t="shared" ca="1" si="103"/>
        <v>ES47 7RS</v>
      </c>
      <c r="D476" s="27" t="str">
        <f t="shared" ca="1" si="104"/>
        <v>Echton</v>
      </c>
      <c r="E476" s="15" t="str">
        <f t="shared" ca="1" si="105"/>
        <v>N</v>
      </c>
      <c r="F476" s="16">
        <f t="shared" ca="1" si="106"/>
        <v>2.6</v>
      </c>
      <c r="G476" s="16">
        <f t="shared" ca="1" si="107"/>
        <v>2.6</v>
      </c>
      <c r="H476" s="16">
        <f t="shared" ca="1" si="108"/>
        <v>4.5</v>
      </c>
      <c r="I476" s="15" t="str">
        <f t="shared" ca="1" si="109"/>
        <v>N</v>
      </c>
      <c r="J476" s="17">
        <f t="shared" ca="1" si="110"/>
        <v>7</v>
      </c>
      <c r="K476" s="17"/>
      <c r="L476" s="17" t="str">
        <f t="shared" ca="1" si="111"/>
        <v>Y</v>
      </c>
      <c r="M476" s="17" t="str">
        <f t="shared" ca="1" si="112"/>
        <v>FTTP</v>
      </c>
      <c r="N476" s="17" t="str">
        <f t="shared" ca="1" si="113"/>
        <v>N</v>
      </c>
      <c r="O476" s="15">
        <f t="shared" ca="1" si="101"/>
        <v>30</v>
      </c>
      <c r="P476" s="17">
        <f t="shared" ca="1" si="102"/>
        <v>7</v>
      </c>
      <c r="R476" s="4">
        <f t="shared" ca="1" si="114"/>
        <v>322912</v>
      </c>
    </row>
    <row r="477" spans="1:18" x14ac:dyDescent="0.35">
      <c r="A477" s="7">
        <f>ROW()</f>
        <v>477</v>
      </c>
      <c r="B477" s="10"/>
      <c r="C477" s="27" t="str">
        <f t="shared" ca="1" si="103"/>
        <v>ES47 8BW</v>
      </c>
      <c r="D477" s="27" t="str">
        <f t="shared" ca="1" si="104"/>
        <v>Echton</v>
      </c>
      <c r="E477" s="15" t="str">
        <f t="shared" ca="1" si="105"/>
        <v>N</v>
      </c>
      <c r="F477" s="16">
        <f t="shared" ca="1" si="106"/>
        <v>11.9</v>
      </c>
      <c r="G477" s="16">
        <f t="shared" ca="1" si="107"/>
        <v>10.8</v>
      </c>
      <c r="H477" s="16">
        <f t="shared" ca="1" si="108"/>
        <v>19.899999999999999</v>
      </c>
      <c r="I477" s="15" t="str">
        <f t="shared" ca="1" si="109"/>
        <v>N</v>
      </c>
      <c r="J477" s="17">
        <f t="shared" ca="1" si="110"/>
        <v>8</v>
      </c>
      <c r="K477" s="17"/>
      <c r="L477" s="17" t="str">
        <f t="shared" ca="1" si="111"/>
        <v>Y</v>
      </c>
      <c r="M477" s="17" t="str">
        <f t="shared" ca="1" si="112"/>
        <v>FTTP</v>
      </c>
      <c r="N477" s="17" t="str">
        <f t="shared" ca="1" si="113"/>
        <v>N</v>
      </c>
      <c r="O477" s="15">
        <f t="shared" ca="1" si="101"/>
        <v>30</v>
      </c>
      <c r="P477" s="17">
        <f t="shared" ca="1" si="102"/>
        <v>8</v>
      </c>
      <c r="R477" s="4">
        <f t="shared" ca="1" si="114"/>
        <v>323176</v>
      </c>
    </row>
    <row r="478" spans="1:18" x14ac:dyDescent="0.35">
      <c r="A478" s="7">
        <f>ROW()</f>
        <v>478</v>
      </c>
      <c r="B478" s="10"/>
      <c r="C478" s="27" t="str">
        <f t="shared" ca="1" si="103"/>
        <v>ES47 9LQ</v>
      </c>
      <c r="D478" s="27" t="str">
        <f t="shared" ca="1" si="104"/>
        <v>Echton</v>
      </c>
      <c r="E478" s="15" t="str">
        <f t="shared" ca="1" si="105"/>
        <v>Y</v>
      </c>
      <c r="F478" s="16">
        <f t="shared" ca="1" si="106"/>
        <v>1.2</v>
      </c>
      <c r="G478" s="16">
        <f t="shared" ca="1" si="107"/>
        <v>1.1000000000000001</v>
      </c>
      <c r="H478" s="16">
        <f t="shared" ca="1" si="108"/>
        <v>2.2999999999999998</v>
      </c>
      <c r="I478" s="15" t="str">
        <f t="shared" ca="1" si="109"/>
        <v>N</v>
      </c>
      <c r="J478" s="17">
        <f t="shared" ca="1" si="110"/>
        <v>13</v>
      </c>
      <c r="K478" s="17"/>
      <c r="L478" s="17" t="str">
        <f t="shared" ca="1" si="111"/>
        <v>Y</v>
      </c>
      <c r="M478" s="17" t="str">
        <f t="shared" ca="1" si="112"/>
        <v>FTTP</v>
      </c>
      <c r="N478" s="17" t="str">
        <f t="shared" ca="1" si="113"/>
        <v>N</v>
      </c>
      <c r="O478" s="15">
        <f t="shared" ca="1" si="101"/>
        <v>30</v>
      </c>
      <c r="P478" s="17">
        <f t="shared" ca="1" si="102"/>
        <v>13</v>
      </c>
      <c r="R478" s="4">
        <f t="shared" ca="1" si="114"/>
        <v>324106</v>
      </c>
    </row>
    <row r="479" spans="1:18" x14ac:dyDescent="0.35">
      <c r="A479" s="7">
        <f>ROW()</f>
        <v>479</v>
      </c>
      <c r="B479" s="10"/>
      <c r="C479" s="27" t="str">
        <f t="shared" ca="1" si="103"/>
        <v>ES48 0YE</v>
      </c>
      <c r="D479" s="27" t="str">
        <f t="shared" ca="1" si="104"/>
        <v>Echton</v>
      </c>
      <c r="E479" s="15" t="str">
        <f t="shared" ca="1" si="105"/>
        <v>N</v>
      </c>
      <c r="F479" s="16">
        <f t="shared" ca="1" si="106"/>
        <v>7</v>
      </c>
      <c r="G479" s="16">
        <f t="shared" ca="1" si="107"/>
        <v>6.4</v>
      </c>
      <c r="H479" s="16">
        <f t="shared" ca="1" si="108"/>
        <v>10.9</v>
      </c>
      <c r="I479" s="15" t="str">
        <f t="shared" ca="1" si="109"/>
        <v>N</v>
      </c>
      <c r="J479" s="17">
        <f t="shared" ca="1" si="110"/>
        <v>13</v>
      </c>
      <c r="K479" s="17"/>
      <c r="L479" s="17" t="str">
        <f t="shared" ca="1" si="111"/>
        <v>Y</v>
      </c>
      <c r="M479" s="17" t="str">
        <f t="shared" ca="1" si="112"/>
        <v>FTTP</v>
      </c>
      <c r="N479" s="17" t="str">
        <f t="shared" ca="1" si="113"/>
        <v>N</v>
      </c>
      <c r="O479" s="15">
        <f t="shared" ca="1" si="101"/>
        <v>30</v>
      </c>
      <c r="P479" s="17">
        <f t="shared" ca="1" si="102"/>
        <v>13</v>
      </c>
      <c r="R479" s="4">
        <f t="shared" ca="1" si="114"/>
        <v>325108</v>
      </c>
    </row>
    <row r="480" spans="1:18" x14ac:dyDescent="0.35">
      <c r="A480" s="7">
        <f>ROW()</f>
        <v>480</v>
      </c>
      <c r="B480" s="10"/>
      <c r="C480" s="27" t="str">
        <f t="shared" ca="1" si="103"/>
        <v>ES48 2UH</v>
      </c>
      <c r="D480" s="27" t="str">
        <f t="shared" ca="1" si="104"/>
        <v>Echton</v>
      </c>
      <c r="E480" s="15" t="str">
        <f t="shared" ca="1" si="105"/>
        <v>N</v>
      </c>
      <c r="F480" s="16">
        <f t="shared" ca="1" si="106"/>
        <v>10.4</v>
      </c>
      <c r="G480" s="16">
        <f t="shared" ca="1" si="107"/>
        <v>10.6</v>
      </c>
      <c r="H480" s="16">
        <f t="shared" ca="1" si="108"/>
        <v>15.8</v>
      </c>
      <c r="I480" s="15" t="str">
        <f t="shared" ca="1" si="109"/>
        <v>N</v>
      </c>
      <c r="J480" s="17">
        <f t="shared" ca="1" si="110"/>
        <v>6</v>
      </c>
      <c r="K480" s="17"/>
      <c r="L480" s="17" t="str">
        <f t="shared" ca="1" si="111"/>
        <v>Y</v>
      </c>
      <c r="M480" s="17" t="str">
        <f t="shared" ca="1" si="112"/>
        <v>FTTP</v>
      </c>
      <c r="N480" s="17" t="str">
        <f t="shared" ca="1" si="113"/>
        <v>N</v>
      </c>
      <c r="O480" s="15">
        <f t="shared" ca="1" si="101"/>
        <v>30</v>
      </c>
      <c r="P480" s="17">
        <f t="shared" ca="1" si="102"/>
        <v>6</v>
      </c>
      <c r="R480" s="4">
        <f t="shared" ca="1" si="114"/>
        <v>326359</v>
      </c>
    </row>
    <row r="481" spans="1:18" x14ac:dyDescent="0.35">
      <c r="A481" s="7">
        <f>ROW()</f>
        <v>481</v>
      </c>
      <c r="B481" s="10"/>
      <c r="C481" s="27" t="str">
        <f t="shared" ca="1" si="103"/>
        <v>ES48 3GY</v>
      </c>
      <c r="D481" s="27" t="str">
        <f t="shared" ca="1" si="104"/>
        <v>Echton</v>
      </c>
      <c r="E481" s="15" t="str">
        <f t="shared" ca="1" si="105"/>
        <v>Y</v>
      </c>
      <c r="F481" s="16">
        <f t="shared" ca="1" si="106"/>
        <v>1.7</v>
      </c>
      <c r="G481" s="16">
        <f t="shared" ca="1" si="107"/>
        <v>1.6</v>
      </c>
      <c r="H481" s="16">
        <f t="shared" ca="1" si="108"/>
        <v>2.1</v>
      </c>
      <c r="I481" s="15" t="str">
        <f t="shared" ca="1" si="109"/>
        <v>N</v>
      </c>
      <c r="J481" s="17">
        <f t="shared" ca="1" si="110"/>
        <v>7</v>
      </c>
      <c r="K481" s="17"/>
      <c r="L481" s="17" t="str">
        <f t="shared" ca="1" si="111"/>
        <v>Y</v>
      </c>
      <c r="M481" s="17" t="str">
        <f t="shared" ca="1" si="112"/>
        <v>FTTP</v>
      </c>
      <c r="N481" s="17" t="str">
        <f t="shared" ca="1" si="113"/>
        <v>N</v>
      </c>
      <c r="O481" s="15">
        <f t="shared" ca="1" si="101"/>
        <v>30</v>
      </c>
      <c r="P481" s="17">
        <f t="shared" ca="1" si="102"/>
        <v>7</v>
      </c>
      <c r="R481" s="4">
        <f t="shared" ca="1" si="114"/>
        <v>326688</v>
      </c>
    </row>
    <row r="482" spans="1:18" x14ac:dyDescent="0.35">
      <c r="A482" s="7">
        <f>ROW()</f>
        <v>482</v>
      </c>
      <c r="B482" s="10"/>
      <c r="C482" s="27" t="str">
        <f t="shared" ca="1" si="103"/>
        <v>ES48 4AX</v>
      </c>
      <c r="D482" s="27" t="str">
        <f t="shared" ca="1" si="104"/>
        <v>Echton</v>
      </c>
      <c r="E482" s="15" t="str">
        <f t="shared" ca="1" si="105"/>
        <v>Y</v>
      </c>
      <c r="F482" s="16">
        <f t="shared" ca="1" si="106"/>
        <v>1</v>
      </c>
      <c r="G482" s="16">
        <f t="shared" ca="1" si="107"/>
        <v>0.9</v>
      </c>
      <c r="H482" s="16">
        <f t="shared" ca="1" si="108"/>
        <v>1.1000000000000001</v>
      </c>
      <c r="I482" s="15" t="str">
        <f t="shared" ca="1" si="109"/>
        <v>N</v>
      </c>
      <c r="J482" s="17">
        <f t="shared" ca="1" si="110"/>
        <v>8</v>
      </c>
      <c r="K482" s="17"/>
      <c r="L482" s="17" t="str">
        <f t="shared" ca="1" si="111"/>
        <v>Y</v>
      </c>
      <c r="M482" s="17" t="str">
        <f t="shared" ca="1" si="112"/>
        <v>FTTP</v>
      </c>
      <c r="N482" s="17" t="str">
        <f t="shared" ca="1" si="113"/>
        <v>N</v>
      </c>
      <c r="O482" s="15">
        <f t="shared" ca="1" si="101"/>
        <v>30</v>
      </c>
      <c r="P482" s="17">
        <f t="shared" ca="1" si="102"/>
        <v>8</v>
      </c>
      <c r="R482" s="4">
        <f t="shared" ca="1" si="114"/>
        <v>327207</v>
      </c>
    </row>
    <row r="483" spans="1:18" x14ac:dyDescent="0.35">
      <c r="A483" s="7">
        <f>ROW()</f>
        <v>483</v>
      </c>
      <c r="B483" s="10"/>
      <c r="C483" s="27" t="str">
        <f t="shared" ca="1" si="103"/>
        <v>ES48 4MC</v>
      </c>
      <c r="D483" s="27" t="str">
        <f t="shared" ca="1" si="104"/>
        <v>Echton</v>
      </c>
      <c r="E483" s="15" t="str">
        <f t="shared" ca="1" si="105"/>
        <v>N</v>
      </c>
      <c r="F483" s="16">
        <f t="shared" ca="1" si="106"/>
        <v>11.1</v>
      </c>
      <c r="G483" s="16">
        <f t="shared" ca="1" si="107"/>
        <v>10</v>
      </c>
      <c r="H483" s="16">
        <f t="shared" ca="1" si="108"/>
        <v>12.4</v>
      </c>
      <c r="I483" s="15" t="str">
        <f t="shared" ca="1" si="109"/>
        <v>N</v>
      </c>
      <c r="J483" s="17">
        <f t="shared" ca="1" si="110"/>
        <v>5</v>
      </c>
      <c r="K483" s="17"/>
      <c r="L483" s="17" t="str">
        <f t="shared" ca="1" si="111"/>
        <v>Y</v>
      </c>
      <c r="M483" s="17" t="str">
        <f t="shared" ca="1" si="112"/>
        <v>FTTP</v>
      </c>
      <c r="N483" s="17" t="str">
        <f t="shared" ca="1" si="113"/>
        <v>N</v>
      </c>
      <c r="O483" s="15">
        <f t="shared" ca="1" si="101"/>
        <v>30</v>
      </c>
      <c r="P483" s="17">
        <f t="shared" ca="1" si="102"/>
        <v>5</v>
      </c>
      <c r="R483" s="4">
        <f t="shared" ca="1" si="114"/>
        <v>327498</v>
      </c>
    </row>
    <row r="484" spans="1:18" x14ac:dyDescent="0.35">
      <c r="A484" s="7">
        <f>ROW()</f>
        <v>484</v>
      </c>
      <c r="B484" s="10"/>
      <c r="C484" s="27" t="str">
        <f t="shared" ca="1" si="103"/>
        <v>ES48 6BZ</v>
      </c>
      <c r="D484" s="27" t="str">
        <f t="shared" ca="1" si="104"/>
        <v>Echton</v>
      </c>
      <c r="E484" s="15" t="str">
        <f t="shared" ca="1" si="105"/>
        <v>N</v>
      </c>
      <c r="F484" s="16">
        <f t="shared" ca="1" si="106"/>
        <v>14.8</v>
      </c>
      <c r="G484" s="16">
        <f t="shared" ca="1" si="107"/>
        <v>15.9</v>
      </c>
      <c r="H484" s="16">
        <f t="shared" ca="1" si="108"/>
        <v>14.8</v>
      </c>
      <c r="I484" s="15" t="str">
        <f t="shared" ca="1" si="109"/>
        <v>N</v>
      </c>
      <c r="J484" s="17">
        <f t="shared" ca="1" si="110"/>
        <v>17</v>
      </c>
      <c r="K484" s="17"/>
      <c r="L484" s="17" t="str">
        <f t="shared" ca="1" si="111"/>
        <v>Y</v>
      </c>
      <c r="M484" s="17" t="str">
        <f t="shared" ca="1" si="112"/>
        <v>FTTP</v>
      </c>
      <c r="N484" s="17" t="str">
        <f t="shared" ca="1" si="113"/>
        <v>N</v>
      </c>
      <c r="O484" s="15">
        <f t="shared" ca="1" si="101"/>
        <v>30</v>
      </c>
      <c r="P484" s="17">
        <f t="shared" ca="1" si="102"/>
        <v>17</v>
      </c>
      <c r="R484" s="4">
        <f t="shared" ca="1" si="114"/>
        <v>328587</v>
      </c>
    </row>
    <row r="485" spans="1:18" x14ac:dyDescent="0.35">
      <c r="A485" s="7">
        <f>ROW()</f>
        <v>485</v>
      </c>
      <c r="B485" s="10"/>
      <c r="C485" s="27" t="str">
        <f t="shared" ca="1" si="103"/>
        <v>ES48 6UW</v>
      </c>
      <c r="D485" s="27" t="str">
        <f t="shared" ca="1" si="104"/>
        <v>Echton</v>
      </c>
      <c r="E485" s="15" t="str">
        <f t="shared" ca="1" si="105"/>
        <v>N</v>
      </c>
      <c r="F485" s="16">
        <f t="shared" ca="1" si="106"/>
        <v>3.6</v>
      </c>
      <c r="G485" s="16">
        <f t="shared" ca="1" si="107"/>
        <v>3.9</v>
      </c>
      <c r="H485" s="16">
        <f t="shared" ca="1" si="108"/>
        <v>4.4000000000000004</v>
      </c>
      <c r="I485" s="15" t="str">
        <f t="shared" ca="1" si="109"/>
        <v>N</v>
      </c>
      <c r="J485" s="17">
        <f t="shared" ca="1" si="110"/>
        <v>15</v>
      </c>
      <c r="K485" s="17"/>
      <c r="L485" s="17" t="str">
        <f t="shared" ca="1" si="111"/>
        <v>Y</v>
      </c>
      <c r="M485" s="17" t="str">
        <f t="shared" ca="1" si="112"/>
        <v>FTTP</v>
      </c>
      <c r="N485" s="17" t="str">
        <f t="shared" ca="1" si="113"/>
        <v>N</v>
      </c>
      <c r="O485" s="15">
        <f t="shared" ca="1" si="101"/>
        <v>30</v>
      </c>
      <c r="P485" s="17">
        <f t="shared" ca="1" si="102"/>
        <v>15</v>
      </c>
      <c r="R485" s="4">
        <f t="shared" ca="1" si="114"/>
        <v>329078</v>
      </c>
    </row>
    <row r="486" spans="1:18" x14ac:dyDescent="0.35">
      <c r="A486" s="7">
        <f>ROW()</f>
        <v>486</v>
      </c>
      <c r="B486" s="10"/>
      <c r="C486" s="27" t="str">
        <f t="shared" ca="1" si="103"/>
        <v>ES48 7MN</v>
      </c>
      <c r="D486" s="27" t="str">
        <f t="shared" ca="1" si="104"/>
        <v>Echton</v>
      </c>
      <c r="E486" s="15" t="str">
        <f t="shared" ca="1" si="105"/>
        <v>N</v>
      </c>
      <c r="F486" s="16">
        <f t="shared" ca="1" si="106"/>
        <v>10.7</v>
      </c>
      <c r="G486" s="16">
        <f t="shared" ca="1" si="107"/>
        <v>9.9</v>
      </c>
      <c r="H486" s="16">
        <f t="shared" ca="1" si="108"/>
        <v>20.3</v>
      </c>
      <c r="I486" s="15" t="str">
        <f t="shared" ca="1" si="109"/>
        <v>N</v>
      </c>
      <c r="J486" s="17">
        <f t="shared" ca="1" si="110"/>
        <v>6</v>
      </c>
      <c r="K486" s="17"/>
      <c r="L486" s="17" t="str">
        <f t="shared" ca="1" si="111"/>
        <v>Y</v>
      </c>
      <c r="M486" s="17" t="str">
        <f t="shared" ca="1" si="112"/>
        <v>FTTP</v>
      </c>
      <c r="N486" s="17" t="str">
        <f t="shared" ca="1" si="113"/>
        <v>N</v>
      </c>
      <c r="O486" s="15">
        <f t="shared" ca="1" si="101"/>
        <v>30</v>
      </c>
      <c r="P486" s="17">
        <f t="shared" ca="1" si="102"/>
        <v>6</v>
      </c>
      <c r="R486" s="4">
        <f t="shared" ca="1" si="114"/>
        <v>329537</v>
      </c>
    </row>
    <row r="487" spans="1:18" x14ac:dyDescent="0.35">
      <c r="A487" s="7">
        <f>ROW()</f>
        <v>487</v>
      </c>
      <c r="B487" s="10"/>
      <c r="C487" s="27" t="str">
        <f t="shared" ca="1" si="103"/>
        <v>ES48 9HX</v>
      </c>
      <c r="D487" s="27" t="str">
        <f t="shared" ca="1" si="104"/>
        <v>Echton</v>
      </c>
      <c r="E487" s="15" t="str">
        <f t="shared" ca="1" si="105"/>
        <v>Y</v>
      </c>
      <c r="F487" s="16">
        <f t="shared" ca="1" si="106"/>
        <v>1.7</v>
      </c>
      <c r="G487" s="16">
        <f t="shared" ca="1" si="107"/>
        <v>1.8</v>
      </c>
      <c r="H487" s="16">
        <f t="shared" ca="1" si="108"/>
        <v>3.1</v>
      </c>
      <c r="I487" s="15" t="str">
        <f t="shared" ca="1" si="109"/>
        <v>N</v>
      </c>
      <c r="J487" s="17">
        <f t="shared" ca="1" si="110"/>
        <v>6</v>
      </c>
      <c r="K487" s="17"/>
      <c r="L487" s="17" t="str">
        <f t="shared" ca="1" si="111"/>
        <v>Y</v>
      </c>
      <c r="M487" s="17" t="str">
        <f t="shared" ca="1" si="112"/>
        <v>FTTP</v>
      </c>
      <c r="N487" s="17" t="str">
        <f t="shared" ca="1" si="113"/>
        <v>N</v>
      </c>
      <c r="O487" s="15">
        <f t="shared" ca="1" si="101"/>
        <v>30</v>
      </c>
      <c r="P487" s="17">
        <f t="shared" ca="1" si="102"/>
        <v>6</v>
      </c>
      <c r="R487" s="4">
        <f t="shared" ca="1" si="114"/>
        <v>330769</v>
      </c>
    </row>
    <row r="488" spans="1:18" x14ac:dyDescent="0.35">
      <c r="A488" s="7">
        <f>ROW()</f>
        <v>488</v>
      </c>
      <c r="B488" s="10"/>
      <c r="C488" s="27" t="str">
        <f t="shared" ca="1" si="103"/>
        <v>ES49 0AW</v>
      </c>
      <c r="D488" s="27" t="str">
        <f t="shared" ca="1" si="104"/>
        <v>Echton</v>
      </c>
      <c r="E488" s="15" t="str">
        <f t="shared" ca="1" si="105"/>
        <v>N</v>
      </c>
      <c r="F488" s="16">
        <f t="shared" ca="1" si="106"/>
        <v>13.4</v>
      </c>
      <c r="G488" s="16">
        <f t="shared" ca="1" si="107"/>
        <v>13.5</v>
      </c>
      <c r="H488" s="16">
        <f t="shared" ca="1" si="108"/>
        <v>16.399999999999999</v>
      </c>
      <c r="I488" s="15" t="str">
        <f t="shared" ca="1" si="109"/>
        <v>N</v>
      </c>
      <c r="J488" s="17">
        <f t="shared" ca="1" si="110"/>
        <v>16</v>
      </c>
      <c r="K488" s="17"/>
      <c r="L488" s="17" t="str">
        <f t="shared" ca="1" si="111"/>
        <v>Y</v>
      </c>
      <c r="M488" s="17" t="str">
        <f t="shared" ca="1" si="112"/>
        <v>FTTP</v>
      </c>
      <c r="N488" s="17" t="str">
        <f t="shared" ca="1" si="113"/>
        <v>N</v>
      </c>
      <c r="O488" s="15">
        <f t="shared" ca="1" si="101"/>
        <v>30</v>
      </c>
      <c r="P488" s="17">
        <f t="shared" ca="1" si="102"/>
        <v>16</v>
      </c>
      <c r="R488" s="4">
        <f t="shared" ca="1" si="114"/>
        <v>331262</v>
      </c>
    </row>
    <row r="489" spans="1:18" x14ac:dyDescent="0.35">
      <c r="A489" s="7">
        <f>ROW()</f>
        <v>489</v>
      </c>
      <c r="B489" s="10"/>
      <c r="C489" s="27" t="str">
        <f t="shared" ca="1" si="103"/>
        <v>ES49 0VY</v>
      </c>
      <c r="D489" s="27" t="str">
        <f t="shared" ca="1" si="104"/>
        <v>Echton</v>
      </c>
      <c r="E489" s="15" t="str">
        <f t="shared" ca="1" si="105"/>
        <v>N</v>
      </c>
      <c r="F489" s="16">
        <f t="shared" ca="1" si="106"/>
        <v>14.5</v>
      </c>
      <c r="G489" s="16">
        <f t="shared" ca="1" si="107"/>
        <v>14.7</v>
      </c>
      <c r="H489" s="16">
        <f t="shared" ca="1" si="108"/>
        <v>20.9</v>
      </c>
      <c r="I489" s="15" t="str">
        <f t="shared" ca="1" si="109"/>
        <v>N</v>
      </c>
      <c r="J489" s="17">
        <f t="shared" ca="1" si="110"/>
        <v>10</v>
      </c>
      <c r="K489" s="17"/>
      <c r="L489" s="17" t="str">
        <f t="shared" ca="1" si="111"/>
        <v>Y</v>
      </c>
      <c r="M489" s="17" t="str">
        <f t="shared" ca="1" si="112"/>
        <v>FTTP</v>
      </c>
      <c r="N489" s="17" t="str">
        <f t="shared" ca="1" si="113"/>
        <v>N</v>
      </c>
      <c r="O489" s="15">
        <f t="shared" ca="1" si="101"/>
        <v>30</v>
      </c>
      <c r="P489" s="17">
        <f t="shared" ca="1" si="102"/>
        <v>10</v>
      </c>
      <c r="R489" s="4">
        <f t="shared" ca="1" si="114"/>
        <v>331810</v>
      </c>
    </row>
    <row r="490" spans="1:18" x14ac:dyDescent="0.35">
      <c r="A490" s="7">
        <f>ROW()</f>
        <v>490</v>
      </c>
      <c r="B490" s="10"/>
      <c r="C490" s="27" t="str">
        <f t="shared" ca="1" si="103"/>
        <v>ES49 1QW</v>
      </c>
      <c r="D490" s="27" t="str">
        <f t="shared" ca="1" si="104"/>
        <v>Echton</v>
      </c>
      <c r="E490" s="15" t="str">
        <f t="shared" ca="1" si="105"/>
        <v>N</v>
      </c>
      <c r="F490" s="16">
        <f t="shared" ca="1" si="106"/>
        <v>7.9</v>
      </c>
      <c r="G490" s="16">
        <f t="shared" ca="1" si="107"/>
        <v>8.1</v>
      </c>
      <c r="H490" s="16">
        <f t="shared" ca="1" si="108"/>
        <v>12.6</v>
      </c>
      <c r="I490" s="15" t="str">
        <f t="shared" ca="1" si="109"/>
        <v>N</v>
      </c>
      <c r="J490" s="17">
        <f t="shared" ca="1" si="110"/>
        <v>2</v>
      </c>
      <c r="K490" s="17"/>
      <c r="L490" s="17" t="str">
        <f t="shared" ca="1" si="111"/>
        <v>Y</v>
      </c>
      <c r="M490" s="17" t="str">
        <f t="shared" ca="1" si="112"/>
        <v>FTTP</v>
      </c>
      <c r="N490" s="17" t="str">
        <f t="shared" ca="1" si="113"/>
        <v>N</v>
      </c>
      <c r="O490" s="15">
        <f t="shared" ca="1" si="101"/>
        <v>30</v>
      </c>
      <c r="P490" s="17">
        <f t="shared" ca="1" si="102"/>
        <v>2</v>
      </c>
      <c r="R490" s="4">
        <f t="shared" ca="1" si="114"/>
        <v>332354</v>
      </c>
    </row>
    <row r="491" spans="1:18" x14ac:dyDescent="0.35">
      <c r="A491" s="7">
        <f>ROW()</f>
        <v>491</v>
      </c>
      <c r="B491" s="10"/>
      <c r="C491" s="27" t="str">
        <f t="shared" ca="1" si="103"/>
        <v>ES49 3AS</v>
      </c>
      <c r="D491" s="27" t="str">
        <f t="shared" ca="1" si="104"/>
        <v>Echton</v>
      </c>
      <c r="E491" s="15" t="str">
        <f t="shared" ca="1" si="105"/>
        <v>N</v>
      </c>
      <c r="F491" s="16">
        <f t="shared" ca="1" si="106"/>
        <v>7.4</v>
      </c>
      <c r="G491" s="16">
        <f t="shared" ca="1" si="107"/>
        <v>7.2</v>
      </c>
      <c r="H491" s="16">
        <f t="shared" ca="1" si="108"/>
        <v>14.4</v>
      </c>
      <c r="I491" s="15" t="str">
        <f t="shared" ca="1" si="109"/>
        <v>N</v>
      </c>
      <c r="J491" s="17">
        <f t="shared" ca="1" si="110"/>
        <v>8</v>
      </c>
      <c r="K491" s="17"/>
      <c r="L491" s="17" t="str">
        <f t="shared" ca="1" si="111"/>
        <v>Y</v>
      </c>
      <c r="M491" s="17" t="str">
        <f t="shared" ca="1" si="112"/>
        <v>FTTP</v>
      </c>
      <c r="N491" s="17" t="str">
        <f t="shared" ca="1" si="113"/>
        <v>N</v>
      </c>
      <c r="O491" s="15">
        <f t="shared" ca="1" si="101"/>
        <v>30</v>
      </c>
      <c r="P491" s="17">
        <f t="shared" ca="1" si="102"/>
        <v>8</v>
      </c>
      <c r="R491" s="4">
        <f t="shared" ca="1" si="114"/>
        <v>333286</v>
      </c>
    </row>
    <row r="492" spans="1:18" x14ac:dyDescent="0.35">
      <c r="A492" s="7">
        <f>ROW()</f>
        <v>492</v>
      </c>
      <c r="B492" s="10"/>
      <c r="C492" s="27" t="str">
        <f t="shared" ca="1" si="103"/>
        <v>ES49 3KN</v>
      </c>
      <c r="D492" s="27" t="str">
        <f t="shared" ca="1" si="104"/>
        <v>Echton</v>
      </c>
      <c r="E492" s="15" t="str">
        <f t="shared" ca="1" si="105"/>
        <v>N</v>
      </c>
      <c r="F492" s="16">
        <f t="shared" ca="1" si="106"/>
        <v>12.5</v>
      </c>
      <c r="G492" s="16">
        <f t="shared" ca="1" si="107"/>
        <v>11.7</v>
      </c>
      <c r="H492" s="16">
        <f t="shared" ca="1" si="108"/>
        <v>22.4</v>
      </c>
      <c r="I492" s="15" t="str">
        <f t="shared" ca="1" si="109"/>
        <v>N</v>
      </c>
      <c r="J492" s="17">
        <f t="shared" ca="1" si="110"/>
        <v>14</v>
      </c>
      <c r="K492" s="17"/>
      <c r="L492" s="17" t="str">
        <f t="shared" ca="1" si="111"/>
        <v>Y</v>
      </c>
      <c r="M492" s="17" t="str">
        <f t="shared" ca="1" si="112"/>
        <v>FTTP</v>
      </c>
      <c r="N492" s="17" t="str">
        <f t="shared" ca="1" si="113"/>
        <v>N</v>
      </c>
      <c r="O492" s="15">
        <f t="shared" ca="1" si="101"/>
        <v>30</v>
      </c>
      <c r="P492" s="17">
        <f t="shared" ca="1" si="102"/>
        <v>14</v>
      </c>
      <c r="R492" s="4">
        <f t="shared" ca="1" si="114"/>
        <v>333541</v>
      </c>
    </row>
    <row r="493" spans="1:18" x14ac:dyDescent="0.35">
      <c r="A493" s="7">
        <f>ROW()</f>
        <v>493</v>
      </c>
      <c r="B493" s="10"/>
      <c r="C493" s="27" t="str">
        <f t="shared" ca="1" si="103"/>
        <v>ES49 4DL</v>
      </c>
      <c r="D493" s="27" t="str">
        <f t="shared" ca="1" si="104"/>
        <v>Echton</v>
      </c>
      <c r="E493" s="15" t="str">
        <f t="shared" ca="1" si="105"/>
        <v>N</v>
      </c>
      <c r="F493" s="16">
        <f t="shared" ca="1" si="106"/>
        <v>2.9</v>
      </c>
      <c r="G493" s="16">
        <f t="shared" ca="1" si="107"/>
        <v>3.2</v>
      </c>
      <c r="H493" s="16">
        <f t="shared" ca="1" si="108"/>
        <v>3.7</v>
      </c>
      <c r="I493" s="15" t="str">
        <f t="shared" ca="1" si="109"/>
        <v>N</v>
      </c>
      <c r="J493" s="17">
        <f t="shared" ca="1" si="110"/>
        <v>11</v>
      </c>
      <c r="K493" s="17"/>
      <c r="L493" s="17" t="str">
        <f t="shared" ca="1" si="111"/>
        <v>Y</v>
      </c>
      <c r="M493" s="17" t="str">
        <f t="shared" ca="1" si="112"/>
        <v>FTTP</v>
      </c>
      <c r="N493" s="17" t="str">
        <f t="shared" ca="1" si="113"/>
        <v>N</v>
      </c>
      <c r="O493" s="15">
        <f t="shared" ca="1" si="101"/>
        <v>30</v>
      </c>
      <c r="P493" s="17">
        <f t="shared" ca="1" si="102"/>
        <v>11</v>
      </c>
      <c r="R493" s="4">
        <f t="shared" ca="1" si="114"/>
        <v>334033</v>
      </c>
    </row>
    <row r="494" spans="1:18" x14ac:dyDescent="0.35">
      <c r="A494" s="7">
        <f>ROW()</f>
        <v>494</v>
      </c>
      <c r="B494" s="10"/>
      <c r="C494" s="27" t="str">
        <f t="shared" ca="1" si="103"/>
        <v>ES49 5RB</v>
      </c>
      <c r="D494" s="27" t="str">
        <f t="shared" ca="1" si="104"/>
        <v>Echton</v>
      </c>
      <c r="E494" s="15" t="str">
        <f t="shared" ca="1" si="105"/>
        <v>N</v>
      </c>
      <c r="F494" s="16">
        <f t="shared" ca="1" si="106"/>
        <v>10.199999999999999</v>
      </c>
      <c r="G494" s="16">
        <f t="shared" ca="1" si="107"/>
        <v>10.199999999999999</v>
      </c>
      <c r="H494" s="16">
        <f t="shared" ca="1" si="108"/>
        <v>11.5</v>
      </c>
      <c r="I494" s="15" t="str">
        <f t="shared" ca="1" si="109"/>
        <v>N</v>
      </c>
      <c r="J494" s="17">
        <f t="shared" ca="1" si="110"/>
        <v>15</v>
      </c>
      <c r="K494" s="17"/>
      <c r="L494" s="17" t="str">
        <f t="shared" ca="1" si="111"/>
        <v>Y</v>
      </c>
      <c r="M494" s="17" t="str">
        <f t="shared" ca="1" si="112"/>
        <v>FTTP</v>
      </c>
      <c r="N494" s="17" t="str">
        <f t="shared" ca="1" si="113"/>
        <v>N</v>
      </c>
      <c r="O494" s="15">
        <f t="shared" ca="1" si="101"/>
        <v>30</v>
      </c>
      <c r="P494" s="17">
        <f t="shared" ca="1" si="102"/>
        <v>15</v>
      </c>
      <c r="R494" s="4">
        <f t="shared" ca="1" si="114"/>
        <v>335063</v>
      </c>
    </row>
    <row r="495" spans="1:18" x14ac:dyDescent="0.35">
      <c r="A495" s="7">
        <f>ROW()</f>
        <v>495</v>
      </c>
      <c r="B495" s="10"/>
      <c r="C495" s="27" t="str">
        <f t="shared" ca="1" si="103"/>
        <v>ES49 6LN</v>
      </c>
      <c r="D495" s="27" t="str">
        <f t="shared" ca="1" si="104"/>
        <v>Echton</v>
      </c>
      <c r="E495" s="15" t="str">
        <f t="shared" ca="1" si="105"/>
        <v>N</v>
      </c>
      <c r="F495" s="16">
        <f t="shared" ca="1" si="106"/>
        <v>7.7</v>
      </c>
      <c r="G495" s="16">
        <f t="shared" ca="1" si="107"/>
        <v>7.3</v>
      </c>
      <c r="H495" s="16">
        <f t="shared" ca="1" si="108"/>
        <v>13</v>
      </c>
      <c r="I495" s="15" t="str">
        <f t="shared" ca="1" si="109"/>
        <v>N</v>
      </c>
      <c r="J495" s="17">
        <f t="shared" ca="1" si="110"/>
        <v>19</v>
      </c>
      <c r="K495" s="17"/>
      <c r="L495" s="17" t="str">
        <f t="shared" ca="1" si="111"/>
        <v>Y</v>
      </c>
      <c r="M495" s="17" t="str">
        <f t="shared" ca="1" si="112"/>
        <v>FTTP</v>
      </c>
      <c r="N495" s="17" t="str">
        <f t="shared" ca="1" si="113"/>
        <v>N</v>
      </c>
      <c r="O495" s="15">
        <f t="shared" ca="1" si="101"/>
        <v>30</v>
      </c>
      <c r="P495" s="17">
        <f t="shared" ca="1" si="102"/>
        <v>19</v>
      </c>
      <c r="R495" s="4">
        <f t="shared" ca="1" si="114"/>
        <v>335595</v>
      </c>
    </row>
    <row r="496" spans="1:18" x14ac:dyDescent="0.35">
      <c r="A496" s="7">
        <f>ROW()</f>
        <v>496</v>
      </c>
      <c r="B496" s="10"/>
      <c r="C496" s="27" t="str">
        <f t="shared" ca="1" si="103"/>
        <v>ES49 7AF</v>
      </c>
      <c r="D496" s="27" t="str">
        <f t="shared" ca="1" si="104"/>
        <v>Echton</v>
      </c>
      <c r="E496" s="15" t="str">
        <f t="shared" ca="1" si="105"/>
        <v>N</v>
      </c>
      <c r="F496" s="16">
        <f t="shared" ca="1" si="106"/>
        <v>5.5</v>
      </c>
      <c r="G496" s="16">
        <f t="shared" ca="1" si="107"/>
        <v>5.9</v>
      </c>
      <c r="H496" s="16">
        <f t="shared" ca="1" si="108"/>
        <v>8.1</v>
      </c>
      <c r="I496" s="15" t="str">
        <f t="shared" ca="1" si="109"/>
        <v>N</v>
      </c>
      <c r="J496" s="17">
        <f t="shared" ca="1" si="110"/>
        <v>10</v>
      </c>
      <c r="K496" s="17"/>
      <c r="L496" s="17" t="str">
        <f t="shared" ca="1" si="111"/>
        <v>Y</v>
      </c>
      <c r="M496" s="17" t="str">
        <f t="shared" ca="1" si="112"/>
        <v>FTTP</v>
      </c>
      <c r="N496" s="17" t="str">
        <f t="shared" ca="1" si="113"/>
        <v>N</v>
      </c>
      <c r="O496" s="15">
        <f t="shared" ca="1" si="101"/>
        <v>30</v>
      </c>
      <c r="P496" s="17">
        <f t="shared" ca="1" si="102"/>
        <v>10</v>
      </c>
      <c r="R496" s="4">
        <f t="shared" ca="1" si="114"/>
        <v>335977</v>
      </c>
    </row>
    <row r="497" spans="1:18" x14ac:dyDescent="0.35">
      <c r="A497" s="7">
        <f>ROW()</f>
        <v>497</v>
      </c>
      <c r="B497" s="10"/>
      <c r="C497" s="27" t="str">
        <f t="shared" ca="1" si="103"/>
        <v>ES49 8SL</v>
      </c>
      <c r="D497" s="27" t="str">
        <f t="shared" ca="1" si="104"/>
        <v>Echton</v>
      </c>
      <c r="E497" s="15" t="str">
        <f t="shared" ca="1" si="105"/>
        <v>N</v>
      </c>
      <c r="F497" s="16">
        <f t="shared" ca="1" si="106"/>
        <v>3.3</v>
      </c>
      <c r="G497" s="16">
        <f t="shared" ca="1" si="107"/>
        <v>3.1</v>
      </c>
      <c r="H497" s="16">
        <f t="shared" ca="1" si="108"/>
        <v>6.6</v>
      </c>
      <c r="I497" s="15" t="str">
        <f t="shared" ca="1" si="109"/>
        <v>N</v>
      </c>
      <c r="J497" s="17">
        <f t="shared" ca="1" si="110"/>
        <v>14</v>
      </c>
      <c r="K497" s="17"/>
      <c r="L497" s="17" t="str">
        <f t="shared" ca="1" si="111"/>
        <v>Y</v>
      </c>
      <c r="M497" s="17" t="str">
        <f t="shared" ca="1" si="112"/>
        <v>FTTP</v>
      </c>
      <c r="N497" s="17" t="str">
        <f t="shared" ca="1" si="113"/>
        <v>N</v>
      </c>
      <c r="O497" s="15">
        <f t="shared" ca="1" si="101"/>
        <v>30</v>
      </c>
      <c r="P497" s="17">
        <f t="shared" ca="1" si="102"/>
        <v>14</v>
      </c>
      <c r="R497" s="4">
        <f t="shared" ca="1" si="114"/>
        <v>337127</v>
      </c>
    </row>
    <row r="498" spans="1:18" x14ac:dyDescent="0.35">
      <c r="A498" s="7">
        <f>ROW()</f>
        <v>498</v>
      </c>
      <c r="B498" s="10"/>
      <c r="C498" s="27" t="str">
        <f t="shared" ca="1" si="103"/>
        <v>ES49 8ZU</v>
      </c>
      <c r="D498" s="27" t="str">
        <f t="shared" ca="1" si="104"/>
        <v>Echton</v>
      </c>
      <c r="E498" s="15" t="str">
        <f t="shared" ca="1" si="105"/>
        <v>Y</v>
      </c>
      <c r="F498" s="16">
        <f t="shared" ca="1" si="106"/>
        <v>1.6</v>
      </c>
      <c r="G498" s="16">
        <f t="shared" ca="1" si="107"/>
        <v>1.7</v>
      </c>
      <c r="H498" s="16">
        <f t="shared" ca="1" si="108"/>
        <v>2.4</v>
      </c>
      <c r="I498" s="15" t="str">
        <f t="shared" ca="1" si="109"/>
        <v>N</v>
      </c>
      <c r="J498" s="17">
        <f t="shared" ca="1" si="110"/>
        <v>17</v>
      </c>
      <c r="K498" s="17"/>
      <c r="L498" s="17" t="str">
        <f t="shared" ca="1" si="111"/>
        <v>Y</v>
      </c>
      <c r="M498" s="17" t="str">
        <f t="shared" ca="1" si="112"/>
        <v>FTTP</v>
      </c>
      <c r="N498" s="17" t="str">
        <f t="shared" ca="1" si="113"/>
        <v>N</v>
      </c>
      <c r="O498" s="15">
        <f t="shared" ca="1" si="101"/>
        <v>30</v>
      </c>
      <c r="P498" s="17">
        <f t="shared" ca="1" si="102"/>
        <v>17</v>
      </c>
      <c r="R498" s="4">
        <f t="shared" ca="1" si="114"/>
        <v>337318</v>
      </c>
    </row>
    <row r="499" spans="1:18" x14ac:dyDescent="0.35">
      <c r="A499" s="7">
        <f>ROW()</f>
        <v>499</v>
      </c>
      <c r="B499" s="10"/>
      <c r="C499" s="27" t="str">
        <f t="shared" ca="1" si="103"/>
        <v>ES50 0WC</v>
      </c>
      <c r="D499" s="27" t="str">
        <f t="shared" ca="1" si="104"/>
        <v>Echton</v>
      </c>
      <c r="E499" s="15" t="str">
        <f t="shared" ca="1" si="105"/>
        <v>N</v>
      </c>
      <c r="F499" s="16">
        <f t="shared" ca="1" si="106"/>
        <v>5.2</v>
      </c>
      <c r="G499" s="16">
        <f t="shared" ca="1" si="107"/>
        <v>5.2</v>
      </c>
      <c r="H499" s="16">
        <f t="shared" ca="1" si="108"/>
        <v>7.9</v>
      </c>
      <c r="I499" s="15" t="str">
        <f t="shared" ca="1" si="109"/>
        <v>N</v>
      </c>
      <c r="J499" s="17">
        <f t="shared" ca="1" si="110"/>
        <v>15</v>
      </c>
      <c r="K499" s="17"/>
      <c r="L499" s="17" t="str">
        <f t="shared" ca="1" si="111"/>
        <v>Y</v>
      </c>
      <c r="M499" s="17" t="str">
        <f t="shared" ca="1" si="112"/>
        <v>FWA</v>
      </c>
      <c r="N499" s="17" t="str">
        <f t="shared" ca="1" si="113"/>
        <v>N</v>
      </c>
      <c r="O499" s="15">
        <f t="shared" ca="1" si="101"/>
        <v>30</v>
      </c>
      <c r="P499" s="17">
        <f t="shared" ca="1" si="102"/>
        <v>15</v>
      </c>
      <c r="R499" s="4">
        <f t="shared" ca="1" si="114"/>
        <v>338574</v>
      </c>
    </row>
    <row r="500" spans="1:18" x14ac:dyDescent="0.35">
      <c r="A500" s="7">
        <f>ROW()</f>
        <v>500</v>
      </c>
      <c r="B500" s="10"/>
      <c r="C500" s="27" t="str">
        <f t="shared" ca="1" si="103"/>
        <v>ES50 1OT</v>
      </c>
      <c r="D500" s="27" t="str">
        <f t="shared" ca="1" si="104"/>
        <v>Echton</v>
      </c>
      <c r="E500" s="15" t="str">
        <f t="shared" ca="1" si="105"/>
        <v>N</v>
      </c>
      <c r="F500" s="16">
        <f t="shared" ca="1" si="106"/>
        <v>9</v>
      </c>
      <c r="G500" s="16">
        <f t="shared" ca="1" si="107"/>
        <v>9.1</v>
      </c>
      <c r="H500" s="16">
        <f t="shared" ca="1" si="108"/>
        <v>15.4</v>
      </c>
      <c r="I500" s="15" t="str">
        <f t="shared" ca="1" si="109"/>
        <v>N</v>
      </c>
      <c r="J500" s="17">
        <f t="shared" ca="1" si="110"/>
        <v>8</v>
      </c>
      <c r="K500" s="17"/>
      <c r="L500" s="17" t="str">
        <f t="shared" ca="1" si="111"/>
        <v>Y</v>
      </c>
      <c r="M500" s="17" t="str">
        <f t="shared" ca="1" si="112"/>
        <v>FWA</v>
      </c>
      <c r="N500" s="17" t="str">
        <f t="shared" ca="1" si="113"/>
        <v>N</v>
      </c>
      <c r="O500" s="15">
        <f t="shared" ca="1" si="101"/>
        <v>30</v>
      </c>
      <c r="P500" s="17">
        <f t="shared" ca="1" si="102"/>
        <v>8</v>
      </c>
      <c r="R500" s="4">
        <f t="shared" ca="1" si="114"/>
        <v>339059</v>
      </c>
    </row>
    <row r="501" spans="1:18" x14ac:dyDescent="0.35">
      <c r="A501" s="7">
        <f>ROW()</f>
        <v>501</v>
      </c>
      <c r="B501" s="10"/>
      <c r="C501" s="27" t="str">
        <f t="shared" ca="1" si="103"/>
        <v>ES50 2NO</v>
      </c>
      <c r="D501" s="27" t="str">
        <f t="shared" ca="1" si="104"/>
        <v>Echton</v>
      </c>
      <c r="E501" s="15" t="str">
        <f t="shared" ca="1" si="105"/>
        <v>N</v>
      </c>
      <c r="F501" s="16">
        <f t="shared" ca="1" si="106"/>
        <v>4</v>
      </c>
      <c r="G501" s="16">
        <f t="shared" ca="1" si="107"/>
        <v>4.2</v>
      </c>
      <c r="H501" s="16">
        <f t="shared" ca="1" si="108"/>
        <v>5</v>
      </c>
      <c r="I501" s="15" t="str">
        <f t="shared" ca="1" si="109"/>
        <v>N</v>
      </c>
      <c r="J501" s="17">
        <f t="shared" ca="1" si="110"/>
        <v>6</v>
      </c>
      <c r="K501" s="17"/>
      <c r="L501" s="17" t="str">
        <f t="shared" ca="1" si="111"/>
        <v>Y</v>
      </c>
      <c r="M501" s="17" t="str">
        <f t="shared" ca="1" si="112"/>
        <v>FWA</v>
      </c>
      <c r="N501" s="17" t="str">
        <f t="shared" ca="1" si="113"/>
        <v>N</v>
      </c>
      <c r="O501" s="15">
        <f t="shared" ca="1" si="101"/>
        <v>30</v>
      </c>
      <c r="P501" s="17">
        <f t="shared" ca="1" si="102"/>
        <v>6</v>
      </c>
      <c r="R501" s="4">
        <f t="shared" ca="1" si="114"/>
        <v>339704</v>
      </c>
    </row>
    <row r="502" spans="1:18" x14ac:dyDescent="0.35">
      <c r="A502" s="7">
        <f>ROW()</f>
        <v>502</v>
      </c>
      <c r="B502" s="10"/>
      <c r="C502" s="27" t="str">
        <f t="shared" ca="1" si="103"/>
        <v>ES50 2VU</v>
      </c>
      <c r="D502" s="27" t="str">
        <f t="shared" ca="1" si="104"/>
        <v>Echton</v>
      </c>
      <c r="E502" s="15" t="str">
        <f t="shared" ca="1" si="105"/>
        <v>N</v>
      </c>
      <c r="F502" s="16">
        <f t="shared" ca="1" si="106"/>
        <v>6.3</v>
      </c>
      <c r="G502" s="16">
        <f t="shared" ca="1" si="107"/>
        <v>6</v>
      </c>
      <c r="H502" s="16">
        <f t="shared" ca="1" si="108"/>
        <v>11.7</v>
      </c>
      <c r="I502" s="15" t="str">
        <f t="shared" ca="1" si="109"/>
        <v>N</v>
      </c>
      <c r="J502" s="17">
        <f t="shared" ca="1" si="110"/>
        <v>18</v>
      </c>
      <c r="K502" s="17"/>
      <c r="L502" s="17" t="str">
        <f t="shared" ca="1" si="111"/>
        <v>Y</v>
      </c>
      <c r="M502" s="17" t="str">
        <f t="shared" ca="1" si="112"/>
        <v>FWA</v>
      </c>
      <c r="N502" s="17" t="str">
        <f t="shared" ca="1" si="113"/>
        <v>N</v>
      </c>
      <c r="O502" s="15">
        <f t="shared" ca="1" si="101"/>
        <v>30</v>
      </c>
      <c r="P502" s="17">
        <f t="shared" ca="1" si="102"/>
        <v>18</v>
      </c>
      <c r="R502" s="4">
        <f t="shared" ca="1" si="114"/>
        <v>339918</v>
      </c>
    </row>
    <row r="503" spans="1:18" x14ac:dyDescent="0.35">
      <c r="A503" s="7">
        <f>ROW()</f>
        <v>503</v>
      </c>
      <c r="B503" s="10"/>
      <c r="C503" s="27" t="str">
        <f t="shared" ca="1" si="103"/>
        <v>ES50 2ZO</v>
      </c>
      <c r="D503" s="27" t="str">
        <f t="shared" ca="1" si="104"/>
        <v>Echton</v>
      </c>
      <c r="E503" s="15" t="str">
        <f t="shared" ca="1" si="105"/>
        <v>N</v>
      </c>
      <c r="F503" s="16">
        <f t="shared" ca="1" si="106"/>
        <v>3.4</v>
      </c>
      <c r="G503" s="16">
        <f t="shared" ca="1" si="107"/>
        <v>3.3</v>
      </c>
      <c r="H503" s="16">
        <f t="shared" ca="1" si="108"/>
        <v>6</v>
      </c>
      <c r="I503" s="15" t="str">
        <f t="shared" ca="1" si="109"/>
        <v>N</v>
      </c>
      <c r="J503" s="17">
        <f t="shared" ca="1" si="110"/>
        <v>17</v>
      </c>
      <c r="K503" s="17"/>
      <c r="L503" s="17" t="str">
        <f t="shared" ca="1" si="111"/>
        <v>Y</v>
      </c>
      <c r="M503" s="17" t="str">
        <f t="shared" ca="1" si="112"/>
        <v>FWA</v>
      </c>
      <c r="N503" s="17" t="str">
        <f t="shared" ca="1" si="113"/>
        <v>N</v>
      </c>
      <c r="O503" s="15">
        <f t="shared" ca="1" si="101"/>
        <v>30</v>
      </c>
      <c r="P503" s="17">
        <f t="shared" ca="1" si="102"/>
        <v>17</v>
      </c>
      <c r="R503" s="4">
        <f t="shared" ca="1" si="114"/>
        <v>340016</v>
      </c>
    </row>
    <row r="504" spans="1:18" x14ac:dyDescent="0.35">
      <c r="A504" s="7">
        <f>ROW()</f>
        <v>504</v>
      </c>
      <c r="B504" s="10"/>
      <c r="C504" s="27" t="str">
        <f t="shared" ca="1" si="103"/>
        <v>ES50 3OS</v>
      </c>
      <c r="D504" s="27" t="str">
        <f t="shared" ca="1" si="104"/>
        <v>Echton</v>
      </c>
      <c r="E504" s="15" t="str">
        <f t="shared" ca="1" si="105"/>
        <v>N</v>
      </c>
      <c r="F504" s="16">
        <f t="shared" ca="1" si="106"/>
        <v>7.3</v>
      </c>
      <c r="G504" s="16">
        <f t="shared" ca="1" si="107"/>
        <v>7.6</v>
      </c>
      <c r="H504" s="16">
        <f t="shared" ca="1" si="108"/>
        <v>13.5</v>
      </c>
      <c r="I504" s="15" t="str">
        <f t="shared" ca="1" si="109"/>
        <v>N</v>
      </c>
      <c r="J504" s="17">
        <f t="shared" ca="1" si="110"/>
        <v>12</v>
      </c>
      <c r="K504" s="17"/>
      <c r="L504" s="17" t="str">
        <f t="shared" ca="1" si="111"/>
        <v>Y</v>
      </c>
      <c r="M504" s="17" t="str">
        <f t="shared" ca="1" si="112"/>
        <v>FWA</v>
      </c>
      <c r="N504" s="17" t="str">
        <f t="shared" ca="1" si="113"/>
        <v>N</v>
      </c>
      <c r="O504" s="15">
        <f t="shared" ca="1" si="101"/>
        <v>30</v>
      </c>
      <c r="P504" s="17">
        <f t="shared" ca="1" si="102"/>
        <v>12</v>
      </c>
      <c r="R504" s="4">
        <f t="shared" ca="1" si="114"/>
        <v>340410</v>
      </c>
    </row>
    <row r="505" spans="1:18" x14ac:dyDescent="0.35">
      <c r="A505" s="7">
        <f>ROW()</f>
        <v>505</v>
      </c>
      <c r="B505" s="10"/>
      <c r="C505" s="27" t="str">
        <f t="shared" ca="1" si="103"/>
        <v>ES50 3ZJ</v>
      </c>
      <c r="D505" s="27" t="str">
        <f t="shared" ca="1" si="104"/>
        <v>Echton</v>
      </c>
      <c r="E505" s="15" t="str">
        <f t="shared" ca="1" si="105"/>
        <v>N</v>
      </c>
      <c r="F505" s="16">
        <f t="shared" ca="1" si="106"/>
        <v>13.9</v>
      </c>
      <c r="G505" s="16">
        <f t="shared" ca="1" si="107"/>
        <v>14.8</v>
      </c>
      <c r="H505" s="16">
        <f t="shared" ca="1" si="108"/>
        <v>14.8</v>
      </c>
      <c r="I505" s="15" t="str">
        <f t="shared" ca="1" si="109"/>
        <v>N</v>
      </c>
      <c r="J505" s="17">
        <f t="shared" ca="1" si="110"/>
        <v>15</v>
      </c>
      <c r="K505" s="17"/>
      <c r="L505" s="17" t="str">
        <f t="shared" ca="1" si="111"/>
        <v>Y</v>
      </c>
      <c r="M505" s="17" t="str">
        <f t="shared" ca="1" si="112"/>
        <v>FWA</v>
      </c>
      <c r="N505" s="17" t="str">
        <f t="shared" ca="1" si="113"/>
        <v>N</v>
      </c>
      <c r="O505" s="15">
        <f t="shared" ca="1" si="101"/>
        <v>30</v>
      </c>
      <c r="P505" s="17">
        <f t="shared" ca="1" si="102"/>
        <v>15</v>
      </c>
      <c r="R505" s="4">
        <f t="shared" ca="1" si="114"/>
        <v>340687</v>
      </c>
    </row>
    <row r="506" spans="1:18" x14ac:dyDescent="0.35">
      <c r="A506" s="7">
        <f>ROW()</f>
        <v>506</v>
      </c>
      <c r="B506" s="10"/>
      <c r="C506" s="27" t="str">
        <f t="shared" ca="1" si="103"/>
        <v>ES50 4YN</v>
      </c>
      <c r="D506" s="27" t="str">
        <f t="shared" ca="1" si="104"/>
        <v>Echton</v>
      </c>
      <c r="E506" s="15" t="str">
        <f t="shared" ca="1" si="105"/>
        <v>N</v>
      </c>
      <c r="F506" s="16">
        <f t="shared" ca="1" si="106"/>
        <v>5.4</v>
      </c>
      <c r="G506" s="16">
        <f t="shared" ca="1" si="107"/>
        <v>5.3</v>
      </c>
      <c r="H506" s="16">
        <f t="shared" ca="1" si="108"/>
        <v>5.4</v>
      </c>
      <c r="I506" s="15" t="str">
        <f t="shared" ca="1" si="109"/>
        <v>N</v>
      </c>
      <c r="J506" s="17">
        <f t="shared" ca="1" si="110"/>
        <v>11</v>
      </c>
      <c r="K506" s="17"/>
      <c r="L506" s="17" t="str">
        <f t="shared" ca="1" si="111"/>
        <v>Y</v>
      </c>
      <c r="M506" s="17" t="str">
        <f t="shared" ca="1" si="112"/>
        <v>FWA</v>
      </c>
      <c r="N506" s="17" t="str">
        <f t="shared" ca="1" si="113"/>
        <v>N</v>
      </c>
      <c r="O506" s="15">
        <f t="shared" ca="1" si="101"/>
        <v>30</v>
      </c>
      <c r="P506" s="17">
        <f t="shared" ca="1" si="102"/>
        <v>11</v>
      </c>
      <c r="R506" s="4">
        <f t="shared" ca="1" si="114"/>
        <v>341341</v>
      </c>
    </row>
    <row r="507" spans="1:18" x14ac:dyDescent="0.35">
      <c r="A507" s="7">
        <f>ROW()</f>
        <v>507</v>
      </c>
      <c r="B507" s="10"/>
      <c r="C507" s="27" t="str">
        <f t="shared" ca="1" si="103"/>
        <v>ES50 5FN</v>
      </c>
      <c r="D507" s="27" t="str">
        <f t="shared" ca="1" si="104"/>
        <v>Echton</v>
      </c>
      <c r="E507" s="15" t="str">
        <f t="shared" ca="1" si="105"/>
        <v>N</v>
      </c>
      <c r="F507" s="16">
        <f t="shared" ca="1" si="106"/>
        <v>13</v>
      </c>
      <c r="G507" s="16">
        <f t="shared" ca="1" si="107"/>
        <v>14.1</v>
      </c>
      <c r="H507" s="16">
        <f t="shared" ca="1" si="108"/>
        <v>21.4</v>
      </c>
      <c r="I507" s="15" t="str">
        <f t="shared" ca="1" si="109"/>
        <v>N</v>
      </c>
      <c r="J507" s="17">
        <f t="shared" ca="1" si="110"/>
        <v>4</v>
      </c>
      <c r="K507" s="17"/>
      <c r="L507" s="17" t="str">
        <f t="shared" ca="1" si="111"/>
        <v>Y</v>
      </c>
      <c r="M507" s="17" t="str">
        <f t="shared" ca="1" si="112"/>
        <v>FWA</v>
      </c>
      <c r="N507" s="17" t="str">
        <f t="shared" ca="1" si="113"/>
        <v>N</v>
      </c>
      <c r="O507" s="15">
        <f t="shared" ca="1" si="101"/>
        <v>30</v>
      </c>
      <c r="P507" s="17">
        <f t="shared" ca="1" si="102"/>
        <v>4</v>
      </c>
      <c r="R507" s="4">
        <f t="shared" ca="1" si="114"/>
        <v>341523</v>
      </c>
    </row>
    <row r="508" spans="1:18" x14ac:dyDescent="0.35">
      <c r="A508" s="7">
        <f>ROW()</f>
        <v>508</v>
      </c>
      <c r="B508" s="10"/>
      <c r="C508" s="27" t="str">
        <f t="shared" ca="1" si="103"/>
        <v>ES50 5ZL</v>
      </c>
      <c r="D508" s="27" t="str">
        <f t="shared" ca="1" si="104"/>
        <v>Echton</v>
      </c>
      <c r="E508" s="15" t="str">
        <f t="shared" ca="1" si="105"/>
        <v>N</v>
      </c>
      <c r="F508" s="16">
        <f t="shared" ca="1" si="106"/>
        <v>2.6</v>
      </c>
      <c r="G508" s="16">
        <f t="shared" ca="1" si="107"/>
        <v>2.7</v>
      </c>
      <c r="H508" s="16">
        <f t="shared" ca="1" si="108"/>
        <v>3.6</v>
      </c>
      <c r="I508" s="15" t="str">
        <f t="shared" ca="1" si="109"/>
        <v>N</v>
      </c>
      <c r="J508" s="17">
        <f t="shared" ca="1" si="110"/>
        <v>15</v>
      </c>
      <c r="K508" s="17"/>
      <c r="L508" s="17" t="str">
        <f t="shared" ca="1" si="111"/>
        <v>Y</v>
      </c>
      <c r="M508" s="17" t="str">
        <f t="shared" ca="1" si="112"/>
        <v>FWA</v>
      </c>
      <c r="N508" s="17" t="str">
        <f t="shared" ca="1" si="113"/>
        <v>N</v>
      </c>
      <c r="O508" s="15">
        <f t="shared" ca="1" si="101"/>
        <v>30</v>
      </c>
      <c r="P508" s="17">
        <f t="shared" ca="1" si="102"/>
        <v>15</v>
      </c>
      <c r="R508" s="4">
        <f t="shared" ca="1" si="114"/>
        <v>342041</v>
      </c>
    </row>
    <row r="509" spans="1:18" x14ac:dyDescent="0.35">
      <c r="A509" s="7">
        <f>ROW()</f>
        <v>509</v>
      </c>
      <c r="B509" s="10"/>
      <c r="C509" s="27" t="str">
        <f t="shared" ca="1" si="103"/>
        <v>ES50 7QT</v>
      </c>
      <c r="D509" s="27" t="str">
        <f t="shared" ca="1" si="104"/>
        <v>Echton</v>
      </c>
      <c r="E509" s="15" t="str">
        <f t="shared" ca="1" si="105"/>
        <v>N</v>
      </c>
      <c r="F509" s="16">
        <f t="shared" ca="1" si="106"/>
        <v>10.7</v>
      </c>
      <c r="G509" s="16">
        <f t="shared" ca="1" si="107"/>
        <v>10.199999999999999</v>
      </c>
      <c r="H509" s="16">
        <f t="shared" ca="1" si="108"/>
        <v>12.7</v>
      </c>
      <c r="I509" s="15" t="str">
        <f t="shared" ca="1" si="109"/>
        <v>N</v>
      </c>
      <c r="J509" s="17">
        <f t="shared" ca="1" si="110"/>
        <v>4</v>
      </c>
      <c r="K509" s="17"/>
      <c r="L509" s="17" t="str">
        <f t="shared" ca="1" si="111"/>
        <v>Y</v>
      </c>
      <c r="M509" s="17" t="str">
        <f t="shared" ca="1" si="112"/>
        <v>FWA</v>
      </c>
      <c r="N509" s="17" t="str">
        <f t="shared" ca="1" si="113"/>
        <v>N</v>
      </c>
      <c r="O509" s="15">
        <f t="shared" ca="1" si="101"/>
        <v>30</v>
      </c>
      <c r="P509" s="17">
        <f t="shared" ca="1" si="102"/>
        <v>4</v>
      </c>
      <c r="R509" s="4">
        <f t="shared" ca="1" si="114"/>
        <v>343167</v>
      </c>
    </row>
    <row r="510" spans="1:18" x14ac:dyDescent="0.35">
      <c r="A510" s="7">
        <f>ROW()</f>
        <v>510</v>
      </c>
      <c r="B510" s="10"/>
      <c r="C510" s="27" t="str">
        <f t="shared" ca="1" si="103"/>
        <v>ES50 7QZ</v>
      </c>
      <c r="D510" s="27" t="str">
        <f t="shared" ca="1" si="104"/>
        <v>Echton</v>
      </c>
      <c r="E510" s="15" t="str">
        <f t="shared" ca="1" si="105"/>
        <v>N</v>
      </c>
      <c r="F510" s="16">
        <f t="shared" ca="1" si="106"/>
        <v>9.9</v>
      </c>
      <c r="G510" s="16">
        <f t="shared" ca="1" si="107"/>
        <v>9</v>
      </c>
      <c r="H510" s="16">
        <f t="shared" ca="1" si="108"/>
        <v>16.8</v>
      </c>
      <c r="I510" s="15" t="str">
        <f t="shared" ca="1" si="109"/>
        <v>N</v>
      </c>
      <c r="J510" s="17">
        <f t="shared" ca="1" si="110"/>
        <v>18</v>
      </c>
      <c r="K510" s="17"/>
      <c r="L510" s="17" t="str">
        <f t="shared" ca="1" si="111"/>
        <v>Y</v>
      </c>
      <c r="M510" s="17" t="str">
        <f t="shared" ca="1" si="112"/>
        <v>FWA</v>
      </c>
      <c r="N510" s="17" t="str">
        <f t="shared" ca="1" si="113"/>
        <v>N</v>
      </c>
      <c r="O510" s="15">
        <f t="shared" ca="1" si="101"/>
        <v>30</v>
      </c>
      <c r="P510" s="17">
        <f t="shared" ca="1" si="102"/>
        <v>18</v>
      </c>
      <c r="R510" s="4">
        <f t="shared" ca="1" si="114"/>
        <v>343173</v>
      </c>
    </row>
    <row r="511" spans="1:18" x14ac:dyDescent="0.35">
      <c r="A511" s="7">
        <f>ROW()</f>
        <v>511</v>
      </c>
      <c r="B511" s="10"/>
      <c r="C511" s="27" t="str">
        <f t="shared" ca="1" si="103"/>
        <v>ES50 8XD</v>
      </c>
      <c r="D511" s="27" t="str">
        <f t="shared" ca="1" si="104"/>
        <v>Echton</v>
      </c>
      <c r="E511" s="15" t="str">
        <f t="shared" ca="1" si="105"/>
        <v>N</v>
      </c>
      <c r="F511" s="16">
        <f t="shared" ca="1" si="106"/>
        <v>5.9</v>
      </c>
      <c r="G511" s="16">
        <f t="shared" ca="1" si="107"/>
        <v>5.6</v>
      </c>
      <c r="H511" s="16">
        <f t="shared" ca="1" si="108"/>
        <v>10.199999999999999</v>
      </c>
      <c r="I511" s="15" t="str">
        <f t="shared" ca="1" si="109"/>
        <v>N</v>
      </c>
      <c r="J511" s="17">
        <f t="shared" ca="1" si="110"/>
        <v>8</v>
      </c>
      <c r="K511" s="17"/>
      <c r="L511" s="17" t="str">
        <f t="shared" ca="1" si="111"/>
        <v>Y</v>
      </c>
      <c r="M511" s="17" t="str">
        <f t="shared" ca="1" si="112"/>
        <v>FWA</v>
      </c>
      <c r="N511" s="17" t="str">
        <f t="shared" ca="1" si="113"/>
        <v>N</v>
      </c>
      <c r="O511" s="15">
        <f t="shared" ca="1" si="101"/>
        <v>30</v>
      </c>
      <c r="P511" s="17">
        <f t="shared" ca="1" si="102"/>
        <v>8</v>
      </c>
      <c r="R511" s="4">
        <f t="shared" ca="1" si="114"/>
        <v>344009</v>
      </c>
    </row>
    <row r="512" spans="1:18" x14ac:dyDescent="0.35">
      <c r="A512" s="7">
        <f>ROW()</f>
        <v>512</v>
      </c>
      <c r="B512" s="10"/>
      <c r="C512" s="27" t="str">
        <f t="shared" ca="1" si="103"/>
        <v>ES50 9UW</v>
      </c>
      <c r="D512" s="27" t="str">
        <f t="shared" ca="1" si="104"/>
        <v>Echton</v>
      </c>
      <c r="E512" s="15" t="str">
        <f t="shared" ca="1" si="105"/>
        <v>Y</v>
      </c>
      <c r="F512" s="16">
        <f t="shared" ca="1" si="106"/>
        <v>1.7</v>
      </c>
      <c r="G512" s="16">
        <f t="shared" ca="1" si="107"/>
        <v>1.8</v>
      </c>
      <c r="H512" s="16">
        <f t="shared" ca="1" si="108"/>
        <v>2.2000000000000002</v>
      </c>
      <c r="I512" s="15" t="str">
        <f t="shared" ca="1" si="109"/>
        <v>N</v>
      </c>
      <c r="J512" s="17">
        <f t="shared" ca="1" si="110"/>
        <v>17</v>
      </c>
      <c r="K512" s="17"/>
      <c r="L512" s="17" t="str">
        <f t="shared" ca="1" si="111"/>
        <v>Y</v>
      </c>
      <c r="M512" s="17" t="str">
        <f t="shared" ca="1" si="112"/>
        <v>FWA</v>
      </c>
      <c r="N512" s="17" t="str">
        <f t="shared" ca="1" si="113"/>
        <v>N</v>
      </c>
      <c r="O512" s="15">
        <f t="shared" ca="1" si="101"/>
        <v>30</v>
      </c>
      <c r="P512" s="17">
        <f t="shared" ca="1" si="102"/>
        <v>17</v>
      </c>
      <c r="R512" s="4">
        <f t="shared" ca="1" si="114"/>
        <v>344626</v>
      </c>
    </row>
    <row r="513" spans="1:18" x14ac:dyDescent="0.35">
      <c r="A513" s="7">
        <f>ROW()</f>
        <v>513</v>
      </c>
      <c r="B513" s="10"/>
      <c r="C513" s="27" t="str">
        <f t="shared" ca="1" si="103"/>
        <v>ES51 0GS</v>
      </c>
      <c r="D513" s="27" t="str">
        <f t="shared" ca="1" si="104"/>
        <v>Foxton</v>
      </c>
      <c r="E513" s="15" t="str">
        <f t="shared" ca="1" si="105"/>
        <v>N</v>
      </c>
      <c r="F513" s="16">
        <f t="shared" ca="1" si="106"/>
        <v>9.1</v>
      </c>
      <c r="G513" s="16">
        <f t="shared" ca="1" si="107"/>
        <v>8.3000000000000007</v>
      </c>
      <c r="H513" s="16">
        <f t="shared" ca="1" si="108"/>
        <v>14.7</v>
      </c>
      <c r="I513" s="15" t="str">
        <f t="shared" ca="1" si="109"/>
        <v>N</v>
      </c>
      <c r="J513" s="17">
        <f t="shared" ca="1" si="110"/>
        <v>11</v>
      </c>
      <c r="K513" s="17"/>
      <c r="L513" s="17" t="str">
        <f t="shared" ca="1" si="111"/>
        <v>Y</v>
      </c>
      <c r="M513" s="17" t="str">
        <f t="shared" ca="1" si="112"/>
        <v>FWA</v>
      </c>
      <c r="N513" s="17" t="str">
        <f t="shared" ca="1" si="113"/>
        <v>N</v>
      </c>
      <c r="O513" s="15">
        <f t="shared" ca="1" si="101"/>
        <v>30</v>
      </c>
      <c r="P513" s="17">
        <f t="shared" ca="1" si="102"/>
        <v>11</v>
      </c>
      <c r="R513" s="4">
        <f t="shared" ca="1" si="114"/>
        <v>344934</v>
      </c>
    </row>
    <row r="514" spans="1:18" x14ac:dyDescent="0.35">
      <c r="A514" s="7">
        <f>ROW()</f>
        <v>514</v>
      </c>
      <c r="B514" s="10"/>
      <c r="C514" s="27" t="str">
        <f t="shared" ca="1" si="103"/>
        <v>ES51 0LF</v>
      </c>
      <c r="D514" s="27" t="str">
        <f t="shared" ca="1" si="104"/>
        <v>Foxton</v>
      </c>
      <c r="E514" s="15" t="str">
        <f t="shared" ca="1" si="105"/>
        <v>Y</v>
      </c>
      <c r="F514" s="16">
        <f t="shared" ca="1" si="106"/>
        <v>1.2</v>
      </c>
      <c r="G514" s="16">
        <f t="shared" ca="1" si="107"/>
        <v>1.1000000000000001</v>
      </c>
      <c r="H514" s="16">
        <f t="shared" ca="1" si="108"/>
        <v>1.5</v>
      </c>
      <c r="I514" s="15" t="str">
        <f t="shared" ca="1" si="109"/>
        <v>N</v>
      </c>
      <c r="J514" s="17">
        <f t="shared" ca="1" si="110"/>
        <v>15</v>
      </c>
      <c r="K514" s="17"/>
      <c r="L514" s="17" t="str">
        <f t="shared" ca="1" si="111"/>
        <v>Y</v>
      </c>
      <c r="M514" s="17" t="str">
        <f t="shared" ca="1" si="112"/>
        <v>FWA</v>
      </c>
      <c r="N514" s="17" t="str">
        <f t="shared" ca="1" si="113"/>
        <v>N</v>
      </c>
      <c r="O514" s="15">
        <f t="shared" ca="1" si="101"/>
        <v>30</v>
      </c>
      <c r="P514" s="17">
        <f t="shared" ca="1" si="102"/>
        <v>15</v>
      </c>
      <c r="R514" s="4">
        <f t="shared" ca="1" si="114"/>
        <v>345051</v>
      </c>
    </row>
    <row r="515" spans="1:18" x14ac:dyDescent="0.35">
      <c r="A515" s="7">
        <f>ROW()</f>
        <v>515</v>
      </c>
      <c r="B515" s="10"/>
      <c r="C515" s="27" t="str">
        <f t="shared" ca="1" si="103"/>
        <v>ES51 0RH</v>
      </c>
      <c r="D515" s="27" t="str">
        <f t="shared" ca="1" si="104"/>
        <v>Foxton</v>
      </c>
      <c r="E515" s="15" t="str">
        <f t="shared" ca="1" si="105"/>
        <v>N</v>
      </c>
      <c r="F515" s="16">
        <f t="shared" ca="1" si="106"/>
        <v>2.8</v>
      </c>
      <c r="G515" s="16">
        <f t="shared" ca="1" si="107"/>
        <v>3</v>
      </c>
      <c r="H515" s="16">
        <f t="shared" ca="1" si="108"/>
        <v>4.3</v>
      </c>
      <c r="I515" s="15" t="str">
        <f t="shared" ca="1" si="109"/>
        <v>N</v>
      </c>
      <c r="J515" s="17">
        <f t="shared" ca="1" si="110"/>
        <v>1</v>
      </c>
      <c r="K515" s="17"/>
      <c r="L515" s="17" t="str">
        <f t="shared" ca="1" si="111"/>
        <v>Y</v>
      </c>
      <c r="M515" s="17" t="str">
        <f t="shared" ca="1" si="112"/>
        <v>FWA</v>
      </c>
      <c r="N515" s="17" t="str">
        <f t="shared" ca="1" si="113"/>
        <v>N</v>
      </c>
      <c r="O515" s="15">
        <f t="shared" ca="1" si="101"/>
        <v>30</v>
      </c>
      <c r="P515" s="17">
        <f t="shared" ca="1" si="102"/>
        <v>1</v>
      </c>
      <c r="R515" s="4">
        <f t="shared" ca="1" si="114"/>
        <v>345209</v>
      </c>
    </row>
    <row r="516" spans="1:18" x14ac:dyDescent="0.35">
      <c r="A516" s="7">
        <f>ROW()</f>
        <v>516</v>
      </c>
      <c r="B516" s="10"/>
      <c r="C516" s="27" t="str">
        <f t="shared" ca="1" si="103"/>
        <v>ES51 2II</v>
      </c>
      <c r="D516" s="27" t="str">
        <f t="shared" ca="1" si="104"/>
        <v>Foxton</v>
      </c>
      <c r="E516" s="15" t="str">
        <f t="shared" ca="1" si="105"/>
        <v>N</v>
      </c>
      <c r="F516" s="16">
        <f t="shared" ca="1" si="106"/>
        <v>9.3000000000000007</v>
      </c>
      <c r="G516" s="16">
        <f t="shared" ca="1" si="107"/>
        <v>9.6999999999999993</v>
      </c>
      <c r="H516" s="16">
        <f t="shared" ca="1" si="108"/>
        <v>13.6</v>
      </c>
      <c r="I516" s="15" t="str">
        <f t="shared" ca="1" si="109"/>
        <v>N</v>
      </c>
      <c r="J516" s="17">
        <f t="shared" ca="1" si="110"/>
        <v>4</v>
      </c>
      <c r="K516" s="17"/>
      <c r="L516" s="17" t="str">
        <f t="shared" ca="1" si="111"/>
        <v>Y</v>
      </c>
      <c r="M516" s="17" t="str">
        <f t="shared" ca="1" si="112"/>
        <v>FWA</v>
      </c>
      <c r="N516" s="17" t="str">
        <f t="shared" ca="1" si="113"/>
        <v>N</v>
      </c>
      <c r="O516" s="15">
        <f t="shared" ca="1" si="101"/>
        <v>30</v>
      </c>
      <c r="P516" s="17">
        <f t="shared" ca="1" si="102"/>
        <v>4</v>
      </c>
      <c r="R516" s="4">
        <f t="shared" ca="1" si="114"/>
        <v>346328</v>
      </c>
    </row>
    <row r="517" spans="1:18" x14ac:dyDescent="0.35">
      <c r="A517" s="7">
        <f>ROW()</f>
        <v>517</v>
      </c>
      <c r="B517" s="10"/>
      <c r="C517" s="27" t="str">
        <f t="shared" ca="1" si="103"/>
        <v>ES51 3PB</v>
      </c>
      <c r="D517" s="27" t="str">
        <f t="shared" ca="1" si="104"/>
        <v>Foxton</v>
      </c>
      <c r="E517" s="15" t="str">
        <f t="shared" ca="1" si="105"/>
        <v>N</v>
      </c>
      <c r="F517" s="16">
        <f t="shared" ca="1" si="106"/>
        <v>3.3</v>
      </c>
      <c r="G517" s="16">
        <f t="shared" ca="1" si="107"/>
        <v>3.3</v>
      </c>
      <c r="H517" s="16">
        <f t="shared" ca="1" si="108"/>
        <v>6.5</v>
      </c>
      <c r="I517" s="15" t="str">
        <f t="shared" ca="1" si="109"/>
        <v>N</v>
      </c>
      <c r="J517" s="17">
        <f t="shared" ca="1" si="110"/>
        <v>1</v>
      </c>
      <c r="K517" s="17"/>
      <c r="L517" s="17" t="str">
        <f t="shared" ca="1" si="111"/>
        <v>N</v>
      </c>
      <c r="M517" s="17" t="str">
        <f t="shared" ca="1" si="112"/>
        <v/>
      </c>
      <c r="N517" s="17" t="str">
        <f t="shared" ca="1" si="113"/>
        <v>N</v>
      </c>
      <c r="O517" s="15">
        <f t="shared" ca="1" si="101"/>
        <v>3.3</v>
      </c>
      <c r="P517" s="17">
        <f t="shared" ca="1" si="102"/>
        <v>0</v>
      </c>
      <c r="R517" s="4">
        <f t="shared" ca="1" si="114"/>
        <v>347179</v>
      </c>
    </row>
    <row r="518" spans="1:18" x14ac:dyDescent="0.35">
      <c r="A518" s="7">
        <f>ROW()</f>
        <v>518</v>
      </c>
      <c r="B518" s="10"/>
      <c r="C518" s="27" t="str">
        <f t="shared" ca="1" si="103"/>
        <v>ES51 3WB</v>
      </c>
      <c r="D518" s="27" t="str">
        <f t="shared" ca="1" si="104"/>
        <v>Foxton</v>
      </c>
      <c r="E518" s="15" t="str">
        <f t="shared" ca="1" si="105"/>
        <v>N</v>
      </c>
      <c r="F518" s="16">
        <f t="shared" ca="1" si="106"/>
        <v>10.6</v>
      </c>
      <c r="G518" s="16">
        <f t="shared" ca="1" si="107"/>
        <v>10.6</v>
      </c>
      <c r="H518" s="16">
        <f t="shared" ca="1" si="108"/>
        <v>12.9</v>
      </c>
      <c r="I518" s="15" t="str">
        <f t="shared" ca="1" si="109"/>
        <v>N</v>
      </c>
      <c r="J518" s="17">
        <f t="shared" ca="1" si="110"/>
        <v>8</v>
      </c>
      <c r="K518" s="17"/>
      <c r="L518" s="17" t="str">
        <f t="shared" ca="1" si="111"/>
        <v>Y</v>
      </c>
      <c r="M518" s="17" t="str">
        <f t="shared" ca="1" si="112"/>
        <v>FWA</v>
      </c>
      <c r="N518" s="17" t="str">
        <f t="shared" ca="1" si="113"/>
        <v>N</v>
      </c>
      <c r="O518" s="15">
        <f t="shared" ca="1" si="101"/>
        <v>30</v>
      </c>
      <c r="P518" s="17">
        <f t="shared" ca="1" si="102"/>
        <v>8</v>
      </c>
      <c r="R518" s="4">
        <f t="shared" ca="1" si="114"/>
        <v>347361</v>
      </c>
    </row>
    <row r="519" spans="1:18" x14ac:dyDescent="0.35">
      <c r="A519" s="7">
        <f>ROW()</f>
        <v>519</v>
      </c>
      <c r="B519" s="10"/>
      <c r="C519" s="27" t="str">
        <f t="shared" ca="1" si="103"/>
        <v>ES51 4BP</v>
      </c>
      <c r="D519" s="27" t="str">
        <f t="shared" ca="1" si="104"/>
        <v>Foxton</v>
      </c>
      <c r="E519" s="15" t="str">
        <f t="shared" ca="1" si="105"/>
        <v>N</v>
      </c>
      <c r="F519" s="16">
        <f t="shared" ca="1" si="106"/>
        <v>4.9000000000000004</v>
      </c>
      <c r="G519" s="16">
        <f t="shared" ca="1" si="107"/>
        <v>5</v>
      </c>
      <c r="H519" s="16">
        <f t="shared" ca="1" si="108"/>
        <v>8</v>
      </c>
      <c r="I519" s="15" t="str">
        <f t="shared" ca="1" si="109"/>
        <v>N</v>
      </c>
      <c r="J519" s="17">
        <f t="shared" ca="1" si="110"/>
        <v>9</v>
      </c>
      <c r="K519" s="17"/>
      <c r="L519" s="17" t="str">
        <f t="shared" ca="1" si="111"/>
        <v>Y</v>
      </c>
      <c r="M519" s="17" t="str">
        <f t="shared" ca="1" si="112"/>
        <v>FWA</v>
      </c>
      <c r="N519" s="17" t="str">
        <f t="shared" ca="1" si="113"/>
        <v>N</v>
      </c>
      <c r="O519" s="15">
        <f t="shared" ca="1" si="101"/>
        <v>30</v>
      </c>
      <c r="P519" s="17">
        <f t="shared" ca="1" si="102"/>
        <v>9</v>
      </c>
      <c r="R519" s="4">
        <f t="shared" ca="1" si="114"/>
        <v>347505</v>
      </c>
    </row>
    <row r="520" spans="1:18" x14ac:dyDescent="0.35">
      <c r="A520" s="7">
        <f>ROW()</f>
        <v>520</v>
      </c>
      <c r="B520" s="10"/>
      <c r="C520" s="27" t="str">
        <f t="shared" ca="1" si="103"/>
        <v>ES51 5BU</v>
      </c>
      <c r="D520" s="27" t="str">
        <f t="shared" ca="1" si="104"/>
        <v>Foxton</v>
      </c>
      <c r="E520" s="15" t="str">
        <f t="shared" ca="1" si="105"/>
        <v>N</v>
      </c>
      <c r="F520" s="16">
        <f t="shared" ca="1" si="106"/>
        <v>13.3</v>
      </c>
      <c r="G520" s="16">
        <f t="shared" ca="1" si="107"/>
        <v>14.2</v>
      </c>
      <c r="H520" s="16">
        <f t="shared" ca="1" si="108"/>
        <v>22.5</v>
      </c>
      <c r="I520" s="15" t="str">
        <f t="shared" ca="1" si="109"/>
        <v>N</v>
      </c>
      <c r="J520" s="17">
        <f t="shared" ca="1" si="110"/>
        <v>15</v>
      </c>
      <c r="K520" s="17"/>
      <c r="L520" s="17" t="str">
        <f t="shared" ca="1" si="111"/>
        <v>Y</v>
      </c>
      <c r="M520" s="17" t="str">
        <f t="shared" ca="1" si="112"/>
        <v>FWA</v>
      </c>
      <c r="N520" s="17" t="str">
        <f t="shared" ca="1" si="113"/>
        <v>N</v>
      </c>
      <c r="O520" s="15">
        <f t="shared" ref="O520:O583" ca="1" si="115">IF(L520="Y",30,F520)</f>
        <v>30</v>
      </c>
      <c r="P520" s="17">
        <f t="shared" ref="P520:P583" ca="1" si="116">IF(L520="Y",J520,0)</f>
        <v>15</v>
      </c>
      <c r="R520" s="4">
        <f t="shared" ca="1" si="114"/>
        <v>348186</v>
      </c>
    </row>
    <row r="521" spans="1:18" x14ac:dyDescent="0.35">
      <c r="A521" s="7">
        <f>ROW()</f>
        <v>521</v>
      </c>
      <c r="B521" s="10"/>
      <c r="C521" s="27" t="str">
        <f t="shared" ref="C521:C584" ca="1" si="117">"ES"&amp;ROUNDDOWN(R521/10/26/26,0)&amp;" "&amp;ROUNDDOWN(MOD(R521/26/26,10),0)&amp;CHAR(65+MOD(ROUNDDOWN(R521/26,0),26))&amp;CHAR(65+MOD(R521,26))</f>
        <v>ES51 6NV</v>
      </c>
      <c r="D521" s="27" t="str">
        <f t="shared" ref="D521:D584" ca="1" si="118">CHOOSE(ROUNDUP(VALUE(MID(C521,3,2))/10,0),"Alphon","Beaton","Charlton","Delton","Echton","Foxton")</f>
        <v>Foxton</v>
      </c>
      <c r="E521" s="15" t="str">
        <f t="shared" ref="E521:E584" ca="1" si="119">IF(G521&lt;2,"Y","N")</f>
        <v>N</v>
      </c>
      <c r="F521" s="16">
        <f t="shared" ref="F521:F584" ca="1" si="120">+RANDBETWEEN(5,150)/10</f>
        <v>5.6</v>
      </c>
      <c r="G521" s="16">
        <f t="shared" ref="G521:G584" ca="1" si="121">ROUND(F521*(100%+20%*(RAND()-0.5)),1)</f>
        <v>5.3</v>
      </c>
      <c r="H521" s="16">
        <f t="shared" ref="H521:H584" ca="1" si="122">+RANDBETWEEN(F521*10,F521*2*10)/10</f>
        <v>7.5</v>
      </c>
      <c r="I521" s="15" t="str">
        <f t="shared" ref="I521:I584" ca="1" si="123">IF(H521&gt;30,"Y","N")</f>
        <v>N</v>
      </c>
      <c r="J521" s="17">
        <f t="shared" ref="J521:J584" ca="1" si="124">+RANDBETWEEN(1,19)</f>
        <v>7</v>
      </c>
      <c r="K521" s="17"/>
      <c r="L521" s="17" t="str">
        <f t="shared" ref="L521:L584" ca="1" si="125">IF(RAND()&gt;1%,"Y","N")</f>
        <v>Y</v>
      </c>
      <c r="M521" s="17" t="str">
        <f t="shared" ref="M521:M584" ca="1" si="126">IF(L521="Y",CHOOSE(VALUE(MID(C521,3,1))+1,"FTTP","FTTC","FTTC","FWA","FTTP","FWA","FTTC","FTTC","FTTC","FTTC"),"")</f>
        <v>FWA</v>
      </c>
      <c r="N521" s="17" t="str">
        <f t="shared" ref="N521:N584" ca="1" si="127">IF(AND(I521="Y",L521="Y"),"Y","N")</f>
        <v>N</v>
      </c>
      <c r="O521" s="15">
        <f t="shared" ca="1" si="115"/>
        <v>30</v>
      </c>
      <c r="P521" s="17">
        <f t="shared" ca="1" si="116"/>
        <v>7</v>
      </c>
      <c r="R521" s="4">
        <f t="shared" ca="1" si="114"/>
        <v>349175</v>
      </c>
    </row>
    <row r="522" spans="1:18" x14ac:dyDescent="0.35">
      <c r="A522" s="7">
        <f>ROW()</f>
        <v>522</v>
      </c>
      <c r="B522" s="10"/>
      <c r="C522" s="27" t="str">
        <f t="shared" ca="1" si="117"/>
        <v>ES51 6PX</v>
      </c>
      <c r="D522" s="27" t="str">
        <f t="shared" ca="1" si="118"/>
        <v>Foxton</v>
      </c>
      <c r="E522" s="15" t="str">
        <f t="shared" ca="1" si="119"/>
        <v>N</v>
      </c>
      <c r="F522" s="16">
        <f t="shared" ca="1" si="120"/>
        <v>15</v>
      </c>
      <c r="G522" s="16">
        <f t="shared" ca="1" si="121"/>
        <v>15.3</v>
      </c>
      <c r="H522" s="16">
        <f t="shared" ca="1" si="122"/>
        <v>19.2</v>
      </c>
      <c r="I522" s="15" t="str">
        <f t="shared" ca="1" si="123"/>
        <v>N</v>
      </c>
      <c r="J522" s="17">
        <f t="shared" ca="1" si="124"/>
        <v>17</v>
      </c>
      <c r="K522" s="17"/>
      <c r="L522" s="17" t="str">
        <f t="shared" ca="1" si="125"/>
        <v>Y</v>
      </c>
      <c r="M522" s="17" t="str">
        <f t="shared" ca="1" si="126"/>
        <v>FWA</v>
      </c>
      <c r="N522" s="17" t="str">
        <f t="shared" ca="1" si="127"/>
        <v>N</v>
      </c>
      <c r="O522" s="15">
        <f t="shared" ca="1" si="115"/>
        <v>30</v>
      </c>
      <c r="P522" s="17">
        <f t="shared" ca="1" si="116"/>
        <v>17</v>
      </c>
      <c r="R522" s="4">
        <f t="shared" ref="R522:R585" ca="1" si="128">+R521+RANDBETWEEN(1,1300)</f>
        <v>349229</v>
      </c>
    </row>
    <row r="523" spans="1:18" x14ac:dyDescent="0.35">
      <c r="A523" s="7">
        <f>ROW()</f>
        <v>523</v>
      </c>
      <c r="B523" s="10"/>
      <c r="C523" s="27" t="str">
        <f t="shared" ca="1" si="117"/>
        <v>ES51 8GE</v>
      </c>
      <c r="D523" s="27" t="str">
        <f t="shared" ca="1" si="118"/>
        <v>Foxton</v>
      </c>
      <c r="E523" s="15" t="str">
        <f t="shared" ca="1" si="119"/>
        <v>N</v>
      </c>
      <c r="F523" s="16">
        <f t="shared" ca="1" si="120"/>
        <v>2.5</v>
      </c>
      <c r="G523" s="16">
        <f t="shared" ca="1" si="121"/>
        <v>2.6</v>
      </c>
      <c r="H523" s="16">
        <f t="shared" ca="1" si="122"/>
        <v>3.7</v>
      </c>
      <c r="I523" s="15" t="str">
        <f t="shared" ca="1" si="123"/>
        <v>N</v>
      </c>
      <c r="J523" s="17">
        <f t="shared" ca="1" si="124"/>
        <v>6</v>
      </c>
      <c r="K523" s="17"/>
      <c r="L523" s="17" t="str">
        <f t="shared" ca="1" si="125"/>
        <v>Y</v>
      </c>
      <c r="M523" s="17" t="str">
        <f t="shared" ca="1" si="126"/>
        <v>FWA</v>
      </c>
      <c r="N523" s="17" t="str">
        <f t="shared" ca="1" si="127"/>
        <v>N</v>
      </c>
      <c r="O523" s="15">
        <f t="shared" ca="1" si="115"/>
        <v>30</v>
      </c>
      <c r="P523" s="17">
        <f t="shared" ca="1" si="116"/>
        <v>6</v>
      </c>
      <c r="R523" s="4">
        <f t="shared" ca="1" si="128"/>
        <v>350328</v>
      </c>
    </row>
    <row r="524" spans="1:18" x14ac:dyDescent="0.35">
      <c r="A524" s="7">
        <f>ROW()</f>
        <v>524</v>
      </c>
      <c r="B524" s="10"/>
      <c r="C524" s="27" t="str">
        <f t="shared" ca="1" si="117"/>
        <v>ES51 9UY</v>
      </c>
      <c r="D524" s="27" t="str">
        <f t="shared" ca="1" si="118"/>
        <v>Foxton</v>
      </c>
      <c r="E524" s="15" t="str">
        <f t="shared" ca="1" si="119"/>
        <v>N</v>
      </c>
      <c r="F524" s="16">
        <f t="shared" ca="1" si="120"/>
        <v>10.6</v>
      </c>
      <c r="G524" s="16">
        <f t="shared" ca="1" si="121"/>
        <v>11.5</v>
      </c>
      <c r="H524" s="16">
        <f t="shared" ca="1" si="122"/>
        <v>15.2</v>
      </c>
      <c r="I524" s="15" t="str">
        <f t="shared" ca="1" si="123"/>
        <v>N</v>
      </c>
      <c r="J524" s="17">
        <f t="shared" ca="1" si="124"/>
        <v>18</v>
      </c>
      <c r="K524" s="17"/>
      <c r="L524" s="17" t="str">
        <f t="shared" ca="1" si="125"/>
        <v>Y</v>
      </c>
      <c r="M524" s="17" t="str">
        <f t="shared" ca="1" si="126"/>
        <v>FWA</v>
      </c>
      <c r="N524" s="17" t="str">
        <f t="shared" ca="1" si="127"/>
        <v>N</v>
      </c>
      <c r="O524" s="15">
        <f t="shared" ca="1" si="115"/>
        <v>30</v>
      </c>
      <c r="P524" s="17">
        <f t="shared" ca="1" si="116"/>
        <v>18</v>
      </c>
      <c r="R524" s="4">
        <f t="shared" ca="1" si="128"/>
        <v>351388</v>
      </c>
    </row>
    <row r="525" spans="1:18" x14ac:dyDescent="0.35">
      <c r="A525" s="7">
        <f>ROW()</f>
        <v>525</v>
      </c>
      <c r="B525" s="10"/>
      <c r="C525" s="27" t="str">
        <f t="shared" ca="1" si="117"/>
        <v>ES52 0AM</v>
      </c>
      <c r="D525" s="27" t="str">
        <f t="shared" ca="1" si="118"/>
        <v>Foxton</v>
      </c>
      <c r="E525" s="15" t="str">
        <f t="shared" ca="1" si="119"/>
        <v>N</v>
      </c>
      <c r="F525" s="16">
        <f t="shared" ca="1" si="120"/>
        <v>14.9</v>
      </c>
      <c r="G525" s="16">
        <f t="shared" ca="1" si="121"/>
        <v>15.7</v>
      </c>
      <c r="H525" s="16">
        <f t="shared" ca="1" si="122"/>
        <v>25.8</v>
      </c>
      <c r="I525" s="15" t="str">
        <f t="shared" ca="1" si="123"/>
        <v>N</v>
      </c>
      <c r="J525" s="17">
        <f t="shared" ca="1" si="124"/>
        <v>14</v>
      </c>
      <c r="K525" s="17"/>
      <c r="L525" s="17" t="str">
        <f t="shared" ca="1" si="125"/>
        <v>Y</v>
      </c>
      <c r="M525" s="17" t="str">
        <f t="shared" ca="1" si="126"/>
        <v>FWA</v>
      </c>
      <c r="N525" s="17" t="str">
        <f t="shared" ca="1" si="127"/>
        <v>N</v>
      </c>
      <c r="O525" s="15">
        <f t="shared" ca="1" si="115"/>
        <v>30</v>
      </c>
      <c r="P525" s="17">
        <f t="shared" ca="1" si="116"/>
        <v>14</v>
      </c>
      <c r="R525" s="4">
        <f t="shared" ca="1" si="128"/>
        <v>351532</v>
      </c>
    </row>
    <row r="526" spans="1:18" x14ac:dyDescent="0.35">
      <c r="A526" s="7">
        <f>ROW()</f>
        <v>526</v>
      </c>
      <c r="B526" s="10"/>
      <c r="C526" s="27" t="str">
        <f t="shared" ca="1" si="117"/>
        <v>ES52 0NK</v>
      </c>
      <c r="D526" s="27" t="str">
        <f t="shared" ca="1" si="118"/>
        <v>Foxton</v>
      </c>
      <c r="E526" s="15" t="str">
        <f t="shared" ca="1" si="119"/>
        <v>N</v>
      </c>
      <c r="F526" s="16">
        <f t="shared" ca="1" si="120"/>
        <v>9.6999999999999993</v>
      </c>
      <c r="G526" s="16">
        <f t="shared" ca="1" si="121"/>
        <v>9.1999999999999993</v>
      </c>
      <c r="H526" s="16">
        <f t="shared" ca="1" si="122"/>
        <v>12.9</v>
      </c>
      <c r="I526" s="15" t="str">
        <f t="shared" ca="1" si="123"/>
        <v>N</v>
      </c>
      <c r="J526" s="17">
        <f t="shared" ca="1" si="124"/>
        <v>6</v>
      </c>
      <c r="K526" s="17"/>
      <c r="L526" s="17" t="str">
        <f t="shared" ca="1" si="125"/>
        <v>Y</v>
      </c>
      <c r="M526" s="17" t="str">
        <f t="shared" ca="1" si="126"/>
        <v>FWA</v>
      </c>
      <c r="N526" s="17" t="str">
        <f t="shared" ca="1" si="127"/>
        <v>N</v>
      </c>
      <c r="O526" s="15">
        <f t="shared" ca="1" si="115"/>
        <v>30</v>
      </c>
      <c r="P526" s="17">
        <f t="shared" ca="1" si="116"/>
        <v>6</v>
      </c>
      <c r="R526" s="4">
        <f t="shared" ca="1" si="128"/>
        <v>351868</v>
      </c>
    </row>
    <row r="527" spans="1:18" x14ac:dyDescent="0.35">
      <c r="A527" s="7">
        <f>ROW()</f>
        <v>527</v>
      </c>
      <c r="B527" s="10"/>
      <c r="C527" s="27" t="str">
        <f t="shared" ca="1" si="117"/>
        <v>ES52 1ZJ</v>
      </c>
      <c r="D527" s="27" t="str">
        <f t="shared" ca="1" si="118"/>
        <v>Foxton</v>
      </c>
      <c r="E527" s="15" t="str">
        <f t="shared" ca="1" si="119"/>
        <v>N</v>
      </c>
      <c r="F527" s="16">
        <f t="shared" ca="1" si="120"/>
        <v>9.8000000000000007</v>
      </c>
      <c r="G527" s="16">
        <f t="shared" ca="1" si="121"/>
        <v>10.8</v>
      </c>
      <c r="H527" s="16">
        <f t="shared" ca="1" si="122"/>
        <v>11.4</v>
      </c>
      <c r="I527" s="15" t="str">
        <f t="shared" ca="1" si="123"/>
        <v>N</v>
      </c>
      <c r="J527" s="17">
        <f t="shared" ca="1" si="124"/>
        <v>3</v>
      </c>
      <c r="K527" s="17"/>
      <c r="L527" s="17" t="str">
        <f t="shared" ca="1" si="125"/>
        <v>Y</v>
      </c>
      <c r="M527" s="17" t="str">
        <f t="shared" ca="1" si="126"/>
        <v>FWA</v>
      </c>
      <c r="N527" s="17" t="str">
        <f t="shared" ca="1" si="127"/>
        <v>N</v>
      </c>
      <c r="O527" s="15">
        <f t="shared" ca="1" si="115"/>
        <v>30</v>
      </c>
      <c r="P527" s="17">
        <f t="shared" ca="1" si="116"/>
        <v>3</v>
      </c>
      <c r="R527" s="4">
        <f t="shared" ca="1" si="128"/>
        <v>352855</v>
      </c>
    </row>
    <row r="528" spans="1:18" x14ac:dyDescent="0.35">
      <c r="A528" s="7">
        <f>ROW()</f>
        <v>528</v>
      </c>
      <c r="B528" s="10"/>
      <c r="C528" s="27" t="str">
        <f t="shared" ca="1" si="117"/>
        <v>ES52 3DO</v>
      </c>
      <c r="D528" s="27" t="str">
        <f t="shared" ca="1" si="118"/>
        <v>Foxton</v>
      </c>
      <c r="E528" s="15" t="str">
        <f t="shared" ca="1" si="119"/>
        <v>N</v>
      </c>
      <c r="F528" s="16">
        <f t="shared" ca="1" si="120"/>
        <v>5</v>
      </c>
      <c r="G528" s="16">
        <f t="shared" ca="1" si="121"/>
        <v>5.3</v>
      </c>
      <c r="H528" s="16">
        <f t="shared" ca="1" si="122"/>
        <v>7</v>
      </c>
      <c r="I528" s="15" t="str">
        <f t="shared" ca="1" si="123"/>
        <v>N</v>
      </c>
      <c r="J528" s="17">
        <f t="shared" ca="1" si="124"/>
        <v>10</v>
      </c>
      <c r="K528" s="17"/>
      <c r="L528" s="17" t="str">
        <f t="shared" ca="1" si="125"/>
        <v>Y</v>
      </c>
      <c r="M528" s="17" t="str">
        <f t="shared" ca="1" si="126"/>
        <v>FWA</v>
      </c>
      <c r="N528" s="17" t="str">
        <f t="shared" ca="1" si="127"/>
        <v>N</v>
      </c>
      <c r="O528" s="15">
        <f t="shared" ca="1" si="115"/>
        <v>30</v>
      </c>
      <c r="P528" s="17">
        <f t="shared" ca="1" si="116"/>
        <v>10</v>
      </c>
      <c r="R528" s="4">
        <f t="shared" ca="1" si="128"/>
        <v>353640</v>
      </c>
    </row>
    <row r="529" spans="1:18" x14ac:dyDescent="0.35">
      <c r="A529" s="7">
        <f>ROW()</f>
        <v>529</v>
      </c>
      <c r="B529" s="10"/>
      <c r="C529" s="27" t="str">
        <f t="shared" ca="1" si="117"/>
        <v>ES52 4JF</v>
      </c>
      <c r="D529" s="27" t="str">
        <f t="shared" ca="1" si="118"/>
        <v>Foxton</v>
      </c>
      <c r="E529" s="15" t="str">
        <f t="shared" ca="1" si="119"/>
        <v>N</v>
      </c>
      <c r="F529" s="16">
        <f t="shared" ca="1" si="120"/>
        <v>11.2</v>
      </c>
      <c r="G529" s="16">
        <f t="shared" ca="1" si="121"/>
        <v>10.6</v>
      </c>
      <c r="H529" s="16">
        <f t="shared" ca="1" si="122"/>
        <v>15.9</v>
      </c>
      <c r="I529" s="15" t="str">
        <f t="shared" ca="1" si="123"/>
        <v>N</v>
      </c>
      <c r="J529" s="17">
        <f t="shared" ca="1" si="124"/>
        <v>2</v>
      </c>
      <c r="K529" s="17"/>
      <c r="L529" s="17" t="str">
        <f t="shared" ca="1" si="125"/>
        <v>Y</v>
      </c>
      <c r="M529" s="17" t="str">
        <f t="shared" ca="1" si="126"/>
        <v>FWA</v>
      </c>
      <c r="N529" s="17" t="str">
        <f t="shared" ca="1" si="127"/>
        <v>N</v>
      </c>
      <c r="O529" s="15">
        <f t="shared" ca="1" si="115"/>
        <v>30</v>
      </c>
      <c r="P529" s="17">
        <f t="shared" ca="1" si="116"/>
        <v>2</v>
      </c>
      <c r="R529" s="4">
        <f t="shared" ca="1" si="128"/>
        <v>354463</v>
      </c>
    </row>
    <row r="530" spans="1:18" x14ac:dyDescent="0.35">
      <c r="A530" s="7">
        <f>ROW()</f>
        <v>530</v>
      </c>
      <c r="B530" s="10"/>
      <c r="C530" s="27" t="str">
        <f t="shared" ca="1" si="117"/>
        <v>ES52 4TO</v>
      </c>
      <c r="D530" s="27" t="str">
        <f t="shared" ca="1" si="118"/>
        <v>Foxton</v>
      </c>
      <c r="E530" s="15" t="str">
        <f t="shared" ca="1" si="119"/>
        <v>N</v>
      </c>
      <c r="F530" s="16">
        <f t="shared" ca="1" si="120"/>
        <v>8.3000000000000007</v>
      </c>
      <c r="G530" s="16">
        <f t="shared" ca="1" si="121"/>
        <v>9.1</v>
      </c>
      <c r="H530" s="16">
        <f t="shared" ca="1" si="122"/>
        <v>16.5</v>
      </c>
      <c r="I530" s="15" t="str">
        <f t="shared" ca="1" si="123"/>
        <v>N</v>
      </c>
      <c r="J530" s="17">
        <f t="shared" ca="1" si="124"/>
        <v>10</v>
      </c>
      <c r="K530" s="17"/>
      <c r="L530" s="17" t="str">
        <f t="shared" ca="1" si="125"/>
        <v>Y</v>
      </c>
      <c r="M530" s="17" t="str">
        <f t="shared" ca="1" si="126"/>
        <v>FWA</v>
      </c>
      <c r="N530" s="17" t="str">
        <f t="shared" ca="1" si="127"/>
        <v>N</v>
      </c>
      <c r="O530" s="15">
        <f t="shared" ca="1" si="115"/>
        <v>30</v>
      </c>
      <c r="P530" s="17">
        <f t="shared" ca="1" si="116"/>
        <v>10</v>
      </c>
      <c r="R530" s="4">
        <f t="shared" ca="1" si="128"/>
        <v>354732</v>
      </c>
    </row>
    <row r="531" spans="1:18" x14ac:dyDescent="0.35">
      <c r="A531" s="7">
        <f>ROW()</f>
        <v>531</v>
      </c>
      <c r="B531" s="10"/>
      <c r="C531" s="27" t="str">
        <f t="shared" ca="1" si="117"/>
        <v>ES52 5VK</v>
      </c>
      <c r="D531" s="27" t="str">
        <f t="shared" ca="1" si="118"/>
        <v>Foxton</v>
      </c>
      <c r="E531" s="15" t="str">
        <f t="shared" ca="1" si="119"/>
        <v>N</v>
      </c>
      <c r="F531" s="16">
        <f t="shared" ca="1" si="120"/>
        <v>7.1</v>
      </c>
      <c r="G531" s="16">
        <f t="shared" ca="1" si="121"/>
        <v>7.5</v>
      </c>
      <c r="H531" s="16">
        <f t="shared" ca="1" si="122"/>
        <v>14.1</v>
      </c>
      <c r="I531" s="15" t="str">
        <f t="shared" ca="1" si="123"/>
        <v>N</v>
      </c>
      <c r="J531" s="17">
        <f t="shared" ca="1" si="124"/>
        <v>5</v>
      </c>
      <c r="K531" s="17"/>
      <c r="L531" s="17" t="str">
        <f t="shared" ca="1" si="125"/>
        <v>Y</v>
      </c>
      <c r="M531" s="17" t="str">
        <f t="shared" ca="1" si="126"/>
        <v>FWA</v>
      </c>
      <c r="N531" s="17" t="str">
        <f t="shared" ca="1" si="127"/>
        <v>N</v>
      </c>
      <c r="O531" s="15">
        <f t="shared" ca="1" si="115"/>
        <v>30</v>
      </c>
      <c r="P531" s="17">
        <f t="shared" ca="1" si="116"/>
        <v>5</v>
      </c>
      <c r="R531" s="4">
        <f t="shared" ca="1" si="128"/>
        <v>355456</v>
      </c>
    </row>
    <row r="532" spans="1:18" x14ac:dyDescent="0.35">
      <c r="A532" s="7">
        <f>ROW()</f>
        <v>532</v>
      </c>
      <c r="B532" s="10"/>
      <c r="C532" s="27" t="str">
        <f t="shared" ca="1" si="117"/>
        <v>ES52 7LD</v>
      </c>
      <c r="D532" s="27" t="str">
        <f t="shared" ca="1" si="118"/>
        <v>Foxton</v>
      </c>
      <c r="E532" s="15" t="str">
        <f t="shared" ca="1" si="119"/>
        <v>N</v>
      </c>
      <c r="F532" s="16">
        <f t="shared" ca="1" si="120"/>
        <v>3.5</v>
      </c>
      <c r="G532" s="16">
        <f t="shared" ca="1" si="121"/>
        <v>3.6</v>
      </c>
      <c r="H532" s="16">
        <f t="shared" ca="1" si="122"/>
        <v>7</v>
      </c>
      <c r="I532" s="15" t="str">
        <f t="shared" ca="1" si="123"/>
        <v>N</v>
      </c>
      <c r="J532" s="17">
        <f t="shared" ca="1" si="124"/>
        <v>3</v>
      </c>
      <c r="K532" s="17"/>
      <c r="L532" s="17" t="str">
        <f t="shared" ca="1" si="125"/>
        <v>Y</v>
      </c>
      <c r="M532" s="17" t="str">
        <f t="shared" ca="1" si="126"/>
        <v>FWA</v>
      </c>
      <c r="N532" s="17" t="str">
        <f t="shared" ca="1" si="127"/>
        <v>N</v>
      </c>
      <c r="O532" s="15">
        <f t="shared" ca="1" si="115"/>
        <v>30</v>
      </c>
      <c r="P532" s="17">
        <f t="shared" ca="1" si="116"/>
        <v>3</v>
      </c>
      <c r="R532" s="4">
        <f t="shared" ca="1" si="128"/>
        <v>356541</v>
      </c>
    </row>
    <row r="533" spans="1:18" x14ac:dyDescent="0.35">
      <c r="A533" s="7">
        <f>ROW()</f>
        <v>533</v>
      </c>
      <c r="B533" s="10"/>
      <c r="C533" s="27" t="str">
        <f t="shared" ca="1" si="117"/>
        <v>ES52 8XM</v>
      </c>
      <c r="D533" s="27" t="str">
        <f t="shared" ca="1" si="118"/>
        <v>Foxton</v>
      </c>
      <c r="E533" s="15" t="str">
        <f t="shared" ca="1" si="119"/>
        <v>N</v>
      </c>
      <c r="F533" s="16">
        <f t="shared" ca="1" si="120"/>
        <v>13.9</v>
      </c>
      <c r="G533" s="16">
        <f t="shared" ca="1" si="121"/>
        <v>13.6</v>
      </c>
      <c r="H533" s="16">
        <f t="shared" ca="1" si="122"/>
        <v>17.7</v>
      </c>
      <c r="I533" s="15" t="str">
        <f t="shared" ca="1" si="123"/>
        <v>N</v>
      </c>
      <c r="J533" s="17">
        <f t="shared" ca="1" si="124"/>
        <v>15</v>
      </c>
      <c r="K533" s="17"/>
      <c r="L533" s="17" t="str">
        <f t="shared" ca="1" si="125"/>
        <v>Y</v>
      </c>
      <c r="M533" s="17" t="str">
        <f t="shared" ca="1" si="126"/>
        <v>FWA</v>
      </c>
      <c r="N533" s="17" t="str">
        <f t="shared" ca="1" si="127"/>
        <v>N</v>
      </c>
      <c r="O533" s="15">
        <f t="shared" ca="1" si="115"/>
        <v>30</v>
      </c>
      <c r="P533" s="17">
        <f t="shared" ca="1" si="116"/>
        <v>15</v>
      </c>
      <c r="R533" s="4">
        <f t="shared" ca="1" si="128"/>
        <v>357538</v>
      </c>
    </row>
    <row r="534" spans="1:18" x14ac:dyDescent="0.35">
      <c r="A534" s="7">
        <f>ROW()</f>
        <v>534</v>
      </c>
      <c r="B534" s="10"/>
      <c r="C534" s="27" t="str">
        <f t="shared" ca="1" si="117"/>
        <v>ES52 9JH</v>
      </c>
      <c r="D534" s="27" t="str">
        <f t="shared" ca="1" si="118"/>
        <v>Foxton</v>
      </c>
      <c r="E534" s="15" t="str">
        <f t="shared" ca="1" si="119"/>
        <v>N</v>
      </c>
      <c r="F534" s="16">
        <f t="shared" ca="1" si="120"/>
        <v>14</v>
      </c>
      <c r="G534" s="16">
        <f t="shared" ca="1" si="121"/>
        <v>15.4</v>
      </c>
      <c r="H534" s="16">
        <f t="shared" ca="1" si="122"/>
        <v>22.6</v>
      </c>
      <c r="I534" s="15" t="str">
        <f t="shared" ca="1" si="123"/>
        <v>N</v>
      </c>
      <c r="J534" s="17">
        <f t="shared" ca="1" si="124"/>
        <v>4</v>
      </c>
      <c r="K534" s="17"/>
      <c r="L534" s="17" t="str">
        <f t="shared" ca="1" si="125"/>
        <v>Y</v>
      </c>
      <c r="M534" s="17" t="str">
        <f t="shared" ca="1" si="126"/>
        <v>FWA</v>
      </c>
      <c r="N534" s="17" t="str">
        <f t="shared" ca="1" si="127"/>
        <v>N</v>
      </c>
      <c r="O534" s="15">
        <f t="shared" ca="1" si="115"/>
        <v>30</v>
      </c>
      <c r="P534" s="17">
        <f t="shared" ca="1" si="116"/>
        <v>4</v>
      </c>
      <c r="R534" s="4">
        <f t="shared" ca="1" si="128"/>
        <v>357845</v>
      </c>
    </row>
    <row r="535" spans="1:18" x14ac:dyDescent="0.35">
      <c r="A535" s="7">
        <f>ROW()</f>
        <v>535</v>
      </c>
      <c r="B535" s="10"/>
      <c r="C535" s="27" t="str">
        <f t="shared" ca="1" si="117"/>
        <v>ES53 1BO</v>
      </c>
      <c r="D535" s="27" t="str">
        <f t="shared" ca="1" si="118"/>
        <v>Foxton</v>
      </c>
      <c r="E535" s="15" t="str">
        <f t="shared" ca="1" si="119"/>
        <v>N</v>
      </c>
      <c r="F535" s="16">
        <f t="shared" ca="1" si="120"/>
        <v>5.2</v>
      </c>
      <c r="G535" s="16">
        <f t="shared" ca="1" si="121"/>
        <v>5.3</v>
      </c>
      <c r="H535" s="16">
        <f t="shared" ca="1" si="122"/>
        <v>10.4</v>
      </c>
      <c r="I535" s="15" t="str">
        <f t="shared" ca="1" si="123"/>
        <v>N</v>
      </c>
      <c r="J535" s="17">
        <f t="shared" ca="1" si="124"/>
        <v>7</v>
      </c>
      <c r="K535" s="17"/>
      <c r="L535" s="17" t="str">
        <f t="shared" ca="1" si="125"/>
        <v>Y</v>
      </c>
      <c r="M535" s="17" t="str">
        <f t="shared" ca="1" si="126"/>
        <v>FWA</v>
      </c>
      <c r="N535" s="17" t="str">
        <f t="shared" ca="1" si="127"/>
        <v>N</v>
      </c>
      <c r="O535" s="15">
        <f t="shared" ca="1" si="115"/>
        <v>30</v>
      </c>
      <c r="P535" s="17">
        <f t="shared" ca="1" si="116"/>
        <v>7</v>
      </c>
      <c r="R535" s="4">
        <f t="shared" ca="1" si="128"/>
        <v>358996</v>
      </c>
    </row>
    <row r="536" spans="1:18" x14ac:dyDescent="0.35">
      <c r="A536" s="7">
        <f>ROW()</f>
        <v>536</v>
      </c>
      <c r="B536" s="10"/>
      <c r="C536" s="27" t="str">
        <f t="shared" ca="1" si="117"/>
        <v>ES53 1RY</v>
      </c>
      <c r="D536" s="27" t="str">
        <f t="shared" ca="1" si="118"/>
        <v>Foxton</v>
      </c>
      <c r="E536" s="15" t="str">
        <f t="shared" ca="1" si="119"/>
        <v>N</v>
      </c>
      <c r="F536" s="16">
        <f t="shared" ca="1" si="120"/>
        <v>11.3</v>
      </c>
      <c r="G536" s="16">
        <f t="shared" ca="1" si="121"/>
        <v>11.8</v>
      </c>
      <c r="H536" s="16">
        <f t="shared" ca="1" si="122"/>
        <v>16.5</v>
      </c>
      <c r="I536" s="15" t="str">
        <f t="shared" ca="1" si="123"/>
        <v>N</v>
      </c>
      <c r="J536" s="17">
        <f t="shared" ca="1" si="124"/>
        <v>1</v>
      </c>
      <c r="K536" s="17"/>
      <c r="L536" s="17" t="str">
        <f t="shared" ca="1" si="125"/>
        <v>Y</v>
      </c>
      <c r="M536" s="17" t="str">
        <f t="shared" ca="1" si="126"/>
        <v>FWA</v>
      </c>
      <c r="N536" s="17" t="str">
        <f t="shared" ca="1" si="127"/>
        <v>N</v>
      </c>
      <c r="O536" s="15">
        <f t="shared" ca="1" si="115"/>
        <v>30</v>
      </c>
      <c r="P536" s="17">
        <f t="shared" ca="1" si="116"/>
        <v>1</v>
      </c>
      <c r="R536" s="4">
        <f t="shared" ca="1" si="128"/>
        <v>359422</v>
      </c>
    </row>
    <row r="537" spans="1:18" x14ac:dyDescent="0.35">
      <c r="A537" s="7">
        <f>ROW()</f>
        <v>537</v>
      </c>
      <c r="B537" s="10"/>
      <c r="C537" s="27" t="str">
        <f t="shared" ca="1" si="117"/>
        <v>ES53 3IL</v>
      </c>
      <c r="D537" s="27" t="str">
        <f t="shared" ca="1" si="118"/>
        <v>Foxton</v>
      </c>
      <c r="E537" s="15" t="str">
        <f t="shared" ca="1" si="119"/>
        <v>N</v>
      </c>
      <c r="F537" s="16">
        <f t="shared" ca="1" si="120"/>
        <v>10.6</v>
      </c>
      <c r="G537" s="16">
        <f t="shared" ca="1" si="121"/>
        <v>10.7</v>
      </c>
      <c r="H537" s="16">
        <f t="shared" ca="1" si="122"/>
        <v>19.2</v>
      </c>
      <c r="I537" s="15" t="str">
        <f t="shared" ca="1" si="123"/>
        <v>N</v>
      </c>
      <c r="J537" s="17">
        <f t="shared" ca="1" si="124"/>
        <v>18</v>
      </c>
      <c r="K537" s="17"/>
      <c r="L537" s="17" t="str">
        <f t="shared" ca="1" si="125"/>
        <v>N</v>
      </c>
      <c r="M537" s="17" t="str">
        <f t="shared" ca="1" si="126"/>
        <v/>
      </c>
      <c r="N537" s="17" t="str">
        <f t="shared" ca="1" si="127"/>
        <v>N</v>
      </c>
      <c r="O537" s="15">
        <f t="shared" ca="1" si="115"/>
        <v>10.6</v>
      </c>
      <c r="P537" s="17">
        <f t="shared" ca="1" si="116"/>
        <v>0</v>
      </c>
      <c r="R537" s="4">
        <f t="shared" ca="1" si="128"/>
        <v>360527</v>
      </c>
    </row>
    <row r="538" spans="1:18" x14ac:dyDescent="0.35">
      <c r="A538" s="7">
        <f>ROW()</f>
        <v>538</v>
      </c>
      <c r="B538" s="10"/>
      <c r="C538" s="27" t="str">
        <f t="shared" ca="1" si="117"/>
        <v>ES53 4OQ</v>
      </c>
      <c r="D538" s="27" t="str">
        <f t="shared" ca="1" si="118"/>
        <v>Foxton</v>
      </c>
      <c r="E538" s="15" t="str">
        <f t="shared" ca="1" si="119"/>
        <v>N</v>
      </c>
      <c r="F538" s="16">
        <f t="shared" ca="1" si="120"/>
        <v>3.5</v>
      </c>
      <c r="G538" s="16">
        <f t="shared" ca="1" si="121"/>
        <v>3.3</v>
      </c>
      <c r="H538" s="16">
        <f t="shared" ca="1" si="122"/>
        <v>3.7</v>
      </c>
      <c r="I538" s="15" t="str">
        <f t="shared" ca="1" si="123"/>
        <v>N</v>
      </c>
      <c r="J538" s="17">
        <f t="shared" ca="1" si="124"/>
        <v>12</v>
      </c>
      <c r="K538" s="17"/>
      <c r="L538" s="17" t="str">
        <f t="shared" ca="1" si="125"/>
        <v>Y</v>
      </c>
      <c r="M538" s="17" t="str">
        <f t="shared" ca="1" si="126"/>
        <v>FWA</v>
      </c>
      <c r="N538" s="17" t="str">
        <f t="shared" ca="1" si="127"/>
        <v>N</v>
      </c>
      <c r="O538" s="15">
        <f t="shared" ca="1" si="115"/>
        <v>30</v>
      </c>
      <c r="P538" s="17">
        <f t="shared" ca="1" si="116"/>
        <v>12</v>
      </c>
      <c r="R538" s="4">
        <f t="shared" ca="1" si="128"/>
        <v>361364</v>
      </c>
    </row>
    <row r="539" spans="1:18" x14ac:dyDescent="0.35">
      <c r="A539" s="7">
        <f>ROW()</f>
        <v>539</v>
      </c>
      <c r="B539" s="10"/>
      <c r="C539" s="27" t="str">
        <f t="shared" ca="1" si="117"/>
        <v>ES53 5GI</v>
      </c>
      <c r="D539" s="27" t="str">
        <f t="shared" ca="1" si="118"/>
        <v>Foxton</v>
      </c>
      <c r="E539" s="15" t="str">
        <f t="shared" ca="1" si="119"/>
        <v>N</v>
      </c>
      <c r="F539" s="16">
        <f t="shared" ca="1" si="120"/>
        <v>2</v>
      </c>
      <c r="G539" s="16">
        <f t="shared" ca="1" si="121"/>
        <v>2.2000000000000002</v>
      </c>
      <c r="H539" s="16">
        <f t="shared" ca="1" si="122"/>
        <v>2.5</v>
      </c>
      <c r="I539" s="15" t="str">
        <f t="shared" ca="1" si="123"/>
        <v>N</v>
      </c>
      <c r="J539" s="17">
        <f t="shared" ca="1" si="124"/>
        <v>4</v>
      </c>
      <c r="K539" s="17"/>
      <c r="L539" s="17" t="str">
        <f t="shared" ca="1" si="125"/>
        <v>Y</v>
      </c>
      <c r="M539" s="17" t="str">
        <f t="shared" ca="1" si="126"/>
        <v>FWA</v>
      </c>
      <c r="N539" s="17" t="str">
        <f t="shared" ca="1" si="127"/>
        <v>N</v>
      </c>
      <c r="O539" s="15">
        <f t="shared" ca="1" si="115"/>
        <v>30</v>
      </c>
      <c r="P539" s="17">
        <f t="shared" ca="1" si="116"/>
        <v>4</v>
      </c>
      <c r="R539" s="4">
        <f t="shared" ca="1" si="128"/>
        <v>361824</v>
      </c>
    </row>
    <row r="540" spans="1:18" x14ac:dyDescent="0.35">
      <c r="A540" s="7">
        <f>ROW()</f>
        <v>540</v>
      </c>
      <c r="B540" s="10"/>
      <c r="C540" s="27" t="str">
        <f t="shared" ca="1" si="117"/>
        <v>ES53 5JJ</v>
      </c>
      <c r="D540" s="27" t="str">
        <f t="shared" ca="1" si="118"/>
        <v>Foxton</v>
      </c>
      <c r="E540" s="15" t="str">
        <f t="shared" ca="1" si="119"/>
        <v>N</v>
      </c>
      <c r="F540" s="16">
        <f t="shared" ca="1" si="120"/>
        <v>9.8000000000000007</v>
      </c>
      <c r="G540" s="16">
        <f t="shared" ca="1" si="121"/>
        <v>9.1999999999999993</v>
      </c>
      <c r="H540" s="16">
        <f t="shared" ca="1" si="122"/>
        <v>9.9</v>
      </c>
      <c r="I540" s="15" t="str">
        <f t="shared" ca="1" si="123"/>
        <v>N</v>
      </c>
      <c r="J540" s="17">
        <f t="shared" ca="1" si="124"/>
        <v>5</v>
      </c>
      <c r="K540" s="17"/>
      <c r="L540" s="17" t="str">
        <f t="shared" ca="1" si="125"/>
        <v>Y</v>
      </c>
      <c r="M540" s="17" t="str">
        <f t="shared" ca="1" si="126"/>
        <v>FWA</v>
      </c>
      <c r="N540" s="17" t="str">
        <f t="shared" ca="1" si="127"/>
        <v>N</v>
      </c>
      <c r="O540" s="15">
        <f t="shared" ca="1" si="115"/>
        <v>30</v>
      </c>
      <c r="P540" s="17">
        <f t="shared" ca="1" si="116"/>
        <v>5</v>
      </c>
      <c r="R540" s="4">
        <f t="shared" ca="1" si="128"/>
        <v>361903</v>
      </c>
    </row>
    <row r="541" spans="1:18" x14ac:dyDescent="0.35">
      <c r="A541" s="7">
        <f>ROW()</f>
        <v>541</v>
      </c>
      <c r="B541" s="10"/>
      <c r="C541" s="27" t="str">
        <f t="shared" ca="1" si="117"/>
        <v>ES53 5KJ</v>
      </c>
      <c r="D541" s="27" t="str">
        <f t="shared" ca="1" si="118"/>
        <v>Foxton</v>
      </c>
      <c r="E541" s="15" t="str">
        <f t="shared" ca="1" si="119"/>
        <v>N</v>
      </c>
      <c r="F541" s="16">
        <f t="shared" ca="1" si="120"/>
        <v>6.6</v>
      </c>
      <c r="G541" s="16">
        <f t="shared" ca="1" si="121"/>
        <v>6.1</v>
      </c>
      <c r="H541" s="16">
        <f t="shared" ca="1" si="122"/>
        <v>10.3</v>
      </c>
      <c r="I541" s="15" t="str">
        <f t="shared" ca="1" si="123"/>
        <v>N</v>
      </c>
      <c r="J541" s="17">
        <f t="shared" ca="1" si="124"/>
        <v>9</v>
      </c>
      <c r="K541" s="17"/>
      <c r="L541" s="17" t="str">
        <f t="shared" ca="1" si="125"/>
        <v>Y</v>
      </c>
      <c r="M541" s="17" t="str">
        <f t="shared" ca="1" si="126"/>
        <v>FWA</v>
      </c>
      <c r="N541" s="17" t="str">
        <f t="shared" ca="1" si="127"/>
        <v>N</v>
      </c>
      <c r="O541" s="15">
        <f t="shared" ca="1" si="115"/>
        <v>30</v>
      </c>
      <c r="P541" s="17">
        <f t="shared" ca="1" si="116"/>
        <v>9</v>
      </c>
      <c r="R541" s="4">
        <f t="shared" ca="1" si="128"/>
        <v>361929</v>
      </c>
    </row>
    <row r="542" spans="1:18" x14ac:dyDescent="0.35">
      <c r="A542" s="7">
        <f>ROW()</f>
        <v>542</v>
      </c>
      <c r="B542" s="10"/>
      <c r="C542" s="27" t="str">
        <f t="shared" ca="1" si="117"/>
        <v>ES53 6BH</v>
      </c>
      <c r="D542" s="27" t="str">
        <f t="shared" ca="1" si="118"/>
        <v>Foxton</v>
      </c>
      <c r="E542" s="15" t="str">
        <f t="shared" ca="1" si="119"/>
        <v>N</v>
      </c>
      <c r="F542" s="16">
        <f t="shared" ca="1" si="120"/>
        <v>11.6</v>
      </c>
      <c r="G542" s="16">
        <f t="shared" ca="1" si="121"/>
        <v>11.4</v>
      </c>
      <c r="H542" s="16">
        <f t="shared" ca="1" si="122"/>
        <v>14.6</v>
      </c>
      <c r="I542" s="15" t="str">
        <f t="shared" ca="1" si="123"/>
        <v>N</v>
      </c>
      <c r="J542" s="17">
        <f t="shared" ca="1" si="124"/>
        <v>7</v>
      </c>
      <c r="K542" s="17"/>
      <c r="L542" s="17" t="str">
        <f t="shared" ca="1" si="125"/>
        <v>Y</v>
      </c>
      <c r="M542" s="17" t="str">
        <f t="shared" ca="1" si="126"/>
        <v>FWA</v>
      </c>
      <c r="N542" s="17" t="str">
        <f t="shared" ca="1" si="127"/>
        <v>N</v>
      </c>
      <c r="O542" s="15">
        <f t="shared" ca="1" si="115"/>
        <v>30</v>
      </c>
      <c r="P542" s="17">
        <f t="shared" ca="1" si="116"/>
        <v>7</v>
      </c>
      <c r="R542" s="4">
        <f t="shared" ca="1" si="128"/>
        <v>362369</v>
      </c>
    </row>
    <row r="543" spans="1:18" x14ac:dyDescent="0.35">
      <c r="A543" s="7">
        <f>ROW()</f>
        <v>543</v>
      </c>
      <c r="B543" s="10"/>
      <c r="C543" s="27" t="str">
        <f t="shared" ca="1" si="117"/>
        <v>ES53 7TO</v>
      </c>
      <c r="D543" s="27" t="str">
        <f t="shared" ca="1" si="118"/>
        <v>Foxton</v>
      </c>
      <c r="E543" s="15" t="str">
        <f t="shared" ca="1" si="119"/>
        <v>N</v>
      </c>
      <c r="F543" s="16">
        <f t="shared" ca="1" si="120"/>
        <v>7.2</v>
      </c>
      <c r="G543" s="16">
        <f t="shared" ca="1" si="121"/>
        <v>6.6</v>
      </c>
      <c r="H543" s="16">
        <f t="shared" ca="1" si="122"/>
        <v>11.4</v>
      </c>
      <c r="I543" s="15" t="str">
        <f t="shared" ca="1" si="123"/>
        <v>N</v>
      </c>
      <c r="J543" s="17">
        <f t="shared" ca="1" si="124"/>
        <v>17</v>
      </c>
      <c r="K543" s="17"/>
      <c r="L543" s="17" t="str">
        <f t="shared" ca="1" si="125"/>
        <v>Y</v>
      </c>
      <c r="M543" s="17" t="str">
        <f t="shared" ca="1" si="126"/>
        <v>FWA</v>
      </c>
      <c r="N543" s="17" t="str">
        <f t="shared" ca="1" si="127"/>
        <v>N</v>
      </c>
      <c r="O543" s="15">
        <f t="shared" ca="1" si="115"/>
        <v>30</v>
      </c>
      <c r="P543" s="17">
        <f t="shared" ca="1" si="116"/>
        <v>17</v>
      </c>
      <c r="R543" s="4">
        <f t="shared" ca="1" si="128"/>
        <v>363520</v>
      </c>
    </row>
    <row r="544" spans="1:18" x14ac:dyDescent="0.35">
      <c r="A544" s="7">
        <f>ROW()</f>
        <v>544</v>
      </c>
      <c r="B544" s="10"/>
      <c r="C544" s="27" t="str">
        <f t="shared" ca="1" si="117"/>
        <v>ES53 8CH</v>
      </c>
      <c r="D544" s="27" t="str">
        <f t="shared" ca="1" si="118"/>
        <v>Foxton</v>
      </c>
      <c r="E544" s="15" t="str">
        <f t="shared" ca="1" si="119"/>
        <v>N</v>
      </c>
      <c r="F544" s="16">
        <f t="shared" ca="1" si="120"/>
        <v>4.9000000000000004</v>
      </c>
      <c r="G544" s="16">
        <f t="shared" ca="1" si="121"/>
        <v>4.5999999999999996</v>
      </c>
      <c r="H544" s="16">
        <f t="shared" ca="1" si="122"/>
        <v>6.5</v>
      </c>
      <c r="I544" s="15" t="str">
        <f t="shared" ca="1" si="123"/>
        <v>N</v>
      </c>
      <c r="J544" s="17">
        <f t="shared" ca="1" si="124"/>
        <v>19</v>
      </c>
      <c r="K544" s="17"/>
      <c r="L544" s="17" t="str">
        <f t="shared" ca="1" si="125"/>
        <v>Y</v>
      </c>
      <c r="M544" s="17" t="str">
        <f t="shared" ca="1" si="126"/>
        <v>FWA</v>
      </c>
      <c r="N544" s="17" t="str">
        <f t="shared" ca="1" si="127"/>
        <v>N</v>
      </c>
      <c r="O544" s="15">
        <f t="shared" ca="1" si="115"/>
        <v>30</v>
      </c>
      <c r="P544" s="17">
        <f t="shared" ca="1" si="116"/>
        <v>19</v>
      </c>
      <c r="R544" s="4">
        <f t="shared" ca="1" si="128"/>
        <v>363747</v>
      </c>
    </row>
    <row r="545" spans="1:18" x14ac:dyDescent="0.35">
      <c r="A545" s="7">
        <f>ROW()</f>
        <v>545</v>
      </c>
      <c r="B545" s="10"/>
      <c r="C545" s="27" t="str">
        <f t="shared" ca="1" si="117"/>
        <v>ES53 9HH</v>
      </c>
      <c r="D545" s="27" t="str">
        <f t="shared" ca="1" si="118"/>
        <v>Foxton</v>
      </c>
      <c r="E545" s="15" t="str">
        <f t="shared" ca="1" si="119"/>
        <v>N</v>
      </c>
      <c r="F545" s="16">
        <f t="shared" ca="1" si="120"/>
        <v>14.8</v>
      </c>
      <c r="G545" s="16">
        <f t="shared" ca="1" si="121"/>
        <v>13.6</v>
      </c>
      <c r="H545" s="16">
        <f t="shared" ca="1" si="122"/>
        <v>15.4</v>
      </c>
      <c r="I545" s="15" t="str">
        <f t="shared" ca="1" si="123"/>
        <v>N</v>
      </c>
      <c r="J545" s="17">
        <f t="shared" ca="1" si="124"/>
        <v>11</v>
      </c>
      <c r="K545" s="17"/>
      <c r="L545" s="17" t="str">
        <f t="shared" ca="1" si="125"/>
        <v>Y</v>
      </c>
      <c r="M545" s="17" t="str">
        <f t="shared" ca="1" si="126"/>
        <v>FWA</v>
      </c>
      <c r="N545" s="17" t="str">
        <f t="shared" ca="1" si="127"/>
        <v>N</v>
      </c>
      <c r="O545" s="15">
        <f t="shared" ca="1" si="115"/>
        <v>30</v>
      </c>
      <c r="P545" s="17">
        <f t="shared" ca="1" si="116"/>
        <v>11</v>
      </c>
      <c r="R545" s="4">
        <f t="shared" ca="1" si="128"/>
        <v>364553</v>
      </c>
    </row>
    <row r="546" spans="1:18" x14ac:dyDescent="0.35">
      <c r="A546" s="7">
        <f>ROW()</f>
        <v>546</v>
      </c>
      <c r="B546" s="10"/>
      <c r="C546" s="27" t="str">
        <f t="shared" ca="1" si="117"/>
        <v>ES54 0TC</v>
      </c>
      <c r="D546" s="27" t="str">
        <f t="shared" ca="1" si="118"/>
        <v>Foxton</v>
      </c>
      <c r="E546" s="15" t="str">
        <f t="shared" ca="1" si="119"/>
        <v>N</v>
      </c>
      <c r="F546" s="16">
        <f t="shared" ca="1" si="120"/>
        <v>7</v>
      </c>
      <c r="G546" s="16">
        <f t="shared" ca="1" si="121"/>
        <v>7</v>
      </c>
      <c r="H546" s="16">
        <f t="shared" ca="1" si="122"/>
        <v>9.6999999999999993</v>
      </c>
      <c r="I546" s="15" t="str">
        <f t="shared" ca="1" si="123"/>
        <v>N</v>
      </c>
      <c r="J546" s="17">
        <f t="shared" ca="1" si="124"/>
        <v>6</v>
      </c>
      <c r="K546" s="17"/>
      <c r="L546" s="17" t="str">
        <f t="shared" ca="1" si="125"/>
        <v>Y</v>
      </c>
      <c r="M546" s="17" t="str">
        <f t="shared" ca="1" si="126"/>
        <v>FWA</v>
      </c>
      <c r="N546" s="17" t="str">
        <f t="shared" ca="1" si="127"/>
        <v>N</v>
      </c>
      <c r="O546" s="15">
        <f t="shared" ca="1" si="115"/>
        <v>30</v>
      </c>
      <c r="P546" s="17">
        <f t="shared" ca="1" si="116"/>
        <v>6</v>
      </c>
      <c r="R546" s="4">
        <f t="shared" ca="1" si="128"/>
        <v>365536</v>
      </c>
    </row>
    <row r="547" spans="1:18" x14ac:dyDescent="0.35">
      <c r="A547" s="7">
        <f>ROW()</f>
        <v>547</v>
      </c>
      <c r="B547" s="10"/>
      <c r="C547" s="27" t="str">
        <f t="shared" ca="1" si="117"/>
        <v>ES54 1XJ</v>
      </c>
      <c r="D547" s="27" t="str">
        <f t="shared" ca="1" si="118"/>
        <v>Foxton</v>
      </c>
      <c r="E547" s="15" t="str">
        <f t="shared" ca="1" si="119"/>
        <v>Y</v>
      </c>
      <c r="F547" s="16">
        <f t="shared" ca="1" si="120"/>
        <v>0.9</v>
      </c>
      <c r="G547" s="16">
        <f t="shared" ca="1" si="121"/>
        <v>0.9</v>
      </c>
      <c r="H547" s="16">
        <f t="shared" ca="1" si="122"/>
        <v>1.8</v>
      </c>
      <c r="I547" s="15" t="str">
        <f t="shared" ca="1" si="123"/>
        <v>N</v>
      </c>
      <c r="J547" s="17">
        <f t="shared" ca="1" si="124"/>
        <v>9</v>
      </c>
      <c r="K547" s="17"/>
      <c r="L547" s="17" t="str">
        <f t="shared" ca="1" si="125"/>
        <v>Y</v>
      </c>
      <c r="M547" s="17" t="str">
        <f t="shared" ca="1" si="126"/>
        <v>FWA</v>
      </c>
      <c r="N547" s="17" t="str">
        <f t="shared" ca="1" si="127"/>
        <v>N</v>
      </c>
      <c r="O547" s="15">
        <f t="shared" ca="1" si="115"/>
        <v>30</v>
      </c>
      <c r="P547" s="17">
        <f t="shared" ca="1" si="116"/>
        <v>9</v>
      </c>
      <c r="R547" s="4">
        <f t="shared" ca="1" si="128"/>
        <v>366323</v>
      </c>
    </row>
    <row r="548" spans="1:18" x14ac:dyDescent="0.35">
      <c r="A548" s="7">
        <f>ROW()</f>
        <v>548</v>
      </c>
      <c r="B548" s="10"/>
      <c r="C548" s="27" t="str">
        <f t="shared" ca="1" si="117"/>
        <v>ES54 2YK</v>
      </c>
      <c r="D548" s="27" t="str">
        <f t="shared" ca="1" si="118"/>
        <v>Foxton</v>
      </c>
      <c r="E548" s="15" t="str">
        <f t="shared" ca="1" si="119"/>
        <v>N</v>
      </c>
      <c r="F548" s="16">
        <f t="shared" ca="1" si="120"/>
        <v>9.9</v>
      </c>
      <c r="G548" s="16">
        <f t="shared" ca="1" si="121"/>
        <v>9.1</v>
      </c>
      <c r="H548" s="16">
        <f t="shared" ca="1" si="122"/>
        <v>15.9</v>
      </c>
      <c r="I548" s="15" t="str">
        <f t="shared" ca="1" si="123"/>
        <v>N</v>
      </c>
      <c r="J548" s="17">
        <f t="shared" ca="1" si="124"/>
        <v>19</v>
      </c>
      <c r="K548" s="17"/>
      <c r="L548" s="17" t="str">
        <f t="shared" ca="1" si="125"/>
        <v>Y</v>
      </c>
      <c r="M548" s="17" t="str">
        <f t="shared" ca="1" si="126"/>
        <v>FWA</v>
      </c>
      <c r="N548" s="17" t="str">
        <f t="shared" ca="1" si="127"/>
        <v>N</v>
      </c>
      <c r="O548" s="15">
        <f t="shared" ca="1" si="115"/>
        <v>30</v>
      </c>
      <c r="P548" s="17">
        <f t="shared" ca="1" si="116"/>
        <v>19</v>
      </c>
      <c r="R548" s="4">
        <f t="shared" ca="1" si="128"/>
        <v>367026</v>
      </c>
    </row>
    <row r="549" spans="1:18" x14ac:dyDescent="0.35">
      <c r="A549" s="7">
        <f>ROW()</f>
        <v>549</v>
      </c>
      <c r="B549" s="10"/>
      <c r="C549" s="27" t="str">
        <f t="shared" ca="1" si="117"/>
        <v>ES54 3GK</v>
      </c>
      <c r="D549" s="27" t="str">
        <f t="shared" ca="1" si="118"/>
        <v>Foxton</v>
      </c>
      <c r="E549" s="15" t="str">
        <f t="shared" ca="1" si="119"/>
        <v>N</v>
      </c>
      <c r="F549" s="16">
        <f t="shared" ca="1" si="120"/>
        <v>5.5</v>
      </c>
      <c r="G549" s="16">
        <f t="shared" ca="1" si="121"/>
        <v>5.7</v>
      </c>
      <c r="H549" s="16">
        <f t="shared" ca="1" si="122"/>
        <v>8.1</v>
      </c>
      <c r="I549" s="15" t="str">
        <f t="shared" ca="1" si="123"/>
        <v>N</v>
      </c>
      <c r="J549" s="17">
        <f t="shared" ca="1" si="124"/>
        <v>9</v>
      </c>
      <c r="K549" s="17"/>
      <c r="L549" s="17" t="str">
        <f t="shared" ca="1" si="125"/>
        <v>Y</v>
      </c>
      <c r="M549" s="17" t="str">
        <f t="shared" ca="1" si="126"/>
        <v>FWA</v>
      </c>
      <c r="N549" s="17" t="str">
        <f t="shared" ca="1" si="127"/>
        <v>N</v>
      </c>
      <c r="O549" s="15">
        <f t="shared" ca="1" si="115"/>
        <v>30</v>
      </c>
      <c r="P549" s="17">
        <f t="shared" ca="1" si="116"/>
        <v>9</v>
      </c>
      <c r="R549" s="4">
        <f t="shared" ca="1" si="128"/>
        <v>367234</v>
      </c>
    </row>
    <row r="550" spans="1:18" x14ac:dyDescent="0.35">
      <c r="A550" s="7">
        <f>ROW()</f>
        <v>550</v>
      </c>
      <c r="B550" s="10"/>
      <c r="C550" s="27" t="str">
        <f t="shared" ca="1" si="117"/>
        <v>ES54 4QL</v>
      </c>
      <c r="D550" s="27" t="str">
        <f t="shared" ca="1" si="118"/>
        <v>Foxton</v>
      </c>
      <c r="E550" s="15" t="str">
        <f t="shared" ca="1" si="119"/>
        <v>N</v>
      </c>
      <c r="F550" s="16">
        <f t="shared" ca="1" si="120"/>
        <v>6.9</v>
      </c>
      <c r="G550" s="16">
        <f t="shared" ca="1" si="121"/>
        <v>6.6</v>
      </c>
      <c r="H550" s="16">
        <f t="shared" ca="1" si="122"/>
        <v>8.5</v>
      </c>
      <c r="I550" s="15" t="str">
        <f t="shared" ca="1" si="123"/>
        <v>N</v>
      </c>
      <c r="J550" s="17">
        <f t="shared" ca="1" si="124"/>
        <v>5</v>
      </c>
      <c r="K550" s="17"/>
      <c r="L550" s="17" t="str">
        <f t="shared" ca="1" si="125"/>
        <v>Y</v>
      </c>
      <c r="M550" s="17" t="str">
        <f t="shared" ca="1" si="126"/>
        <v>FWA</v>
      </c>
      <c r="N550" s="17" t="str">
        <f t="shared" ca="1" si="127"/>
        <v>N</v>
      </c>
      <c r="O550" s="15">
        <f t="shared" ca="1" si="115"/>
        <v>30</v>
      </c>
      <c r="P550" s="17">
        <f t="shared" ca="1" si="116"/>
        <v>5</v>
      </c>
      <c r="R550" s="4">
        <f t="shared" ca="1" si="128"/>
        <v>368171</v>
      </c>
    </row>
    <row r="551" spans="1:18" x14ac:dyDescent="0.35">
      <c r="A551" s="7">
        <f>ROW()</f>
        <v>551</v>
      </c>
      <c r="B551" s="10"/>
      <c r="C551" s="27" t="str">
        <f t="shared" ca="1" si="117"/>
        <v>ES54 5BT</v>
      </c>
      <c r="D551" s="27" t="str">
        <f t="shared" ca="1" si="118"/>
        <v>Foxton</v>
      </c>
      <c r="E551" s="15" t="str">
        <f t="shared" ca="1" si="119"/>
        <v>N</v>
      </c>
      <c r="F551" s="16">
        <f t="shared" ca="1" si="120"/>
        <v>9.9</v>
      </c>
      <c r="G551" s="16">
        <f t="shared" ca="1" si="121"/>
        <v>10.9</v>
      </c>
      <c r="H551" s="16">
        <f t="shared" ca="1" si="122"/>
        <v>17.5</v>
      </c>
      <c r="I551" s="15" t="str">
        <f t="shared" ca="1" si="123"/>
        <v>N</v>
      </c>
      <c r="J551" s="17">
        <f t="shared" ca="1" si="124"/>
        <v>19</v>
      </c>
      <c r="K551" s="17"/>
      <c r="L551" s="17" t="str">
        <f t="shared" ca="1" si="125"/>
        <v>Y</v>
      </c>
      <c r="M551" s="17" t="str">
        <f t="shared" ca="1" si="126"/>
        <v>FWA</v>
      </c>
      <c r="N551" s="17" t="str">
        <f t="shared" ca="1" si="127"/>
        <v>N</v>
      </c>
      <c r="O551" s="15">
        <f t="shared" ca="1" si="115"/>
        <v>30</v>
      </c>
      <c r="P551" s="17">
        <f t="shared" ca="1" si="116"/>
        <v>19</v>
      </c>
      <c r="R551" s="4">
        <f t="shared" ca="1" si="128"/>
        <v>368465</v>
      </c>
    </row>
    <row r="552" spans="1:18" x14ac:dyDescent="0.35">
      <c r="A552" s="7">
        <f>ROW()</f>
        <v>552</v>
      </c>
      <c r="B552" s="10"/>
      <c r="C552" s="27" t="str">
        <f t="shared" ca="1" si="117"/>
        <v>ES54 5PU</v>
      </c>
      <c r="D552" s="27" t="str">
        <f t="shared" ca="1" si="118"/>
        <v>Foxton</v>
      </c>
      <c r="E552" s="15" t="str">
        <f t="shared" ca="1" si="119"/>
        <v>N</v>
      </c>
      <c r="F552" s="16">
        <f t="shared" ca="1" si="120"/>
        <v>12.1</v>
      </c>
      <c r="G552" s="16">
        <f t="shared" ca="1" si="121"/>
        <v>12.2</v>
      </c>
      <c r="H552" s="16">
        <f t="shared" ca="1" si="122"/>
        <v>13.2</v>
      </c>
      <c r="I552" s="15" t="str">
        <f t="shared" ca="1" si="123"/>
        <v>N</v>
      </c>
      <c r="J552" s="17">
        <f t="shared" ca="1" si="124"/>
        <v>7</v>
      </c>
      <c r="K552" s="17"/>
      <c r="L552" s="17" t="str">
        <f t="shared" ca="1" si="125"/>
        <v>Y</v>
      </c>
      <c r="M552" s="17" t="str">
        <f t="shared" ca="1" si="126"/>
        <v>FWA</v>
      </c>
      <c r="N552" s="17" t="str">
        <f t="shared" ca="1" si="127"/>
        <v>N</v>
      </c>
      <c r="O552" s="15">
        <f t="shared" ca="1" si="115"/>
        <v>30</v>
      </c>
      <c r="P552" s="17">
        <f t="shared" ca="1" si="116"/>
        <v>7</v>
      </c>
      <c r="R552" s="4">
        <f t="shared" ca="1" si="128"/>
        <v>368830</v>
      </c>
    </row>
    <row r="553" spans="1:18" x14ac:dyDescent="0.35">
      <c r="A553" s="7">
        <f>ROW()</f>
        <v>553</v>
      </c>
      <c r="B553" s="10"/>
      <c r="C553" s="27" t="str">
        <f t="shared" ca="1" si="117"/>
        <v>ES54 7FJ</v>
      </c>
      <c r="D553" s="27" t="str">
        <f t="shared" ca="1" si="118"/>
        <v>Foxton</v>
      </c>
      <c r="E553" s="15" t="str">
        <f t="shared" ca="1" si="119"/>
        <v>N</v>
      </c>
      <c r="F553" s="16">
        <f t="shared" ca="1" si="120"/>
        <v>7.7</v>
      </c>
      <c r="G553" s="16">
        <f t="shared" ca="1" si="121"/>
        <v>7.4</v>
      </c>
      <c r="H553" s="16">
        <f t="shared" ca="1" si="122"/>
        <v>14.4</v>
      </c>
      <c r="I553" s="15" t="str">
        <f t="shared" ca="1" si="123"/>
        <v>N</v>
      </c>
      <c r="J553" s="17">
        <f t="shared" ca="1" si="124"/>
        <v>2</v>
      </c>
      <c r="K553" s="17"/>
      <c r="L553" s="17" t="str">
        <f t="shared" ca="1" si="125"/>
        <v>Y</v>
      </c>
      <c r="M553" s="17" t="str">
        <f t="shared" ca="1" si="126"/>
        <v>FWA</v>
      </c>
      <c r="N553" s="17" t="str">
        <f t="shared" ca="1" si="127"/>
        <v>N</v>
      </c>
      <c r="O553" s="15">
        <f t="shared" ca="1" si="115"/>
        <v>30</v>
      </c>
      <c r="P553" s="17">
        <f t="shared" ca="1" si="116"/>
        <v>2</v>
      </c>
      <c r="R553" s="4">
        <f t="shared" ca="1" si="128"/>
        <v>369911</v>
      </c>
    </row>
    <row r="554" spans="1:18" x14ac:dyDescent="0.35">
      <c r="A554" s="7">
        <f>ROW()</f>
        <v>554</v>
      </c>
      <c r="B554" s="10"/>
      <c r="C554" s="27" t="str">
        <f t="shared" ca="1" si="117"/>
        <v>ES54 7ZW</v>
      </c>
      <c r="D554" s="27" t="str">
        <f t="shared" ca="1" si="118"/>
        <v>Foxton</v>
      </c>
      <c r="E554" s="15" t="str">
        <f t="shared" ca="1" si="119"/>
        <v>N</v>
      </c>
      <c r="F554" s="16">
        <f t="shared" ca="1" si="120"/>
        <v>10.1</v>
      </c>
      <c r="G554" s="16">
        <f t="shared" ca="1" si="121"/>
        <v>9.6</v>
      </c>
      <c r="H554" s="16">
        <f t="shared" ca="1" si="122"/>
        <v>10.7</v>
      </c>
      <c r="I554" s="15" t="str">
        <f t="shared" ca="1" si="123"/>
        <v>N</v>
      </c>
      <c r="J554" s="17">
        <f t="shared" ca="1" si="124"/>
        <v>14</v>
      </c>
      <c r="K554" s="17"/>
      <c r="L554" s="17" t="str">
        <f t="shared" ca="1" si="125"/>
        <v>Y</v>
      </c>
      <c r="M554" s="17" t="str">
        <f t="shared" ca="1" si="126"/>
        <v>FWA</v>
      </c>
      <c r="N554" s="17" t="str">
        <f t="shared" ca="1" si="127"/>
        <v>N</v>
      </c>
      <c r="O554" s="15">
        <f t="shared" ca="1" si="115"/>
        <v>30</v>
      </c>
      <c r="P554" s="17">
        <f t="shared" ca="1" si="116"/>
        <v>14</v>
      </c>
      <c r="R554" s="4">
        <f t="shared" ca="1" si="128"/>
        <v>370444</v>
      </c>
    </row>
    <row r="555" spans="1:18" x14ac:dyDescent="0.35">
      <c r="A555" s="7">
        <f>ROW()</f>
        <v>555</v>
      </c>
      <c r="B555" s="10"/>
      <c r="C555" s="27" t="str">
        <f t="shared" ca="1" si="117"/>
        <v>ES54 8YM</v>
      </c>
      <c r="D555" s="27" t="str">
        <f t="shared" ca="1" si="118"/>
        <v>Foxton</v>
      </c>
      <c r="E555" s="15" t="str">
        <f t="shared" ca="1" si="119"/>
        <v>N</v>
      </c>
      <c r="F555" s="16">
        <f t="shared" ca="1" si="120"/>
        <v>6.5</v>
      </c>
      <c r="G555" s="16">
        <f t="shared" ca="1" si="121"/>
        <v>6.8</v>
      </c>
      <c r="H555" s="16">
        <f t="shared" ca="1" si="122"/>
        <v>10.4</v>
      </c>
      <c r="I555" s="15" t="str">
        <f t="shared" ca="1" si="123"/>
        <v>N</v>
      </c>
      <c r="J555" s="17">
        <f t="shared" ca="1" si="124"/>
        <v>6</v>
      </c>
      <c r="K555" s="17"/>
      <c r="L555" s="17" t="str">
        <f t="shared" ca="1" si="125"/>
        <v>Y</v>
      </c>
      <c r="M555" s="17" t="str">
        <f t="shared" ca="1" si="126"/>
        <v>FWA</v>
      </c>
      <c r="N555" s="17" t="str">
        <f t="shared" ca="1" si="127"/>
        <v>N</v>
      </c>
      <c r="O555" s="15">
        <f t="shared" ca="1" si="115"/>
        <v>30</v>
      </c>
      <c r="P555" s="17">
        <f t="shared" ca="1" si="116"/>
        <v>6</v>
      </c>
      <c r="R555" s="4">
        <f t="shared" ca="1" si="128"/>
        <v>371084</v>
      </c>
    </row>
    <row r="556" spans="1:18" x14ac:dyDescent="0.35">
      <c r="A556" s="7">
        <f>ROW()</f>
        <v>556</v>
      </c>
      <c r="B556" s="10"/>
      <c r="C556" s="27" t="str">
        <f t="shared" ca="1" si="117"/>
        <v>ES54 9GK</v>
      </c>
      <c r="D556" s="27" t="str">
        <f t="shared" ca="1" si="118"/>
        <v>Foxton</v>
      </c>
      <c r="E556" s="15" t="str">
        <f t="shared" ca="1" si="119"/>
        <v>Y</v>
      </c>
      <c r="F556" s="16">
        <f t="shared" ca="1" si="120"/>
        <v>0.6</v>
      </c>
      <c r="G556" s="16">
        <f t="shared" ca="1" si="121"/>
        <v>0.6</v>
      </c>
      <c r="H556" s="16">
        <f t="shared" ca="1" si="122"/>
        <v>0.9</v>
      </c>
      <c r="I556" s="15" t="str">
        <f t="shared" ca="1" si="123"/>
        <v>N</v>
      </c>
      <c r="J556" s="17">
        <f t="shared" ca="1" si="124"/>
        <v>3</v>
      </c>
      <c r="K556" s="17"/>
      <c r="L556" s="17" t="str">
        <f t="shared" ca="1" si="125"/>
        <v>Y</v>
      </c>
      <c r="M556" s="17" t="str">
        <f t="shared" ca="1" si="126"/>
        <v>FWA</v>
      </c>
      <c r="N556" s="17" t="str">
        <f t="shared" ca="1" si="127"/>
        <v>N</v>
      </c>
      <c r="O556" s="15">
        <f t="shared" ca="1" si="115"/>
        <v>30</v>
      </c>
      <c r="P556" s="17">
        <f t="shared" ca="1" si="116"/>
        <v>3</v>
      </c>
      <c r="R556" s="4">
        <f t="shared" ca="1" si="128"/>
        <v>371290</v>
      </c>
    </row>
    <row r="557" spans="1:18" x14ac:dyDescent="0.35">
      <c r="A557" s="7">
        <f>ROW()</f>
        <v>557</v>
      </c>
      <c r="B557" s="10"/>
      <c r="C557" s="27" t="str">
        <f t="shared" ca="1" si="117"/>
        <v>ES54 9ZU</v>
      </c>
      <c r="D557" s="27" t="str">
        <f t="shared" ca="1" si="118"/>
        <v>Foxton</v>
      </c>
      <c r="E557" s="15" t="str">
        <f t="shared" ca="1" si="119"/>
        <v>N</v>
      </c>
      <c r="F557" s="16">
        <f t="shared" ca="1" si="120"/>
        <v>9.6</v>
      </c>
      <c r="G557" s="16">
        <f t="shared" ca="1" si="121"/>
        <v>10.3</v>
      </c>
      <c r="H557" s="16">
        <f t="shared" ca="1" si="122"/>
        <v>12.3</v>
      </c>
      <c r="I557" s="15" t="str">
        <f t="shared" ca="1" si="123"/>
        <v>N</v>
      </c>
      <c r="J557" s="17">
        <f t="shared" ca="1" si="124"/>
        <v>7</v>
      </c>
      <c r="K557" s="17"/>
      <c r="L557" s="17" t="str">
        <f t="shared" ca="1" si="125"/>
        <v>Y</v>
      </c>
      <c r="M557" s="17" t="str">
        <f t="shared" ca="1" si="126"/>
        <v>FWA</v>
      </c>
      <c r="N557" s="17" t="str">
        <f t="shared" ca="1" si="127"/>
        <v>N</v>
      </c>
      <c r="O557" s="15">
        <f t="shared" ca="1" si="115"/>
        <v>30</v>
      </c>
      <c r="P557" s="17">
        <f t="shared" ca="1" si="116"/>
        <v>7</v>
      </c>
      <c r="R557" s="4">
        <f t="shared" ca="1" si="128"/>
        <v>371794</v>
      </c>
    </row>
    <row r="558" spans="1:18" x14ac:dyDescent="0.35">
      <c r="A558" s="7">
        <f>ROW()</f>
        <v>558</v>
      </c>
      <c r="B558" s="10"/>
      <c r="C558" s="27" t="str">
        <f t="shared" ca="1" si="117"/>
        <v>ES55 0JL</v>
      </c>
      <c r="D558" s="27" t="str">
        <f t="shared" ca="1" si="118"/>
        <v>Foxton</v>
      </c>
      <c r="E558" s="15" t="str">
        <f t="shared" ca="1" si="119"/>
        <v>N</v>
      </c>
      <c r="F558" s="16">
        <f t="shared" ca="1" si="120"/>
        <v>8.6</v>
      </c>
      <c r="G558" s="16">
        <f t="shared" ca="1" si="121"/>
        <v>9</v>
      </c>
      <c r="H558" s="16">
        <f t="shared" ca="1" si="122"/>
        <v>16.3</v>
      </c>
      <c r="I558" s="15" t="str">
        <f t="shared" ca="1" si="123"/>
        <v>N</v>
      </c>
      <c r="J558" s="17">
        <f t="shared" ca="1" si="124"/>
        <v>16</v>
      </c>
      <c r="K558" s="17"/>
      <c r="L558" s="17" t="str">
        <f t="shared" ca="1" si="125"/>
        <v>Y</v>
      </c>
      <c r="M558" s="17" t="str">
        <f t="shared" ca="1" si="126"/>
        <v>FWA</v>
      </c>
      <c r="N558" s="17" t="str">
        <f t="shared" ca="1" si="127"/>
        <v>N</v>
      </c>
      <c r="O558" s="15">
        <f t="shared" ca="1" si="115"/>
        <v>30</v>
      </c>
      <c r="P558" s="17">
        <f t="shared" ca="1" si="116"/>
        <v>16</v>
      </c>
      <c r="R558" s="4">
        <f t="shared" ca="1" si="128"/>
        <v>372045</v>
      </c>
    </row>
    <row r="559" spans="1:18" x14ac:dyDescent="0.35">
      <c r="A559" s="7">
        <f>ROW()</f>
        <v>559</v>
      </c>
      <c r="B559" s="10"/>
      <c r="C559" s="27" t="str">
        <f t="shared" ca="1" si="117"/>
        <v>ES55 0ZE</v>
      </c>
      <c r="D559" s="27" t="str">
        <f t="shared" ca="1" si="118"/>
        <v>Foxton</v>
      </c>
      <c r="E559" s="15" t="str">
        <f t="shared" ca="1" si="119"/>
        <v>N</v>
      </c>
      <c r="F559" s="16">
        <f t="shared" ca="1" si="120"/>
        <v>8</v>
      </c>
      <c r="G559" s="16">
        <f t="shared" ca="1" si="121"/>
        <v>8.3000000000000007</v>
      </c>
      <c r="H559" s="16">
        <f t="shared" ca="1" si="122"/>
        <v>15.7</v>
      </c>
      <c r="I559" s="15" t="str">
        <f t="shared" ca="1" si="123"/>
        <v>N</v>
      </c>
      <c r="J559" s="17">
        <f t="shared" ca="1" si="124"/>
        <v>11</v>
      </c>
      <c r="K559" s="17"/>
      <c r="L559" s="17" t="str">
        <f t="shared" ca="1" si="125"/>
        <v>Y</v>
      </c>
      <c r="M559" s="17" t="str">
        <f t="shared" ca="1" si="126"/>
        <v>FWA</v>
      </c>
      <c r="N559" s="17" t="str">
        <f t="shared" ca="1" si="127"/>
        <v>N</v>
      </c>
      <c r="O559" s="15">
        <f t="shared" ca="1" si="115"/>
        <v>30</v>
      </c>
      <c r="P559" s="17">
        <f t="shared" ca="1" si="116"/>
        <v>11</v>
      </c>
      <c r="R559" s="4">
        <f t="shared" ca="1" si="128"/>
        <v>372454</v>
      </c>
    </row>
    <row r="560" spans="1:18" x14ac:dyDescent="0.35">
      <c r="A560" s="7">
        <f>ROW()</f>
        <v>560</v>
      </c>
      <c r="B560" s="10"/>
      <c r="C560" s="27" t="str">
        <f t="shared" ca="1" si="117"/>
        <v>ES55 1OJ</v>
      </c>
      <c r="D560" s="27" t="str">
        <f t="shared" ca="1" si="118"/>
        <v>Foxton</v>
      </c>
      <c r="E560" s="15" t="str">
        <f t="shared" ca="1" si="119"/>
        <v>Y</v>
      </c>
      <c r="F560" s="16">
        <f t="shared" ca="1" si="120"/>
        <v>1.3</v>
      </c>
      <c r="G560" s="16">
        <f t="shared" ca="1" si="121"/>
        <v>1.3</v>
      </c>
      <c r="H560" s="16">
        <f t="shared" ca="1" si="122"/>
        <v>1.4</v>
      </c>
      <c r="I560" s="15" t="str">
        <f t="shared" ca="1" si="123"/>
        <v>N</v>
      </c>
      <c r="J560" s="17">
        <f t="shared" ca="1" si="124"/>
        <v>12</v>
      </c>
      <c r="K560" s="17"/>
      <c r="L560" s="17" t="str">
        <f t="shared" ca="1" si="125"/>
        <v>Y</v>
      </c>
      <c r="M560" s="17" t="str">
        <f t="shared" ca="1" si="126"/>
        <v>FWA</v>
      </c>
      <c r="N560" s="17" t="str">
        <f t="shared" ca="1" si="127"/>
        <v>N</v>
      </c>
      <c r="O560" s="15">
        <f t="shared" ca="1" si="115"/>
        <v>30</v>
      </c>
      <c r="P560" s="17">
        <f t="shared" ca="1" si="116"/>
        <v>12</v>
      </c>
      <c r="R560" s="4">
        <f t="shared" ca="1" si="128"/>
        <v>372849</v>
      </c>
    </row>
    <row r="561" spans="1:18" x14ac:dyDescent="0.35">
      <c r="A561" s="7">
        <f>ROW()</f>
        <v>561</v>
      </c>
      <c r="B561" s="10"/>
      <c r="C561" s="27" t="str">
        <f t="shared" ca="1" si="117"/>
        <v>ES55 2PC</v>
      </c>
      <c r="D561" s="27" t="str">
        <f t="shared" ca="1" si="118"/>
        <v>Foxton</v>
      </c>
      <c r="E561" s="15" t="str">
        <f t="shared" ca="1" si="119"/>
        <v>N</v>
      </c>
      <c r="F561" s="16">
        <f t="shared" ca="1" si="120"/>
        <v>8.1999999999999993</v>
      </c>
      <c r="G561" s="16">
        <f t="shared" ca="1" si="121"/>
        <v>7.9</v>
      </c>
      <c r="H561" s="16">
        <f t="shared" ca="1" si="122"/>
        <v>8.9</v>
      </c>
      <c r="I561" s="15" t="str">
        <f t="shared" ca="1" si="123"/>
        <v>N</v>
      </c>
      <c r="J561" s="17">
        <f t="shared" ca="1" si="124"/>
        <v>11</v>
      </c>
      <c r="K561" s="17"/>
      <c r="L561" s="17" t="str">
        <f t="shared" ca="1" si="125"/>
        <v>Y</v>
      </c>
      <c r="M561" s="17" t="str">
        <f t="shared" ca="1" si="126"/>
        <v>FWA</v>
      </c>
      <c r="N561" s="17" t="str">
        <f t="shared" ca="1" si="127"/>
        <v>N</v>
      </c>
      <c r="O561" s="15">
        <f t="shared" ca="1" si="115"/>
        <v>30</v>
      </c>
      <c r="P561" s="17">
        <f t="shared" ca="1" si="116"/>
        <v>11</v>
      </c>
      <c r="R561" s="4">
        <f t="shared" ca="1" si="128"/>
        <v>373544</v>
      </c>
    </row>
    <row r="562" spans="1:18" x14ac:dyDescent="0.35">
      <c r="A562" s="7">
        <f>ROW()</f>
        <v>562</v>
      </c>
      <c r="B562" s="10"/>
      <c r="C562" s="27" t="str">
        <f t="shared" ca="1" si="117"/>
        <v>ES55 4LW</v>
      </c>
      <c r="D562" s="27" t="str">
        <f t="shared" ca="1" si="118"/>
        <v>Foxton</v>
      </c>
      <c r="E562" s="15" t="str">
        <f t="shared" ca="1" si="119"/>
        <v>N</v>
      </c>
      <c r="F562" s="16">
        <f t="shared" ca="1" si="120"/>
        <v>11.8</v>
      </c>
      <c r="G562" s="16">
        <f t="shared" ca="1" si="121"/>
        <v>11.9</v>
      </c>
      <c r="H562" s="16">
        <f t="shared" ca="1" si="122"/>
        <v>19.3</v>
      </c>
      <c r="I562" s="15" t="str">
        <f t="shared" ca="1" si="123"/>
        <v>N</v>
      </c>
      <c r="J562" s="17">
        <f t="shared" ca="1" si="124"/>
        <v>11</v>
      </c>
      <c r="K562" s="17"/>
      <c r="L562" s="17" t="str">
        <f t="shared" ca="1" si="125"/>
        <v>Y</v>
      </c>
      <c r="M562" s="17" t="str">
        <f t="shared" ca="1" si="126"/>
        <v>FWA</v>
      </c>
      <c r="N562" s="17" t="str">
        <f t="shared" ca="1" si="127"/>
        <v>N</v>
      </c>
      <c r="O562" s="15">
        <f t="shared" ca="1" si="115"/>
        <v>30</v>
      </c>
      <c r="P562" s="17">
        <f t="shared" ca="1" si="116"/>
        <v>11</v>
      </c>
      <c r="R562" s="4">
        <f t="shared" ca="1" si="128"/>
        <v>374812</v>
      </c>
    </row>
    <row r="563" spans="1:18" x14ac:dyDescent="0.35">
      <c r="A563" s="7">
        <f>ROW()</f>
        <v>563</v>
      </c>
      <c r="B563" s="10"/>
      <c r="C563" s="27" t="str">
        <f t="shared" ca="1" si="117"/>
        <v>ES55 4SJ</v>
      </c>
      <c r="D563" s="27" t="str">
        <f t="shared" ca="1" si="118"/>
        <v>Foxton</v>
      </c>
      <c r="E563" s="15" t="str">
        <f t="shared" ca="1" si="119"/>
        <v>N</v>
      </c>
      <c r="F563" s="16">
        <f t="shared" ca="1" si="120"/>
        <v>9.3000000000000007</v>
      </c>
      <c r="G563" s="16">
        <f t="shared" ca="1" si="121"/>
        <v>9.6</v>
      </c>
      <c r="H563" s="16">
        <f t="shared" ca="1" si="122"/>
        <v>18.100000000000001</v>
      </c>
      <c r="I563" s="15" t="str">
        <f t="shared" ca="1" si="123"/>
        <v>N</v>
      </c>
      <c r="J563" s="17">
        <f t="shared" ca="1" si="124"/>
        <v>1</v>
      </c>
      <c r="K563" s="17"/>
      <c r="L563" s="17" t="str">
        <f t="shared" ca="1" si="125"/>
        <v>Y</v>
      </c>
      <c r="M563" s="17" t="str">
        <f t="shared" ca="1" si="126"/>
        <v>FWA</v>
      </c>
      <c r="N563" s="17" t="str">
        <f t="shared" ca="1" si="127"/>
        <v>N</v>
      </c>
      <c r="O563" s="15">
        <f t="shared" ca="1" si="115"/>
        <v>30</v>
      </c>
      <c r="P563" s="17">
        <f t="shared" ca="1" si="116"/>
        <v>1</v>
      </c>
      <c r="R563" s="4">
        <f t="shared" ca="1" si="128"/>
        <v>374981</v>
      </c>
    </row>
    <row r="564" spans="1:18" x14ac:dyDescent="0.35">
      <c r="A564" s="7">
        <f>ROW()</f>
        <v>564</v>
      </c>
      <c r="B564" s="10"/>
      <c r="C564" s="27" t="str">
        <f t="shared" ca="1" si="117"/>
        <v>ES55 6PK</v>
      </c>
      <c r="D564" s="27" t="str">
        <f t="shared" ca="1" si="118"/>
        <v>Foxton</v>
      </c>
      <c r="E564" s="15" t="str">
        <f t="shared" ca="1" si="119"/>
        <v>N</v>
      </c>
      <c r="F564" s="16">
        <f t="shared" ca="1" si="120"/>
        <v>3.9</v>
      </c>
      <c r="G564" s="16">
        <f t="shared" ca="1" si="121"/>
        <v>3.7</v>
      </c>
      <c r="H564" s="16">
        <f t="shared" ca="1" si="122"/>
        <v>5.4</v>
      </c>
      <c r="I564" s="15" t="str">
        <f t="shared" ca="1" si="123"/>
        <v>N</v>
      </c>
      <c r="J564" s="17">
        <f t="shared" ca="1" si="124"/>
        <v>2</v>
      </c>
      <c r="K564" s="17"/>
      <c r="L564" s="17" t="str">
        <f t="shared" ca="1" si="125"/>
        <v>Y</v>
      </c>
      <c r="M564" s="17" t="str">
        <f t="shared" ca="1" si="126"/>
        <v>FWA</v>
      </c>
      <c r="N564" s="17" t="str">
        <f t="shared" ca="1" si="127"/>
        <v>N</v>
      </c>
      <c r="O564" s="15">
        <f t="shared" ca="1" si="115"/>
        <v>30</v>
      </c>
      <c r="P564" s="17">
        <f t="shared" ca="1" si="116"/>
        <v>2</v>
      </c>
      <c r="R564" s="4">
        <f t="shared" ca="1" si="128"/>
        <v>376256</v>
      </c>
    </row>
    <row r="565" spans="1:18" x14ac:dyDescent="0.35">
      <c r="A565" s="7">
        <f>ROW()</f>
        <v>565</v>
      </c>
      <c r="B565" s="10"/>
      <c r="C565" s="27" t="str">
        <f t="shared" ca="1" si="117"/>
        <v>ES55 7XU</v>
      </c>
      <c r="D565" s="27" t="str">
        <f t="shared" ca="1" si="118"/>
        <v>Foxton</v>
      </c>
      <c r="E565" s="15" t="str">
        <f t="shared" ca="1" si="119"/>
        <v>N</v>
      </c>
      <c r="F565" s="16">
        <f t="shared" ca="1" si="120"/>
        <v>2.6</v>
      </c>
      <c r="G565" s="16">
        <f t="shared" ca="1" si="121"/>
        <v>2.8</v>
      </c>
      <c r="H565" s="16">
        <f t="shared" ca="1" si="122"/>
        <v>3.9</v>
      </c>
      <c r="I565" s="15" t="str">
        <f t="shared" ca="1" si="123"/>
        <v>N</v>
      </c>
      <c r="J565" s="17">
        <f t="shared" ca="1" si="124"/>
        <v>18</v>
      </c>
      <c r="K565" s="17"/>
      <c r="L565" s="17" t="str">
        <f t="shared" ca="1" si="125"/>
        <v>Y</v>
      </c>
      <c r="M565" s="17" t="str">
        <f t="shared" ca="1" si="126"/>
        <v>FWA</v>
      </c>
      <c r="N565" s="17" t="str">
        <f t="shared" ca="1" si="127"/>
        <v>N</v>
      </c>
      <c r="O565" s="15">
        <f t="shared" ca="1" si="115"/>
        <v>30</v>
      </c>
      <c r="P565" s="17">
        <f t="shared" ca="1" si="116"/>
        <v>18</v>
      </c>
      <c r="R565" s="4">
        <f t="shared" ca="1" si="128"/>
        <v>377150</v>
      </c>
    </row>
    <row r="566" spans="1:18" x14ac:dyDescent="0.35">
      <c r="A566" s="7">
        <f>ROW()</f>
        <v>566</v>
      </c>
      <c r="B566" s="10"/>
      <c r="C566" s="27" t="str">
        <f t="shared" ca="1" si="117"/>
        <v>ES55 8NU</v>
      </c>
      <c r="D566" s="27" t="str">
        <f t="shared" ca="1" si="118"/>
        <v>Foxton</v>
      </c>
      <c r="E566" s="15" t="str">
        <f t="shared" ca="1" si="119"/>
        <v>N</v>
      </c>
      <c r="F566" s="16">
        <f t="shared" ca="1" si="120"/>
        <v>15</v>
      </c>
      <c r="G566" s="16">
        <f t="shared" ca="1" si="121"/>
        <v>15.4</v>
      </c>
      <c r="H566" s="16">
        <f t="shared" ca="1" si="122"/>
        <v>17.600000000000001</v>
      </c>
      <c r="I566" s="15" t="str">
        <f t="shared" ca="1" si="123"/>
        <v>N</v>
      </c>
      <c r="J566" s="17">
        <f t="shared" ca="1" si="124"/>
        <v>8</v>
      </c>
      <c r="K566" s="17"/>
      <c r="L566" s="17" t="str">
        <f t="shared" ca="1" si="125"/>
        <v>Y</v>
      </c>
      <c r="M566" s="17" t="str">
        <f t="shared" ca="1" si="126"/>
        <v>FWA</v>
      </c>
      <c r="N566" s="17" t="str">
        <f t="shared" ca="1" si="127"/>
        <v>N</v>
      </c>
      <c r="O566" s="15">
        <f t="shared" ca="1" si="115"/>
        <v>30</v>
      </c>
      <c r="P566" s="17">
        <f t="shared" ca="1" si="116"/>
        <v>8</v>
      </c>
      <c r="R566" s="4">
        <f t="shared" ca="1" si="128"/>
        <v>377566</v>
      </c>
    </row>
    <row r="567" spans="1:18" x14ac:dyDescent="0.35">
      <c r="A567" s="7">
        <f>ROW()</f>
        <v>567</v>
      </c>
      <c r="B567" s="10"/>
      <c r="C567" s="27" t="str">
        <f t="shared" ca="1" si="117"/>
        <v>ES56 0FD</v>
      </c>
      <c r="D567" s="27" t="str">
        <f t="shared" ca="1" si="118"/>
        <v>Foxton</v>
      </c>
      <c r="E567" s="15" t="str">
        <f t="shared" ca="1" si="119"/>
        <v>N</v>
      </c>
      <c r="F567" s="16">
        <f t="shared" ca="1" si="120"/>
        <v>5.4</v>
      </c>
      <c r="G567" s="16">
        <f t="shared" ca="1" si="121"/>
        <v>5.8</v>
      </c>
      <c r="H567" s="16">
        <f t="shared" ca="1" si="122"/>
        <v>8.9</v>
      </c>
      <c r="I567" s="15" t="str">
        <f t="shared" ca="1" si="123"/>
        <v>N</v>
      </c>
      <c r="J567" s="17">
        <f t="shared" ca="1" si="124"/>
        <v>19</v>
      </c>
      <c r="K567" s="17"/>
      <c r="L567" s="17" t="str">
        <f t="shared" ca="1" si="125"/>
        <v>Y</v>
      </c>
      <c r="M567" s="17" t="str">
        <f t="shared" ca="1" si="126"/>
        <v>FWA</v>
      </c>
      <c r="N567" s="17" t="str">
        <f t="shared" ca="1" si="127"/>
        <v>N</v>
      </c>
      <c r="O567" s="15">
        <f t="shared" ca="1" si="115"/>
        <v>30</v>
      </c>
      <c r="P567" s="17">
        <f t="shared" ca="1" si="116"/>
        <v>19</v>
      </c>
      <c r="R567" s="4">
        <f t="shared" ca="1" si="128"/>
        <v>378693</v>
      </c>
    </row>
    <row r="568" spans="1:18" x14ac:dyDescent="0.35">
      <c r="A568" s="7">
        <f>ROW()</f>
        <v>568</v>
      </c>
      <c r="B568" s="10"/>
      <c r="C568" s="27" t="str">
        <f t="shared" ca="1" si="117"/>
        <v>ES56 0UB</v>
      </c>
      <c r="D568" s="27" t="str">
        <f t="shared" ca="1" si="118"/>
        <v>Foxton</v>
      </c>
      <c r="E568" s="15" t="str">
        <f t="shared" ca="1" si="119"/>
        <v>N</v>
      </c>
      <c r="F568" s="16">
        <f t="shared" ca="1" si="120"/>
        <v>9.1</v>
      </c>
      <c r="G568" s="16">
        <f t="shared" ca="1" si="121"/>
        <v>8.9</v>
      </c>
      <c r="H568" s="16">
        <f t="shared" ca="1" si="122"/>
        <v>11.5</v>
      </c>
      <c r="I568" s="15" t="str">
        <f t="shared" ca="1" si="123"/>
        <v>N</v>
      </c>
      <c r="J568" s="17">
        <f t="shared" ca="1" si="124"/>
        <v>6</v>
      </c>
      <c r="K568" s="17"/>
      <c r="L568" s="17" t="str">
        <f t="shared" ca="1" si="125"/>
        <v>Y</v>
      </c>
      <c r="M568" s="17" t="str">
        <f t="shared" ca="1" si="126"/>
        <v>FWA</v>
      </c>
      <c r="N568" s="17" t="str">
        <f t="shared" ca="1" si="127"/>
        <v>N</v>
      </c>
      <c r="O568" s="15">
        <f t="shared" ca="1" si="115"/>
        <v>30</v>
      </c>
      <c r="P568" s="17">
        <f t="shared" ca="1" si="116"/>
        <v>6</v>
      </c>
      <c r="R568" s="4">
        <f t="shared" ca="1" si="128"/>
        <v>379081</v>
      </c>
    </row>
    <row r="569" spans="1:18" x14ac:dyDescent="0.35">
      <c r="A569" s="7">
        <f>ROW()</f>
        <v>569</v>
      </c>
      <c r="B569" s="10"/>
      <c r="C569" s="27" t="str">
        <f t="shared" ca="1" si="117"/>
        <v>ES56 1RP</v>
      </c>
      <c r="D569" s="27" t="str">
        <f t="shared" ca="1" si="118"/>
        <v>Foxton</v>
      </c>
      <c r="E569" s="15" t="str">
        <f t="shared" ca="1" si="119"/>
        <v>N</v>
      </c>
      <c r="F569" s="16">
        <f t="shared" ca="1" si="120"/>
        <v>11.7</v>
      </c>
      <c r="G569" s="16">
        <f t="shared" ca="1" si="121"/>
        <v>12.1</v>
      </c>
      <c r="H569" s="16">
        <f t="shared" ca="1" si="122"/>
        <v>13.5</v>
      </c>
      <c r="I569" s="15" t="str">
        <f t="shared" ca="1" si="123"/>
        <v>N</v>
      </c>
      <c r="J569" s="17">
        <f t="shared" ca="1" si="124"/>
        <v>3</v>
      </c>
      <c r="K569" s="17"/>
      <c r="L569" s="17" t="str">
        <f t="shared" ca="1" si="125"/>
        <v>Y</v>
      </c>
      <c r="M569" s="17" t="str">
        <f t="shared" ca="1" si="126"/>
        <v>FWA</v>
      </c>
      <c r="N569" s="17" t="str">
        <f t="shared" ca="1" si="127"/>
        <v>N</v>
      </c>
      <c r="O569" s="15">
        <f t="shared" ca="1" si="115"/>
        <v>30</v>
      </c>
      <c r="P569" s="17">
        <f t="shared" ca="1" si="116"/>
        <v>3</v>
      </c>
      <c r="R569" s="4">
        <f t="shared" ca="1" si="128"/>
        <v>379693</v>
      </c>
    </row>
    <row r="570" spans="1:18" x14ac:dyDescent="0.35">
      <c r="A570" s="7">
        <f>ROW()</f>
        <v>570</v>
      </c>
      <c r="B570" s="10"/>
      <c r="C570" s="27" t="str">
        <f t="shared" ca="1" si="117"/>
        <v>ES56 2NX</v>
      </c>
      <c r="D570" s="27" t="str">
        <f t="shared" ca="1" si="118"/>
        <v>Foxton</v>
      </c>
      <c r="E570" s="15" t="str">
        <f t="shared" ca="1" si="119"/>
        <v>N</v>
      </c>
      <c r="F570" s="16">
        <f t="shared" ca="1" si="120"/>
        <v>3</v>
      </c>
      <c r="G570" s="16">
        <f t="shared" ca="1" si="121"/>
        <v>3.2</v>
      </c>
      <c r="H570" s="16">
        <f t="shared" ca="1" si="122"/>
        <v>4.0999999999999996</v>
      </c>
      <c r="I570" s="15" t="str">
        <f t="shared" ca="1" si="123"/>
        <v>N</v>
      </c>
      <c r="J570" s="17">
        <f t="shared" ca="1" si="124"/>
        <v>3</v>
      </c>
      <c r="K570" s="17"/>
      <c r="L570" s="17" t="str">
        <f t="shared" ca="1" si="125"/>
        <v>Y</v>
      </c>
      <c r="M570" s="17" t="str">
        <f t="shared" ca="1" si="126"/>
        <v>FWA</v>
      </c>
      <c r="N570" s="17" t="str">
        <f t="shared" ca="1" si="127"/>
        <v>N</v>
      </c>
      <c r="O570" s="15">
        <f t="shared" ca="1" si="115"/>
        <v>30</v>
      </c>
      <c r="P570" s="17">
        <f t="shared" ca="1" si="116"/>
        <v>3</v>
      </c>
      <c r="R570" s="4">
        <f t="shared" ca="1" si="128"/>
        <v>380273</v>
      </c>
    </row>
    <row r="571" spans="1:18" x14ac:dyDescent="0.35">
      <c r="A571" s="7">
        <f>ROW()</f>
        <v>571</v>
      </c>
      <c r="B571" s="10"/>
      <c r="C571" s="27" t="str">
        <f t="shared" ca="1" si="117"/>
        <v>ES56 2QA</v>
      </c>
      <c r="D571" s="27" t="str">
        <f t="shared" ca="1" si="118"/>
        <v>Foxton</v>
      </c>
      <c r="E571" s="15" t="str">
        <f t="shared" ca="1" si="119"/>
        <v>N</v>
      </c>
      <c r="F571" s="16">
        <f t="shared" ca="1" si="120"/>
        <v>5.6</v>
      </c>
      <c r="G571" s="16">
        <f t="shared" ca="1" si="121"/>
        <v>6.1</v>
      </c>
      <c r="H571" s="16">
        <f t="shared" ca="1" si="122"/>
        <v>7.3</v>
      </c>
      <c r="I571" s="15" t="str">
        <f t="shared" ca="1" si="123"/>
        <v>N</v>
      </c>
      <c r="J571" s="17">
        <f t="shared" ca="1" si="124"/>
        <v>14</v>
      </c>
      <c r="K571" s="17"/>
      <c r="L571" s="17" t="str">
        <f t="shared" ca="1" si="125"/>
        <v>Y</v>
      </c>
      <c r="M571" s="17" t="str">
        <f t="shared" ca="1" si="126"/>
        <v>FWA</v>
      </c>
      <c r="N571" s="17" t="str">
        <f t="shared" ca="1" si="127"/>
        <v>N</v>
      </c>
      <c r="O571" s="15">
        <f t="shared" ca="1" si="115"/>
        <v>30</v>
      </c>
      <c r="P571" s="17">
        <f t="shared" ca="1" si="116"/>
        <v>14</v>
      </c>
      <c r="R571" s="4">
        <f t="shared" ca="1" si="128"/>
        <v>380328</v>
      </c>
    </row>
    <row r="572" spans="1:18" x14ac:dyDescent="0.35">
      <c r="A572" s="7">
        <f>ROW()</f>
        <v>572</v>
      </c>
      <c r="B572" s="10"/>
      <c r="C572" s="27" t="str">
        <f t="shared" ca="1" si="117"/>
        <v>ES56 4KS</v>
      </c>
      <c r="D572" s="27" t="str">
        <f t="shared" ca="1" si="118"/>
        <v>Foxton</v>
      </c>
      <c r="E572" s="15" t="str">
        <f t="shared" ca="1" si="119"/>
        <v>Y</v>
      </c>
      <c r="F572" s="16">
        <f t="shared" ca="1" si="120"/>
        <v>0.5</v>
      </c>
      <c r="G572" s="16">
        <f t="shared" ca="1" si="121"/>
        <v>0.5</v>
      </c>
      <c r="H572" s="16">
        <f t="shared" ca="1" si="122"/>
        <v>0.9</v>
      </c>
      <c r="I572" s="15" t="str">
        <f t="shared" ca="1" si="123"/>
        <v>N</v>
      </c>
      <c r="J572" s="17">
        <f t="shared" ca="1" si="124"/>
        <v>9</v>
      </c>
      <c r="K572" s="17"/>
      <c r="L572" s="17" t="str">
        <f t="shared" ca="1" si="125"/>
        <v>Y</v>
      </c>
      <c r="M572" s="17" t="str">
        <f t="shared" ca="1" si="126"/>
        <v>FWA</v>
      </c>
      <c r="N572" s="17" t="str">
        <f t="shared" ca="1" si="127"/>
        <v>N</v>
      </c>
      <c r="O572" s="15">
        <f t="shared" ca="1" si="115"/>
        <v>30</v>
      </c>
      <c r="P572" s="17">
        <f t="shared" ca="1" si="116"/>
        <v>9</v>
      </c>
      <c r="R572" s="4">
        <f t="shared" ca="1" si="128"/>
        <v>381542</v>
      </c>
    </row>
    <row r="573" spans="1:18" x14ac:dyDescent="0.35">
      <c r="A573" s="7">
        <f>ROW()</f>
        <v>573</v>
      </c>
      <c r="B573" s="10"/>
      <c r="C573" s="27" t="str">
        <f t="shared" ca="1" si="117"/>
        <v>ES56 4UH</v>
      </c>
      <c r="D573" s="27" t="str">
        <f t="shared" ca="1" si="118"/>
        <v>Foxton</v>
      </c>
      <c r="E573" s="15" t="str">
        <f t="shared" ca="1" si="119"/>
        <v>N</v>
      </c>
      <c r="F573" s="16">
        <f t="shared" ca="1" si="120"/>
        <v>14.9</v>
      </c>
      <c r="G573" s="16">
        <f t="shared" ca="1" si="121"/>
        <v>14</v>
      </c>
      <c r="H573" s="16">
        <f t="shared" ca="1" si="122"/>
        <v>29.3</v>
      </c>
      <c r="I573" s="15" t="str">
        <f t="shared" ca="1" si="123"/>
        <v>N</v>
      </c>
      <c r="J573" s="17">
        <f t="shared" ca="1" si="124"/>
        <v>1</v>
      </c>
      <c r="K573" s="17"/>
      <c r="L573" s="17" t="str">
        <f t="shared" ca="1" si="125"/>
        <v>Y</v>
      </c>
      <c r="M573" s="17" t="str">
        <f t="shared" ca="1" si="126"/>
        <v>FWA</v>
      </c>
      <c r="N573" s="17" t="str">
        <f t="shared" ca="1" si="127"/>
        <v>N</v>
      </c>
      <c r="O573" s="15">
        <f t="shared" ca="1" si="115"/>
        <v>30</v>
      </c>
      <c r="P573" s="17">
        <f t="shared" ca="1" si="116"/>
        <v>1</v>
      </c>
      <c r="R573" s="4">
        <f t="shared" ca="1" si="128"/>
        <v>381791</v>
      </c>
    </row>
    <row r="574" spans="1:18" x14ac:dyDescent="0.35">
      <c r="A574" s="7">
        <f>ROW()</f>
        <v>574</v>
      </c>
      <c r="B574" s="10"/>
      <c r="C574" s="27" t="str">
        <f t="shared" ca="1" si="117"/>
        <v>ES56 6PH</v>
      </c>
      <c r="D574" s="27" t="str">
        <f t="shared" ca="1" si="118"/>
        <v>Foxton</v>
      </c>
      <c r="E574" s="15" t="str">
        <f t="shared" ca="1" si="119"/>
        <v>N</v>
      </c>
      <c r="F574" s="16">
        <f t="shared" ca="1" si="120"/>
        <v>10.5</v>
      </c>
      <c r="G574" s="16">
        <f t="shared" ca="1" si="121"/>
        <v>10</v>
      </c>
      <c r="H574" s="16">
        <f t="shared" ca="1" si="122"/>
        <v>16</v>
      </c>
      <c r="I574" s="15" t="str">
        <f t="shared" ca="1" si="123"/>
        <v>N</v>
      </c>
      <c r="J574" s="17">
        <f t="shared" ca="1" si="124"/>
        <v>9</v>
      </c>
      <c r="K574" s="17"/>
      <c r="L574" s="17" t="str">
        <f t="shared" ca="1" si="125"/>
        <v>Y</v>
      </c>
      <c r="M574" s="17" t="str">
        <f t="shared" ca="1" si="126"/>
        <v>FWA</v>
      </c>
      <c r="N574" s="17" t="str">
        <f t="shared" ca="1" si="127"/>
        <v>N</v>
      </c>
      <c r="O574" s="15">
        <f t="shared" ca="1" si="115"/>
        <v>30</v>
      </c>
      <c r="P574" s="17">
        <f t="shared" ca="1" si="116"/>
        <v>9</v>
      </c>
      <c r="R574" s="4">
        <f t="shared" ca="1" si="128"/>
        <v>383013</v>
      </c>
    </row>
    <row r="575" spans="1:18" x14ac:dyDescent="0.35">
      <c r="A575" s="7">
        <f>ROW()</f>
        <v>575</v>
      </c>
      <c r="B575" s="10"/>
      <c r="C575" s="27" t="str">
        <f t="shared" ca="1" si="117"/>
        <v>ES56 8IR</v>
      </c>
      <c r="D575" s="27" t="str">
        <f t="shared" ca="1" si="118"/>
        <v>Foxton</v>
      </c>
      <c r="E575" s="15" t="str">
        <f t="shared" ca="1" si="119"/>
        <v>N</v>
      </c>
      <c r="F575" s="16">
        <f t="shared" ca="1" si="120"/>
        <v>11.9</v>
      </c>
      <c r="G575" s="16">
        <f t="shared" ca="1" si="121"/>
        <v>12.4</v>
      </c>
      <c r="H575" s="16">
        <f t="shared" ca="1" si="122"/>
        <v>19.3</v>
      </c>
      <c r="I575" s="15" t="str">
        <f t="shared" ca="1" si="123"/>
        <v>N</v>
      </c>
      <c r="J575" s="17">
        <f t="shared" ca="1" si="124"/>
        <v>5</v>
      </c>
      <c r="K575" s="17"/>
      <c r="L575" s="17" t="str">
        <f t="shared" ca="1" si="125"/>
        <v>Y</v>
      </c>
      <c r="M575" s="17" t="str">
        <f t="shared" ca="1" si="126"/>
        <v>FWA</v>
      </c>
      <c r="N575" s="17" t="str">
        <f t="shared" ca="1" si="127"/>
        <v>N</v>
      </c>
      <c r="O575" s="15">
        <f t="shared" ca="1" si="115"/>
        <v>30</v>
      </c>
      <c r="P575" s="17">
        <f t="shared" ca="1" si="116"/>
        <v>5</v>
      </c>
      <c r="R575" s="4">
        <f t="shared" ca="1" si="128"/>
        <v>384193</v>
      </c>
    </row>
    <row r="576" spans="1:18" x14ac:dyDescent="0.35">
      <c r="A576" s="7">
        <f>ROW()</f>
        <v>576</v>
      </c>
      <c r="B576" s="10"/>
      <c r="C576" s="27" t="str">
        <f t="shared" ca="1" si="117"/>
        <v>ES57 0BB</v>
      </c>
      <c r="D576" s="27" t="str">
        <f t="shared" ca="1" si="118"/>
        <v>Foxton</v>
      </c>
      <c r="E576" s="15" t="str">
        <f t="shared" ca="1" si="119"/>
        <v>N</v>
      </c>
      <c r="F576" s="16">
        <f t="shared" ca="1" si="120"/>
        <v>6.6</v>
      </c>
      <c r="G576" s="16">
        <f t="shared" ca="1" si="121"/>
        <v>6</v>
      </c>
      <c r="H576" s="16">
        <f t="shared" ca="1" si="122"/>
        <v>10.1</v>
      </c>
      <c r="I576" s="15" t="str">
        <f t="shared" ca="1" si="123"/>
        <v>N</v>
      </c>
      <c r="J576" s="17">
        <f t="shared" ca="1" si="124"/>
        <v>8</v>
      </c>
      <c r="K576" s="17"/>
      <c r="L576" s="17" t="str">
        <f t="shared" ca="1" si="125"/>
        <v>Y</v>
      </c>
      <c r="M576" s="17" t="str">
        <f t="shared" ca="1" si="126"/>
        <v>FWA</v>
      </c>
      <c r="N576" s="17" t="str">
        <f t="shared" ca="1" si="127"/>
        <v>N</v>
      </c>
      <c r="O576" s="15">
        <f t="shared" ca="1" si="115"/>
        <v>30</v>
      </c>
      <c r="P576" s="17">
        <f t="shared" ca="1" si="116"/>
        <v>8</v>
      </c>
      <c r="R576" s="4">
        <f t="shared" ca="1" si="128"/>
        <v>385347</v>
      </c>
    </row>
    <row r="577" spans="1:18" x14ac:dyDescent="0.35">
      <c r="A577" s="7">
        <f>ROW()</f>
        <v>577</v>
      </c>
      <c r="B577" s="10"/>
      <c r="C577" s="27" t="str">
        <f t="shared" ca="1" si="117"/>
        <v>ES57 0LB</v>
      </c>
      <c r="D577" s="27" t="str">
        <f t="shared" ca="1" si="118"/>
        <v>Foxton</v>
      </c>
      <c r="E577" s="15" t="str">
        <f t="shared" ca="1" si="119"/>
        <v>N</v>
      </c>
      <c r="F577" s="16">
        <f t="shared" ca="1" si="120"/>
        <v>4.7</v>
      </c>
      <c r="G577" s="16">
        <f t="shared" ca="1" si="121"/>
        <v>5</v>
      </c>
      <c r="H577" s="16">
        <f t="shared" ca="1" si="122"/>
        <v>8.6</v>
      </c>
      <c r="I577" s="15" t="str">
        <f t="shared" ca="1" si="123"/>
        <v>N</v>
      </c>
      <c r="J577" s="17">
        <f t="shared" ca="1" si="124"/>
        <v>11</v>
      </c>
      <c r="K577" s="17"/>
      <c r="L577" s="17" t="str">
        <f t="shared" ca="1" si="125"/>
        <v>Y</v>
      </c>
      <c r="M577" s="17" t="str">
        <f t="shared" ca="1" si="126"/>
        <v>FWA</v>
      </c>
      <c r="N577" s="17" t="str">
        <f t="shared" ca="1" si="127"/>
        <v>N</v>
      </c>
      <c r="O577" s="15">
        <f t="shared" ca="1" si="115"/>
        <v>30</v>
      </c>
      <c r="P577" s="17">
        <f t="shared" ca="1" si="116"/>
        <v>11</v>
      </c>
      <c r="R577" s="4">
        <f t="shared" ca="1" si="128"/>
        <v>385607</v>
      </c>
    </row>
    <row r="578" spans="1:18" x14ac:dyDescent="0.35">
      <c r="A578" s="7">
        <f>ROW()</f>
        <v>578</v>
      </c>
      <c r="B578" s="10"/>
      <c r="C578" s="27" t="str">
        <f t="shared" ca="1" si="117"/>
        <v>ES57 0WV</v>
      </c>
      <c r="D578" s="27" t="str">
        <f t="shared" ca="1" si="118"/>
        <v>Foxton</v>
      </c>
      <c r="E578" s="15" t="str">
        <f t="shared" ca="1" si="119"/>
        <v>N</v>
      </c>
      <c r="F578" s="16">
        <f t="shared" ca="1" si="120"/>
        <v>6.5</v>
      </c>
      <c r="G578" s="16">
        <f t="shared" ca="1" si="121"/>
        <v>6.5</v>
      </c>
      <c r="H578" s="16">
        <f t="shared" ca="1" si="122"/>
        <v>7.4</v>
      </c>
      <c r="I578" s="15" t="str">
        <f t="shared" ca="1" si="123"/>
        <v>N</v>
      </c>
      <c r="J578" s="17">
        <f t="shared" ca="1" si="124"/>
        <v>1</v>
      </c>
      <c r="K578" s="17"/>
      <c r="L578" s="17" t="str">
        <f t="shared" ca="1" si="125"/>
        <v>Y</v>
      </c>
      <c r="M578" s="17" t="str">
        <f t="shared" ca="1" si="126"/>
        <v>FWA</v>
      </c>
      <c r="N578" s="17" t="str">
        <f t="shared" ca="1" si="127"/>
        <v>N</v>
      </c>
      <c r="O578" s="15">
        <f t="shared" ca="1" si="115"/>
        <v>30</v>
      </c>
      <c r="P578" s="17">
        <f t="shared" ca="1" si="116"/>
        <v>1</v>
      </c>
      <c r="R578" s="4">
        <f t="shared" ca="1" si="128"/>
        <v>385913</v>
      </c>
    </row>
    <row r="579" spans="1:18" x14ac:dyDescent="0.35">
      <c r="A579" s="7">
        <f>ROW()</f>
        <v>579</v>
      </c>
      <c r="B579" s="10"/>
      <c r="C579" s="27" t="str">
        <f t="shared" ca="1" si="117"/>
        <v>ES57 2AK</v>
      </c>
      <c r="D579" s="27" t="str">
        <f t="shared" ca="1" si="118"/>
        <v>Foxton</v>
      </c>
      <c r="E579" s="15" t="str">
        <f t="shared" ca="1" si="119"/>
        <v>N</v>
      </c>
      <c r="F579" s="16">
        <f t="shared" ca="1" si="120"/>
        <v>11.8</v>
      </c>
      <c r="G579" s="16">
        <f t="shared" ca="1" si="121"/>
        <v>13</v>
      </c>
      <c r="H579" s="16">
        <f t="shared" ca="1" si="122"/>
        <v>12.6</v>
      </c>
      <c r="I579" s="15" t="str">
        <f t="shared" ca="1" si="123"/>
        <v>N</v>
      </c>
      <c r="J579" s="17">
        <f t="shared" ca="1" si="124"/>
        <v>16</v>
      </c>
      <c r="K579" s="17"/>
      <c r="L579" s="17" t="str">
        <f t="shared" ca="1" si="125"/>
        <v>Y</v>
      </c>
      <c r="M579" s="17" t="str">
        <f t="shared" ca="1" si="126"/>
        <v>FWA</v>
      </c>
      <c r="N579" s="17" t="str">
        <f t="shared" ca="1" si="127"/>
        <v>N</v>
      </c>
      <c r="O579" s="15">
        <f t="shared" ca="1" si="115"/>
        <v>30</v>
      </c>
      <c r="P579" s="17">
        <f t="shared" ca="1" si="116"/>
        <v>16</v>
      </c>
      <c r="R579" s="4">
        <f t="shared" ca="1" si="128"/>
        <v>386682</v>
      </c>
    </row>
    <row r="580" spans="1:18" x14ac:dyDescent="0.35">
      <c r="A580" s="7">
        <f>ROW()</f>
        <v>580</v>
      </c>
      <c r="B580" s="10"/>
      <c r="C580" s="27" t="str">
        <f t="shared" ca="1" si="117"/>
        <v>ES57 3ED</v>
      </c>
      <c r="D580" s="27" t="str">
        <f t="shared" ca="1" si="118"/>
        <v>Foxton</v>
      </c>
      <c r="E580" s="15" t="str">
        <f t="shared" ca="1" si="119"/>
        <v>N</v>
      </c>
      <c r="F580" s="16">
        <f t="shared" ca="1" si="120"/>
        <v>6.7</v>
      </c>
      <c r="G580" s="16">
        <f t="shared" ca="1" si="121"/>
        <v>7</v>
      </c>
      <c r="H580" s="16">
        <f t="shared" ca="1" si="122"/>
        <v>8.1</v>
      </c>
      <c r="I580" s="15" t="str">
        <f t="shared" ca="1" si="123"/>
        <v>N</v>
      </c>
      <c r="J580" s="17">
        <f t="shared" ca="1" si="124"/>
        <v>7</v>
      </c>
      <c r="K580" s="17"/>
      <c r="L580" s="17" t="str">
        <f t="shared" ca="1" si="125"/>
        <v>Y</v>
      </c>
      <c r="M580" s="17" t="str">
        <f t="shared" ca="1" si="126"/>
        <v>FWA</v>
      </c>
      <c r="N580" s="17" t="str">
        <f t="shared" ca="1" si="127"/>
        <v>N</v>
      </c>
      <c r="O580" s="15">
        <f t="shared" ca="1" si="115"/>
        <v>30</v>
      </c>
      <c r="P580" s="17">
        <f t="shared" ca="1" si="116"/>
        <v>7</v>
      </c>
      <c r="R580" s="4">
        <f t="shared" ca="1" si="128"/>
        <v>387455</v>
      </c>
    </row>
    <row r="581" spans="1:18" x14ac:dyDescent="0.35">
      <c r="A581" s="7">
        <f>ROW()</f>
        <v>581</v>
      </c>
      <c r="B581" s="10"/>
      <c r="C581" s="27" t="str">
        <f t="shared" ca="1" si="117"/>
        <v>ES57 3RY</v>
      </c>
      <c r="D581" s="27" t="str">
        <f t="shared" ca="1" si="118"/>
        <v>Foxton</v>
      </c>
      <c r="E581" s="15" t="str">
        <f t="shared" ca="1" si="119"/>
        <v>N</v>
      </c>
      <c r="F581" s="16">
        <f t="shared" ca="1" si="120"/>
        <v>10.1</v>
      </c>
      <c r="G581" s="16">
        <f t="shared" ca="1" si="121"/>
        <v>9.8000000000000007</v>
      </c>
      <c r="H581" s="16">
        <f t="shared" ca="1" si="122"/>
        <v>15.6</v>
      </c>
      <c r="I581" s="15" t="str">
        <f t="shared" ca="1" si="123"/>
        <v>N</v>
      </c>
      <c r="J581" s="17">
        <f t="shared" ca="1" si="124"/>
        <v>19</v>
      </c>
      <c r="K581" s="17"/>
      <c r="L581" s="17" t="str">
        <f t="shared" ca="1" si="125"/>
        <v>Y</v>
      </c>
      <c r="M581" s="17" t="str">
        <f t="shared" ca="1" si="126"/>
        <v>FWA</v>
      </c>
      <c r="N581" s="17" t="str">
        <f t="shared" ca="1" si="127"/>
        <v>N</v>
      </c>
      <c r="O581" s="15">
        <f t="shared" ca="1" si="115"/>
        <v>30</v>
      </c>
      <c r="P581" s="17">
        <f t="shared" ca="1" si="116"/>
        <v>19</v>
      </c>
      <c r="R581" s="4">
        <f t="shared" ca="1" si="128"/>
        <v>387814</v>
      </c>
    </row>
    <row r="582" spans="1:18" x14ac:dyDescent="0.35">
      <c r="A582" s="7">
        <f>ROW()</f>
        <v>582</v>
      </c>
      <c r="B582" s="10"/>
      <c r="C582" s="27" t="str">
        <f t="shared" ca="1" si="117"/>
        <v>ES57 4PC</v>
      </c>
      <c r="D582" s="27" t="str">
        <f t="shared" ca="1" si="118"/>
        <v>Foxton</v>
      </c>
      <c r="E582" s="15" t="str">
        <f t="shared" ca="1" si="119"/>
        <v>N</v>
      </c>
      <c r="F582" s="16">
        <f t="shared" ca="1" si="120"/>
        <v>14</v>
      </c>
      <c r="G582" s="16">
        <f t="shared" ca="1" si="121"/>
        <v>13.2</v>
      </c>
      <c r="H582" s="16">
        <f t="shared" ca="1" si="122"/>
        <v>24.6</v>
      </c>
      <c r="I582" s="15" t="str">
        <f t="shared" ca="1" si="123"/>
        <v>N</v>
      </c>
      <c r="J582" s="17">
        <f t="shared" ca="1" si="124"/>
        <v>12</v>
      </c>
      <c r="K582" s="17"/>
      <c r="L582" s="17" t="str">
        <f t="shared" ca="1" si="125"/>
        <v>Y</v>
      </c>
      <c r="M582" s="17" t="str">
        <f t="shared" ca="1" si="126"/>
        <v>FWA</v>
      </c>
      <c r="N582" s="17" t="str">
        <f t="shared" ca="1" si="127"/>
        <v>N</v>
      </c>
      <c r="O582" s="15">
        <f t="shared" ca="1" si="115"/>
        <v>30</v>
      </c>
      <c r="P582" s="17">
        <f t="shared" ca="1" si="116"/>
        <v>12</v>
      </c>
      <c r="R582" s="4">
        <f t="shared" ca="1" si="128"/>
        <v>388416</v>
      </c>
    </row>
    <row r="583" spans="1:18" x14ac:dyDescent="0.35">
      <c r="A583" s="7">
        <f>ROW()</f>
        <v>583</v>
      </c>
      <c r="B583" s="10"/>
      <c r="C583" s="27" t="str">
        <f t="shared" ca="1" si="117"/>
        <v>ES57 4QB</v>
      </c>
      <c r="D583" s="27" t="str">
        <f t="shared" ca="1" si="118"/>
        <v>Foxton</v>
      </c>
      <c r="E583" s="15" t="str">
        <f t="shared" ca="1" si="119"/>
        <v>N</v>
      </c>
      <c r="F583" s="16">
        <f t="shared" ca="1" si="120"/>
        <v>10.3</v>
      </c>
      <c r="G583" s="16">
        <f t="shared" ca="1" si="121"/>
        <v>11</v>
      </c>
      <c r="H583" s="16">
        <f t="shared" ca="1" si="122"/>
        <v>19.100000000000001</v>
      </c>
      <c r="I583" s="15" t="str">
        <f t="shared" ca="1" si="123"/>
        <v>N</v>
      </c>
      <c r="J583" s="17">
        <f t="shared" ca="1" si="124"/>
        <v>14</v>
      </c>
      <c r="K583" s="17"/>
      <c r="L583" s="17" t="str">
        <f t="shared" ca="1" si="125"/>
        <v>Y</v>
      </c>
      <c r="M583" s="17" t="str">
        <f t="shared" ca="1" si="126"/>
        <v>FWA</v>
      </c>
      <c r="N583" s="17" t="str">
        <f t="shared" ca="1" si="127"/>
        <v>N</v>
      </c>
      <c r="O583" s="15">
        <f t="shared" ca="1" si="115"/>
        <v>30</v>
      </c>
      <c r="P583" s="17">
        <f t="shared" ca="1" si="116"/>
        <v>14</v>
      </c>
      <c r="R583" s="4">
        <f t="shared" ca="1" si="128"/>
        <v>388441</v>
      </c>
    </row>
    <row r="584" spans="1:18" x14ac:dyDescent="0.35">
      <c r="A584" s="7">
        <f>ROW()</f>
        <v>584</v>
      </c>
      <c r="B584" s="10"/>
      <c r="C584" s="27" t="str">
        <f t="shared" ca="1" si="117"/>
        <v>ES57 5YH</v>
      </c>
      <c r="D584" s="27" t="str">
        <f t="shared" ca="1" si="118"/>
        <v>Foxton</v>
      </c>
      <c r="E584" s="15" t="str">
        <f t="shared" ca="1" si="119"/>
        <v>N</v>
      </c>
      <c r="F584" s="16">
        <f t="shared" ca="1" si="120"/>
        <v>8.3000000000000007</v>
      </c>
      <c r="G584" s="16">
        <f t="shared" ca="1" si="121"/>
        <v>8.1999999999999993</v>
      </c>
      <c r="H584" s="16">
        <f t="shared" ca="1" si="122"/>
        <v>11.4</v>
      </c>
      <c r="I584" s="15" t="str">
        <f t="shared" ca="1" si="123"/>
        <v>N</v>
      </c>
      <c r="J584" s="17">
        <f t="shared" ca="1" si="124"/>
        <v>14</v>
      </c>
      <c r="K584" s="17"/>
      <c r="L584" s="17" t="str">
        <f t="shared" ca="1" si="125"/>
        <v>Y</v>
      </c>
      <c r="M584" s="17" t="str">
        <f t="shared" ca="1" si="126"/>
        <v>FWA</v>
      </c>
      <c r="N584" s="17" t="str">
        <f t="shared" ca="1" si="127"/>
        <v>N</v>
      </c>
      <c r="O584" s="15">
        <f t="shared" ref="O584:O600" ca="1" si="129">IF(L584="Y",30,F584)</f>
        <v>30</v>
      </c>
      <c r="P584" s="17">
        <f t="shared" ref="P584:P600" ca="1" si="130">IF(L584="Y",J584,0)</f>
        <v>14</v>
      </c>
      <c r="R584" s="4">
        <f t="shared" ca="1" si="128"/>
        <v>389331</v>
      </c>
    </row>
    <row r="585" spans="1:18" x14ac:dyDescent="0.35">
      <c r="A585" s="7">
        <f>ROW()</f>
        <v>585</v>
      </c>
      <c r="B585" s="10"/>
      <c r="C585" s="27" t="str">
        <f t="shared" ref="C585:C600" ca="1" si="131">"ES"&amp;ROUNDDOWN(R585/10/26/26,0)&amp;" "&amp;ROUNDDOWN(MOD(R585/26/26,10),0)&amp;CHAR(65+MOD(ROUNDDOWN(R585/26,0),26))&amp;CHAR(65+MOD(R585,26))</f>
        <v>ES57 6WB</v>
      </c>
      <c r="D585" s="27" t="str">
        <f t="shared" ref="D585:D600" ca="1" si="132">CHOOSE(ROUNDUP(VALUE(MID(C585,3,2))/10,0),"Alphon","Beaton","Charlton","Delton","Echton","Foxton")</f>
        <v>Foxton</v>
      </c>
      <c r="E585" s="15" t="str">
        <f t="shared" ref="E585:E600" ca="1" si="133">IF(G585&lt;2,"Y","N")</f>
        <v>N</v>
      </c>
      <c r="F585" s="16">
        <f t="shared" ref="F585:F600" ca="1" si="134">+RANDBETWEEN(5,150)/10</f>
        <v>11.1</v>
      </c>
      <c r="G585" s="16">
        <f t="shared" ref="G585:G600" ca="1" si="135">ROUND(F585*(100%+20%*(RAND()-0.5)),1)</f>
        <v>11.4</v>
      </c>
      <c r="H585" s="16">
        <f t="shared" ref="H585:H600" ca="1" si="136">+RANDBETWEEN(F585*10,F585*2*10)/10</f>
        <v>19.399999999999999</v>
      </c>
      <c r="I585" s="15" t="str">
        <f t="shared" ref="I585:I600" ca="1" si="137">IF(H585&gt;30,"Y","N")</f>
        <v>N</v>
      </c>
      <c r="J585" s="17">
        <f t="shared" ref="J585:J600" ca="1" si="138">+RANDBETWEEN(1,19)</f>
        <v>8</v>
      </c>
      <c r="K585" s="17"/>
      <c r="L585" s="17" t="str">
        <f t="shared" ref="L585:L600" ca="1" si="139">IF(RAND()&gt;1%,"Y","N")</f>
        <v>Y</v>
      </c>
      <c r="M585" s="17" t="str">
        <f t="shared" ref="M585:M600" ca="1" si="140">IF(L585="Y",CHOOSE(VALUE(MID(C585,3,1))+1,"FTTP","FTTC","FTTC","FWA","FTTP","FWA","FTTC","FTTC","FTTC","FTTC"),"")</f>
        <v>FWA</v>
      </c>
      <c r="N585" s="17" t="str">
        <f t="shared" ref="N585:N600" ca="1" si="141">IF(AND(I585="Y",L585="Y"),"Y","N")</f>
        <v>N</v>
      </c>
      <c r="O585" s="15">
        <f t="shared" ca="1" si="129"/>
        <v>30</v>
      </c>
      <c r="P585" s="17">
        <f t="shared" ca="1" si="130"/>
        <v>8</v>
      </c>
      <c r="R585" s="4">
        <f t="shared" ca="1" si="128"/>
        <v>389949</v>
      </c>
    </row>
    <row r="586" spans="1:18" x14ac:dyDescent="0.35">
      <c r="A586" s="7">
        <f>ROW()</f>
        <v>586</v>
      </c>
      <c r="B586" s="10"/>
      <c r="C586" s="27" t="str">
        <f t="shared" ca="1" si="131"/>
        <v>ES57 8SX</v>
      </c>
      <c r="D586" s="27" t="str">
        <f t="shared" ca="1" si="132"/>
        <v>Foxton</v>
      </c>
      <c r="E586" s="15" t="str">
        <f t="shared" ca="1" si="133"/>
        <v>N</v>
      </c>
      <c r="F586" s="16">
        <f t="shared" ca="1" si="134"/>
        <v>6.9</v>
      </c>
      <c r="G586" s="16">
        <f t="shared" ca="1" si="135"/>
        <v>6.2</v>
      </c>
      <c r="H586" s="16">
        <f t="shared" ca="1" si="136"/>
        <v>7.4</v>
      </c>
      <c r="I586" s="15" t="str">
        <f t="shared" ca="1" si="137"/>
        <v>N</v>
      </c>
      <c r="J586" s="17">
        <f t="shared" ca="1" si="138"/>
        <v>8</v>
      </c>
      <c r="K586" s="17"/>
      <c r="L586" s="17" t="str">
        <f t="shared" ca="1" si="139"/>
        <v>Y</v>
      </c>
      <c r="M586" s="17" t="str">
        <f t="shared" ca="1" si="140"/>
        <v>FWA</v>
      </c>
      <c r="N586" s="17" t="str">
        <f t="shared" ca="1" si="141"/>
        <v>N</v>
      </c>
      <c r="O586" s="15">
        <f t="shared" ca="1" si="129"/>
        <v>30</v>
      </c>
      <c r="P586" s="17">
        <f t="shared" ca="1" si="130"/>
        <v>8</v>
      </c>
      <c r="R586" s="4">
        <f t="shared" ref="R586:R600" ca="1" si="142">+R585+RANDBETWEEN(1,1300)</f>
        <v>391219</v>
      </c>
    </row>
    <row r="587" spans="1:18" x14ac:dyDescent="0.35">
      <c r="A587" s="7">
        <f>ROW()</f>
        <v>587</v>
      </c>
      <c r="B587" s="10"/>
      <c r="C587" s="27" t="str">
        <f t="shared" ca="1" si="131"/>
        <v>ES57 9YN</v>
      </c>
      <c r="D587" s="27" t="str">
        <f t="shared" ca="1" si="132"/>
        <v>Foxton</v>
      </c>
      <c r="E587" s="15" t="str">
        <f t="shared" ca="1" si="133"/>
        <v>N</v>
      </c>
      <c r="F587" s="16">
        <f t="shared" ca="1" si="134"/>
        <v>6.1</v>
      </c>
      <c r="G587" s="16">
        <f t="shared" ca="1" si="135"/>
        <v>6.6</v>
      </c>
      <c r="H587" s="16">
        <f t="shared" ca="1" si="136"/>
        <v>9.4</v>
      </c>
      <c r="I587" s="15" t="str">
        <f t="shared" ca="1" si="137"/>
        <v>N</v>
      </c>
      <c r="J587" s="17">
        <f t="shared" ca="1" si="138"/>
        <v>4</v>
      </c>
      <c r="K587" s="17"/>
      <c r="L587" s="17" t="str">
        <f t="shared" ca="1" si="139"/>
        <v>Y</v>
      </c>
      <c r="M587" s="17" t="str">
        <f t="shared" ca="1" si="140"/>
        <v>FWA</v>
      </c>
      <c r="N587" s="17" t="str">
        <f t="shared" ca="1" si="141"/>
        <v>N</v>
      </c>
      <c r="O587" s="15">
        <f t="shared" ca="1" si="129"/>
        <v>30</v>
      </c>
      <c r="P587" s="17">
        <f t="shared" ca="1" si="130"/>
        <v>4</v>
      </c>
      <c r="R587" s="4">
        <f t="shared" ca="1" si="142"/>
        <v>392041</v>
      </c>
    </row>
    <row r="588" spans="1:18" x14ac:dyDescent="0.35">
      <c r="A588" s="7">
        <f>ROW()</f>
        <v>588</v>
      </c>
      <c r="B588" s="10"/>
      <c r="C588" s="27" t="str">
        <f t="shared" ca="1" si="131"/>
        <v>ES58 0HS</v>
      </c>
      <c r="D588" s="27" t="str">
        <f t="shared" ca="1" si="132"/>
        <v>Foxton</v>
      </c>
      <c r="E588" s="15" t="str">
        <f t="shared" ca="1" si="133"/>
        <v>N</v>
      </c>
      <c r="F588" s="16">
        <f t="shared" ca="1" si="134"/>
        <v>6.3</v>
      </c>
      <c r="G588" s="16">
        <f t="shared" ca="1" si="135"/>
        <v>6.8</v>
      </c>
      <c r="H588" s="16">
        <f t="shared" ca="1" si="136"/>
        <v>11.3</v>
      </c>
      <c r="I588" s="15" t="str">
        <f t="shared" ca="1" si="137"/>
        <v>N</v>
      </c>
      <c r="J588" s="17">
        <f t="shared" ca="1" si="138"/>
        <v>8</v>
      </c>
      <c r="K588" s="17"/>
      <c r="L588" s="17" t="str">
        <f t="shared" ca="1" si="139"/>
        <v>Y</v>
      </c>
      <c r="M588" s="17" t="str">
        <f t="shared" ca="1" si="140"/>
        <v>FWA</v>
      </c>
      <c r="N588" s="17" t="str">
        <f t="shared" ca="1" si="141"/>
        <v>N</v>
      </c>
      <c r="O588" s="15">
        <f t="shared" ca="1" si="129"/>
        <v>30</v>
      </c>
      <c r="P588" s="17">
        <f t="shared" ca="1" si="130"/>
        <v>8</v>
      </c>
      <c r="R588" s="4">
        <f t="shared" ca="1" si="142"/>
        <v>392280</v>
      </c>
    </row>
    <row r="589" spans="1:18" x14ac:dyDescent="0.35">
      <c r="A589" s="7">
        <f>ROW()</f>
        <v>589</v>
      </c>
      <c r="B589" s="10"/>
      <c r="C589" s="27" t="str">
        <f t="shared" ca="1" si="131"/>
        <v>ES58 1MV</v>
      </c>
      <c r="D589" s="27" t="str">
        <f t="shared" ca="1" si="132"/>
        <v>Foxton</v>
      </c>
      <c r="E589" s="15" t="str">
        <f t="shared" ca="1" si="133"/>
        <v>N</v>
      </c>
      <c r="F589" s="16">
        <f t="shared" ca="1" si="134"/>
        <v>2</v>
      </c>
      <c r="G589" s="16">
        <f t="shared" ca="1" si="135"/>
        <v>2.1</v>
      </c>
      <c r="H589" s="16">
        <f t="shared" ca="1" si="136"/>
        <v>3.7</v>
      </c>
      <c r="I589" s="15" t="str">
        <f t="shared" ca="1" si="137"/>
        <v>N</v>
      </c>
      <c r="J589" s="17">
        <f t="shared" ca="1" si="138"/>
        <v>18</v>
      </c>
      <c r="K589" s="17"/>
      <c r="L589" s="17" t="str">
        <f t="shared" ca="1" si="139"/>
        <v>Y</v>
      </c>
      <c r="M589" s="17" t="str">
        <f t="shared" ca="1" si="140"/>
        <v>FWA</v>
      </c>
      <c r="N589" s="17" t="str">
        <f t="shared" ca="1" si="141"/>
        <v>N</v>
      </c>
      <c r="O589" s="15">
        <f t="shared" ca="1" si="129"/>
        <v>30</v>
      </c>
      <c r="P589" s="17">
        <f t="shared" ca="1" si="130"/>
        <v>18</v>
      </c>
      <c r="R589" s="4">
        <f t="shared" ca="1" si="142"/>
        <v>393089</v>
      </c>
    </row>
    <row r="590" spans="1:18" x14ac:dyDescent="0.35">
      <c r="A590" s="7">
        <f>ROW()</f>
        <v>590</v>
      </c>
      <c r="B590" s="10"/>
      <c r="C590" s="27" t="str">
        <f t="shared" ca="1" si="131"/>
        <v>ES58 2GK</v>
      </c>
      <c r="D590" s="27" t="str">
        <f t="shared" ca="1" si="132"/>
        <v>Foxton</v>
      </c>
      <c r="E590" s="15" t="str">
        <f t="shared" ca="1" si="133"/>
        <v>N</v>
      </c>
      <c r="F590" s="16">
        <f t="shared" ca="1" si="134"/>
        <v>6.5</v>
      </c>
      <c r="G590" s="16">
        <f t="shared" ca="1" si="135"/>
        <v>6.9</v>
      </c>
      <c r="H590" s="16">
        <f t="shared" ca="1" si="136"/>
        <v>8.5</v>
      </c>
      <c r="I590" s="15" t="str">
        <f t="shared" ca="1" si="137"/>
        <v>N</v>
      </c>
      <c r="J590" s="17">
        <f t="shared" ca="1" si="138"/>
        <v>5</v>
      </c>
      <c r="K590" s="17"/>
      <c r="L590" s="17" t="str">
        <f t="shared" ca="1" si="139"/>
        <v>Y</v>
      </c>
      <c r="M590" s="17" t="str">
        <f t="shared" ca="1" si="140"/>
        <v>FWA</v>
      </c>
      <c r="N590" s="17" t="str">
        <f t="shared" ca="1" si="141"/>
        <v>N</v>
      </c>
      <c r="O590" s="15">
        <f t="shared" ca="1" si="129"/>
        <v>30</v>
      </c>
      <c r="P590" s="17">
        <f t="shared" ca="1" si="130"/>
        <v>5</v>
      </c>
      <c r="R590" s="4">
        <f t="shared" ca="1" si="142"/>
        <v>393598</v>
      </c>
    </row>
    <row r="591" spans="1:18" x14ac:dyDescent="0.35">
      <c r="A591" s="7">
        <f>ROW()</f>
        <v>591</v>
      </c>
      <c r="B591" s="10"/>
      <c r="C591" s="27" t="str">
        <f t="shared" ca="1" si="131"/>
        <v>ES58 3HO</v>
      </c>
      <c r="D591" s="27" t="str">
        <f t="shared" ca="1" si="132"/>
        <v>Foxton</v>
      </c>
      <c r="E591" s="15" t="str">
        <f t="shared" ca="1" si="133"/>
        <v>N</v>
      </c>
      <c r="F591" s="16">
        <f t="shared" ca="1" si="134"/>
        <v>2.2999999999999998</v>
      </c>
      <c r="G591" s="16">
        <f t="shared" ca="1" si="135"/>
        <v>2.2999999999999998</v>
      </c>
      <c r="H591" s="16">
        <f t="shared" ca="1" si="136"/>
        <v>3.4</v>
      </c>
      <c r="I591" s="15" t="str">
        <f t="shared" ca="1" si="137"/>
        <v>N</v>
      </c>
      <c r="J591" s="17">
        <f t="shared" ca="1" si="138"/>
        <v>18</v>
      </c>
      <c r="K591" s="17"/>
      <c r="L591" s="17" t="str">
        <f t="shared" ca="1" si="139"/>
        <v>Y</v>
      </c>
      <c r="M591" s="17" t="str">
        <f t="shared" ca="1" si="140"/>
        <v>FWA</v>
      </c>
      <c r="N591" s="17" t="str">
        <f t="shared" ca="1" si="141"/>
        <v>N</v>
      </c>
      <c r="O591" s="15">
        <f t="shared" ca="1" si="129"/>
        <v>30</v>
      </c>
      <c r="P591" s="17">
        <f t="shared" ca="1" si="130"/>
        <v>18</v>
      </c>
      <c r="R591" s="4">
        <f t="shared" ca="1" si="142"/>
        <v>394304</v>
      </c>
    </row>
    <row r="592" spans="1:18" x14ac:dyDescent="0.35">
      <c r="A592" s="7">
        <f>ROW()</f>
        <v>592</v>
      </c>
      <c r="B592" s="10"/>
      <c r="C592" s="27" t="str">
        <f t="shared" ca="1" si="131"/>
        <v>ES58 4PO</v>
      </c>
      <c r="D592" s="27" t="str">
        <f t="shared" ca="1" si="132"/>
        <v>Foxton</v>
      </c>
      <c r="E592" s="15" t="str">
        <f t="shared" ca="1" si="133"/>
        <v>N</v>
      </c>
      <c r="F592" s="16">
        <f t="shared" ca="1" si="134"/>
        <v>9.3000000000000007</v>
      </c>
      <c r="G592" s="16">
        <f t="shared" ca="1" si="135"/>
        <v>9</v>
      </c>
      <c r="H592" s="16">
        <f t="shared" ca="1" si="136"/>
        <v>12.5</v>
      </c>
      <c r="I592" s="15" t="str">
        <f t="shared" ca="1" si="137"/>
        <v>N</v>
      </c>
      <c r="J592" s="17">
        <f t="shared" ca="1" si="138"/>
        <v>9</v>
      </c>
      <c r="K592" s="17"/>
      <c r="L592" s="17" t="str">
        <f t="shared" ca="1" si="139"/>
        <v>Y</v>
      </c>
      <c r="M592" s="17" t="str">
        <f t="shared" ca="1" si="140"/>
        <v>FWA</v>
      </c>
      <c r="N592" s="17" t="str">
        <f t="shared" ca="1" si="141"/>
        <v>N</v>
      </c>
      <c r="O592" s="15">
        <f t="shared" ca="1" si="129"/>
        <v>30</v>
      </c>
      <c r="P592" s="17">
        <f t="shared" ca="1" si="130"/>
        <v>9</v>
      </c>
      <c r="R592" s="4">
        <f t="shared" ca="1" si="142"/>
        <v>395188</v>
      </c>
    </row>
    <row r="593" spans="1:18" x14ac:dyDescent="0.35">
      <c r="A593" s="7">
        <f>ROW()</f>
        <v>593</v>
      </c>
      <c r="B593" s="10"/>
      <c r="C593" s="27" t="str">
        <f t="shared" ca="1" si="131"/>
        <v>ES58 5OB</v>
      </c>
      <c r="D593" s="27" t="str">
        <f t="shared" ca="1" si="132"/>
        <v>Foxton</v>
      </c>
      <c r="E593" s="15" t="str">
        <f t="shared" ca="1" si="133"/>
        <v>N</v>
      </c>
      <c r="F593" s="16">
        <f t="shared" ca="1" si="134"/>
        <v>4.2</v>
      </c>
      <c r="G593" s="16">
        <f t="shared" ca="1" si="135"/>
        <v>4.0999999999999996</v>
      </c>
      <c r="H593" s="16">
        <f t="shared" ca="1" si="136"/>
        <v>5.8</v>
      </c>
      <c r="I593" s="15" t="str">
        <f t="shared" ca="1" si="137"/>
        <v>N</v>
      </c>
      <c r="J593" s="17">
        <f t="shared" ca="1" si="138"/>
        <v>2</v>
      </c>
      <c r="K593" s="17"/>
      <c r="L593" s="17" t="str">
        <f t="shared" ca="1" si="139"/>
        <v>Y</v>
      </c>
      <c r="M593" s="17" t="str">
        <f t="shared" ca="1" si="140"/>
        <v>FWA</v>
      </c>
      <c r="N593" s="17" t="str">
        <f t="shared" ca="1" si="141"/>
        <v>N</v>
      </c>
      <c r="O593" s="15">
        <f t="shared" ca="1" si="129"/>
        <v>30</v>
      </c>
      <c r="P593" s="17">
        <f t="shared" ca="1" si="130"/>
        <v>2</v>
      </c>
      <c r="R593" s="4">
        <f t="shared" ca="1" si="142"/>
        <v>395825</v>
      </c>
    </row>
    <row r="594" spans="1:18" x14ac:dyDescent="0.35">
      <c r="A594" s="7">
        <f>ROW()</f>
        <v>594</v>
      </c>
      <c r="B594" s="10"/>
      <c r="C594" s="27" t="str">
        <f t="shared" ca="1" si="131"/>
        <v>ES58 6WQ</v>
      </c>
      <c r="D594" s="27" t="str">
        <f t="shared" ca="1" si="132"/>
        <v>Foxton</v>
      </c>
      <c r="E594" s="15" t="str">
        <f t="shared" ca="1" si="133"/>
        <v>N</v>
      </c>
      <c r="F594" s="16">
        <f t="shared" ca="1" si="134"/>
        <v>7.4</v>
      </c>
      <c r="G594" s="16">
        <f t="shared" ca="1" si="135"/>
        <v>7.5</v>
      </c>
      <c r="H594" s="16">
        <f t="shared" ca="1" si="136"/>
        <v>14.3</v>
      </c>
      <c r="I594" s="15" t="str">
        <f t="shared" ca="1" si="137"/>
        <v>N</v>
      </c>
      <c r="J594" s="17">
        <f t="shared" ca="1" si="138"/>
        <v>7</v>
      </c>
      <c r="K594" s="17"/>
      <c r="L594" s="17" t="str">
        <f t="shared" ca="1" si="139"/>
        <v>Y</v>
      </c>
      <c r="M594" s="17" t="str">
        <f t="shared" ca="1" si="140"/>
        <v>FWA</v>
      </c>
      <c r="N594" s="17" t="str">
        <f t="shared" ca="1" si="141"/>
        <v>N</v>
      </c>
      <c r="O594" s="15">
        <f t="shared" ca="1" si="129"/>
        <v>30</v>
      </c>
      <c r="P594" s="17">
        <f t="shared" ca="1" si="130"/>
        <v>7</v>
      </c>
      <c r="R594" s="4">
        <f t="shared" ca="1" si="142"/>
        <v>396724</v>
      </c>
    </row>
    <row r="595" spans="1:18" x14ac:dyDescent="0.35">
      <c r="A595" s="7">
        <f>ROW()</f>
        <v>595</v>
      </c>
      <c r="B595" s="10"/>
      <c r="C595" s="27" t="str">
        <f t="shared" ca="1" si="131"/>
        <v>ES58 7AS</v>
      </c>
      <c r="D595" s="27" t="str">
        <f t="shared" ca="1" si="132"/>
        <v>Foxton</v>
      </c>
      <c r="E595" s="15" t="str">
        <f t="shared" ca="1" si="133"/>
        <v>N</v>
      </c>
      <c r="F595" s="16">
        <f t="shared" ca="1" si="134"/>
        <v>10.9</v>
      </c>
      <c r="G595" s="16">
        <f t="shared" ca="1" si="135"/>
        <v>10.199999999999999</v>
      </c>
      <c r="H595" s="16">
        <f t="shared" ca="1" si="136"/>
        <v>15.2</v>
      </c>
      <c r="I595" s="15" t="str">
        <f t="shared" ca="1" si="137"/>
        <v>N</v>
      </c>
      <c r="J595" s="17">
        <f t="shared" ca="1" si="138"/>
        <v>18</v>
      </c>
      <c r="K595" s="17"/>
      <c r="L595" s="17" t="str">
        <f t="shared" ca="1" si="139"/>
        <v>Y</v>
      </c>
      <c r="M595" s="17" t="str">
        <f t="shared" ca="1" si="140"/>
        <v>FWA</v>
      </c>
      <c r="N595" s="17" t="str">
        <f t="shared" ca="1" si="141"/>
        <v>N</v>
      </c>
      <c r="O595" s="15">
        <f t="shared" ca="1" si="129"/>
        <v>30</v>
      </c>
      <c r="P595" s="17">
        <f t="shared" ca="1" si="130"/>
        <v>18</v>
      </c>
      <c r="R595" s="4">
        <f t="shared" ca="1" si="142"/>
        <v>396830</v>
      </c>
    </row>
    <row r="596" spans="1:18" x14ac:dyDescent="0.35">
      <c r="A596" s="7">
        <f>ROW()</f>
        <v>596</v>
      </c>
      <c r="B596" s="10"/>
      <c r="C596" s="27" t="str">
        <f t="shared" ca="1" si="131"/>
        <v>ES58 7PH</v>
      </c>
      <c r="D596" s="27" t="str">
        <f t="shared" ca="1" si="132"/>
        <v>Foxton</v>
      </c>
      <c r="E596" s="15" t="str">
        <f t="shared" ca="1" si="133"/>
        <v>N</v>
      </c>
      <c r="F596" s="16">
        <f t="shared" ca="1" si="134"/>
        <v>2.2000000000000002</v>
      </c>
      <c r="G596" s="16">
        <f t="shared" ca="1" si="135"/>
        <v>2.2999999999999998</v>
      </c>
      <c r="H596" s="16">
        <f t="shared" ca="1" si="136"/>
        <v>2.2000000000000002</v>
      </c>
      <c r="I596" s="15" t="str">
        <f t="shared" ca="1" si="137"/>
        <v>N</v>
      </c>
      <c r="J596" s="17">
        <f t="shared" ca="1" si="138"/>
        <v>10</v>
      </c>
      <c r="K596" s="17"/>
      <c r="L596" s="17" t="str">
        <f t="shared" ca="1" si="139"/>
        <v>Y</v>
      </c>
      <c r="M596" s="17" t="str">
        <f t="shared" ca="1" si="140"/>
        <v>FWA</v>
      </c>
      <c r="N596" s="17" t="str">
        <f t="shared" ca="1" si="141"/>
        <v>N</v>
      </c>
      <c r="O596" s="15">
        <f t="shared" ca="1" si="129"/>
        <v>30</v>
      </c>
      <c r="P596" s="17">
        <f t="shared" ca="1" si="130"/>
        <v>10</v>
      </c>
      <c r="R596" s="4">
        <f t="shared" ca="1" si="142"/>
        <v>397209</v>
      </c>
    </row>
    <row r="597" spans="1:18" x14ac:dyDescent="0.35">
      <c r="A597" s="7">
        <f>ROW()</f>
        <v>597</v>
      </c>
      <c r="B597" s="10"/>
      <c r="C597" s="27" t="str">
        <f t="shared" ca="1" si="131"/>
        <v>ES58 8SX</v>
      </c>
      <c r="D597" s="27" t="str">
        <f t="shared" ca="1" si="132"/>
        <v>Foxton</v>
      </c>
      <c r="E597" s="15" t="str">
        <f t="shared" ca="1" si="133"/>
        <v>N</v>
      </c>
      <c r="F597" s="16">
        <f t="shared" ca="1" si="134"/>
        <v>3.7</v>
      </c>
      <c r="G597" s="16">
        <f t="shared" ca="1" si="135"/>
        <v>3.6</v>
      </c>
      <c r="H597" s="16">
        <f t="shared" ca="1" si="136"/>
        <v>4.8</v>
      </c>
      <c r="I597" s="15" t="str">
        <f t="shared" ca="1" si="137"/>
        <v>N</v>
      </c>
      <c r="J597" s="17">
        <f t="shared" ca="1" si="138"/>
        <v>16</v>
      </c>
      <c r="K597" s="17"/>
      <c r="L597" s="17" t="str">
        <f t="shared" ca="1" si="139"/>
        <v>Y</v>
      </c>
      <c r="M597" s="17" t="str">
        <f t="shared" ca="1" si="140"/>
        <v>FWA</v>
      </c>
      <c r="N597" s="17" t="str">
        <f t="shared" ca="1" si="141"/>
        <v>N</v>
      </c>
      <c r="O597" s="15">
        <f t="shared" ca="1" si="129"/>
        <v>30</v>
      </c>
      <c r="P597" s="17">
        <f t="shared" ca="1" si="130"/>
        <v>16</v>
      </c>
      <c r="R597" s="4">
        <f t="shared" ca="1" si="142"/>
        <v>397979</v>
      </c>
    </row>
    <row r="598" spans="1:18" x14ac:dyDescent="0.35">
      <c r="A598" s="7">
        <f>ROW()</f>
        <v>598</v>
      </c>
      <c r="B598" s="10"/>
      <c r="C598" s="27" t="str">
        <f t="shared" ca="1" si="131"/>
        <v>ES58 9GK</v>
      </c>
      <c r="D598" s="27" t="str">
        <f t="shared" ca="1" si="132"/>
        <v>Foxton</v>
      </c>
      <c r="E598" s="15" t="str">
        <f t="shared" ca="1" si="133"/>
        <v>N</v>
      </c>
      <c r="F598" s="16">
        <f t="shared" ca="1" si="134"/>
        <v>4.0999999999999996</v>
      </c>
      <c r="G598" s="16">
        <f t="shared" ca="1" si="135"/>
        <v>4</v>
      </c>
      <c r="H598" s="16">
        <f t="shared" ca="1" si="136"/>
        <v>4.4000000000000004</v>
      </c>
      <c r="I598" s="15" t="str">
        <f t="shared" ca="1" si="137"/>
        <v>N</v>
      </c>
      <c r="J598" s="17">
        <f t="shared" ca="1" si="138"/>
        <v>5</v>
      </c>
      <c r="K598" s="17"/>
      <c r="L598" s="17" t="str">
        <f t="shared" ca="1" si="139"/>
        <v>Y</v>
      </c>
      <c r="M598" s="17" t="str">
        <f t="shared" ca="1" si="140"/>
        <v>FWA</v>
      </c>
      <c r="N598" s="17" t="str">
        <f t="shared" ca="1" si="141"/>
        <v>N</v>
      </c>
      <c r="O598" s="15">
        <f t="shared" ca="1" si="129"/>
        <v>30</v>
      </c>
      <c r="P598" s="17">
        <f t="shared" ca="1" si="130"/>
        <v>5</v>
      </c>
      <c r="R598" s="4">
        <f t="shared" ca="1" si="142"/>
        <v>398330</v>
      </c>
    </row>
    <row r="599" spans="1:18" x14ac:dyDescent="0.35">
      <c r="A599" s="7">
        <f>ROW()</f>
        <v>599</v>
      </c>
      <c r="B599" s="10"/>
      <c r="C599" s="27" t="str">
        <f t="shared" ca="1" si="131"/>
        <v>ES58 9QW</v>
      </c>
      <c r="D599" s="27" t="str">
        <f t="shared" ca="1" si="132"/>
        <v>Foxton</v>
      </c>
      <c r="E599" s="15" t="str">
        <f t="shared" ca="1" si="133"/>
        <v>N</v>
      </c>
      <c r="F599" s="16">
        <f t="shared" ca="1" si="134"/>
        <v>9.6999999999999993</v>
      </c>
      <c r="G599" s="16">
        <f t="shared" ca="1" si="135"/>
        <v>10.6</v>
      </c>
      <c r="H599" s="16">
        <f t="shared" ca="1" si="136"/>
        <v>9.6999999999999993</v>
      </c>
      <c r="I599" s="15" t="str">
        <f t="shared" ca="1" si="137"/>
        <v>N</v>
      </c>
      <c r="J599" s="17">
        <f t="shared" ca="1" si="138"/>
        <v>14</v>
      </c>
      <c r="K599" s="17"/>
      <c r="L599" s="17" t="str">
        <f t="shared" ca="1" si="139"/>
        <v>Y</v>
      </c>
      <c r="M599" s="17" t="str">
        <f t="shared" ca="1" si="140"/>
        <v>FWA</v>
      </c>
      <c r="N599" s="17" t="str">
        <f t="shared" ca="1" si="141"/>
        <v>N</v>
      </c>
      <c r="O599" s="15">
        <f t="shared" ca="1" si="129"/>
        <v>30</v>
      </c>
      <c r="P599" s="17">
        <f t="shared" ca="1" si="130"/>
        <v>14</v>
      </c>
      <c r="R599" s="4">
        <f t="shared" ca="1" si="142"/>
        <v>398602</v>
      </c>
    </row>
    <row r="600" spans="1:18" x14ac:dyDescent="0.35">
      <c r="A600" s="7">
        <f>ROW()</f>
        <v>600</v>
      </c>
      <c r="B600" s="10"/>
      <c r="C600" s="27" t="str">
        <f t="shared" ca="1" si="131"/>
        <v>ES59 0QU</v>
      </c>
      <c r="D600" s="27" t="str">
        <f t="shared" ca="1" si="132"/>
        <v>Foxton</v>
      </c>
      <c r="E600" s="15" t="str">
        <f t="shared" ca="1" si="133"/>
        <v>N</v>
      </c>
      <c r="F600" s="16">
        <f t="shared" ca="1" si="134"/>
        <v>14.6</v>
      </c>
      <c r="G600" s="16">
        <f t="shared" ca="1" si="135"/>
        <v>13.9</v>
      </c>
      <c r="H600" s="16">
        <f t="shared" ca="1" si="136"/>
        <v>29.2</v>
      </c>
      <c r="I600" s="15" t="str">
        <f t="shared" ca="1" si="137"/>
        <v>N</v>
      </c>
      <c r="J600" s="17">
        <f t="shared" ca="1" si="138"/>
        <v>3</v>
      </c>
      <c r="K600" s="17"/>
      <c r="L600" s="17" t="str">
        <f t="shared" ca="1" si="139"/>
        <v>Y</v>
      </c>
      <c r="M600" s="17" t="str">
        <f t="shared" ca="1" si="140"/>
        <v>FWA</v>
      </c>
      <c r="N600" s="17" t="str">
        <f t="shared" ca="1" si="141"/>
        <v>N</v>
      </c>
      <c r="O600" s="15">
        <f t="shared" ca="1" si="129"/>
        <v>30</v>
      </c>
      <c r="P600" s="17">
        <f t="shared" ca="1" si="130"/>
        <v>3</v>
      </c>
      <c r="R600" s="4">
        <f t="shared" ca="1" si="142"/>
        <v>399276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Randomiser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Cunningham</dc:creator>
  <cp:lastModifiedBy>Matthew Cunningham</cp:lastModifiedBy>
  <dcterms:created xsi:type="dcterms:W3CDTF">2015-10-27T14:10:51Z</dcterms:created>
  <dcterms:modified xsi:type="dcterms:W3CDTF">2016-02-18T13:56:52Z</dcterms:modified>
</cp:coreProperties>
</file>