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OMS\Analytical Services\DIAL\04 JDL\02 Requests\075 Brighton Oasis II\03 Final reports\"/>
    </mc:Choice>
  </mc:AlternateContent>
  <bookViews>
    <workbookView xWindow="120" yWindow="120" windowWidth="19035" windowHeight="11760"/>
  </bookViews>
  <sheets>
    <sheet name="Index" sheetId="15" r:id="rId1"/>
    <sheet name="A.1 National complex model" sheetId="27" r:id="rId2"/>
    <sheet name="A.2 National standard model" sheetId="31" r:id="rId3"/>
    <sheet name="A.3 Regional standard model" sheetId="30" r:id="rId4"/>
    <sheet name="B.1 Established needs" sheetId="33" r:id="rId5"/>
    <sheet name="B.2 Combined needs" sheetId="17" r:id="rId6"/>
    <sheet name="B.3 Substance misuse comparison" sheetId="18" r:id="rId7"/>
  </sheets>
  <calcPr calcId="152511"/>
</workbook>
</file>

<file path=xl/calcChain.xml><?xml version="1.0" encoding="utf-8"?>
<calcChain xmlns="http://schemas.openxmlformats.org/spreadsheetml/2006/main">
  <c r="C5" i="18" l="1"/>
  <c r="C4" i="18"/>
  <c r="C7" i="18" l="1"/>
  <c r="C6" i="18"/>
</calcChain>
</file>

<file path=xl/sharedStrings.xml><?xml version="1.0" encoding="utf-8"?>
<sst xmlns="http://schemas.openxmlformats.org/spreadsheetml/2006/main" count="203" uniqueCount="107">
  <si>
    <t>Treatment Group</t>
  </si>
  <si>
    <t>Matched Control Group</t>
  </si>
  <si>
    <t>Standardised Difference</t>
  </si>
  <si>
    <t>Number in group</t>
  </si>
  <si>
    <t>Ethnicity</t>
  </si>
  <si>
    <t xml:space="preserve">White </t>
  </si>
  <si>
    <t>Nationality</t>
  </si>
  <si>
    <t>Gender</t>
  </si>
  <si>
    <t>Age</t>
  </si>
  <si>
    <t>Mean total previous offences</t>
  </si>
  <si>
    <t>Mean previous criminal convictions</t>
  </si>
  <si>
    <t>Mean previous custodial sentences</t>
  </si>
  <si>
    <t>Mean previous court orders</t>
  </si>
  <si>
    <t>In P45 employment (month prior to conviction)</t>
  </si>
  <si>
    <t>Claiming Incapacity Benefit and/or Income Support (year prior to conviction)</t>
  </si>
  <si>
    <t>Notes:</t>
  </si>
  <si>
    <t>Standardised Difference Key</t>
  </si>
  <si>
    <t>Green - the two groups were well matched on this variable (-5% to 5%)</t>
  </si>
  <si>
    <t>Amber - the two groups were reasonably matched on this variable (6% to 10% or -6% to -10%)</t>
  </si>
  <si>
    <t>Red - the two groups were poorly matched on this variable (greater than 10% or less than -10%)</t>
  </si>
  <si>
    <t>A.1</t>
  </si>
  <si>
    <t>A.3</t>
  </si>
  <si>
    <t>Annex Tables</t>
  </si>
  <si>
    <t>Table number</t>
  </si>
  <si>
    <t>Table title</t>
  </si>
  <si>
    <t>Violent offences, including robbery</t>
  </si>
  <si>
    <t>B.1</t>
  </si>
  <si>
    <t>B.2</t>
  </si>
  <si>
    <t>B.3</t>
  </si>
  <si>
    <t>Profile of treatment group - Established needs (for treatment group offenders with OASys record)</t>
  </si>
  <si>
    <t>Profile of treatment group - Combined needs (for treatment group offenders with OASys record)</t>
  </si>
  <si>
    <t>Profile of treatment group - Comparison between current and previous substance misuse (for treatment group offenders with OASys record)</t>
  </si>
  <si>
    <t>A.2</t>
  </si>
  <si>
    <t>Section A - Comparison of characteristics of JDL treatment and control groups</t>
  </si>
  <si>
    <t>Table A.1: Standardised differences between all treated individuals and a national control group (complex model)</t>
  </si>
  <si>
    <t>Section B - Needs among the treatment group</t>
  </si>
  <si>
    <t>Standardised differences between all treated individuals and a national control group (complex model)</t>
  </si>
  <si>
    <t>Female</t>
  </si>
  <si>
    <t>Sentence type</t>
  </si>
  <si>
    <t>Drugs currently used at least weekly</t>
  </si>
  <si>
    <t>No fixed abode</t>
  </si>
  <si>
    <t>Significant problems with family relationships</t>
  </si>
  <si>
    <t>Perpetrator or victim of domestic violence</t>
  </si>
  <si>
    <t>Significant psychological problems</t>
  </si>
  <si>
    <t>Chart B.1: Profile of treatment group - established needs (for treatment group offenders with an OASys record)</t>
  </si>
  <si>
    <t>Current drug and/or alcohol use a significant problem and no fixed abode</t>
  </si>
  <si>
    <t>Current drug and/or alcohol use a significant problem and significant problems with family relationships</t>
  </si>
  <si>
    <t>Current drug and/or alcohol use a significant problem and perpetrator or victim of domestic violence</t>
  </si>
  <si>
    <t>Current drug and/or alcohol use a significant problem and significant psychological problems</t>
  </si>
  <si>
    <t>Percentage of treatment group with combined need</t>
  </si>
  <si>
    <t>Percentage of treatment group with need</t>
  </si>
  <si>
    <t>Drugs misued in the past but not currently used at least weekly</t>
  </si>
  <si>
    <t>Drugs misused in the past and currently used at least weekly</t>
  </si>
  <si>
    <t>Current use of alcohol a significant problem</t>
  </si>
  <si>
    <t>Significant past misuse of alcohol and current use a significant problem</t>
  </si>
  <si>
    <t>Significant past misuse of alcohol but current use not a significant problem</t>
  </si>
  <si>
    <t>Drugs</t>
  </si>
  <si>
    <t>Alcohol</t>
  </si>
  <si>
    <t>Chart B.2: Profile of treatment group - combined needs (for treatment group offenders with an OASys record)</t>
  </si>
  <si>
    <t>Chart B.3: Profile of treatment group - comparison between current and previous substance misuse (for treatment group offenders with an OASys record)</t>
  </si>
  <si>
    <t>UK Citizen</t>
  </si>
  <si>
    <t>Mean age at Index Offence</t>
  </si>
  <si>
    <t>Mean age at first contact with CJS</t>
  </si>
  <si>
    <r>
      <t>Index Offence</t>
    </r>
    <r>
      <rPr>
        <b/>
        <vertAlign val="superscript"/>
        <sz val="8"/>
        <color rgb="FF000000"/>
        <rFont val="Arial"/>
        <family val="2"/>
      </rPr>
      <t>1</t>
    </r>
  </si>
  <si>
    <t>Burglary &amp; Theft</t>
  </si>
  <si>
    <r>
      <t>Drugs</t>
    </r>
    <r>
      <rPr>
        <vertAlign val="superscript"/>
        <sz val="9"/>
        <color rgb="FF000000"/>
        <rFont val="Arial"/>
        <family val="2"/>
      </rPr>
      <t>2</t>
    </r>
  </si>
  <si>
    <r>
      <t>Other</t>
    </r>
    <r>
      <rPr>
        <vertAlign val="superscript"/>
        <sz val="9"/>
        <color rgb="FF000000"/>
        <rFont val="Arial"/>
        <family val="2"/>
      </rPr>
      <t>3</t>
    </r>
  </si>
  <si>
    <t>Community Order</t>
  </si>
  <si>
    <t>Suspended Sentence Order</t>
  </si>
  <si>
    <r>
      <t>Criminal History</t>
    </r>
    <r>
      <rPr>
        <b/>
        <vertAlign val="superscript"/>
        <sz val="9"/>
        <color rgb="FF000000"/>
        <rFont val="Arial"/>
        <family val="2"/>
      </rPr>
      <t>4</t>
    </r>
  </si>
  <si>
    <r>
      <t>Mean Copas Rate</t>
    </r>
    <r>
      <rPr>
        <vertAlign val="superscript"/>
        <sz val="9"/>
        <color rgb="FF000000"/>
        <rFont val="Arial"/>
        <family val="2"/>
      </rPr>
      <t>5</t>
    </r>
  </si>
  <si>
    <t>Employment and Benefit History</t>
  </si>
  <si>
    <r>
      <t>In P45 employment (year prior to conviction)</t>
    </r>
    <r>
      <rPr>
        <vertAlign val="superscript"/>
        <sz val="11"/>
        <color theme="1"/>
        <rFont val="Calibri"/>
        <family val="2"/>
        <scheme val="minor"/>
      </rPr>
      <t>6</t>
    </r>
  </si>
  <si>
    <r>
      <t>Claiming Out of Work Benefits (year prior to conviction)</t>
    </r>
    <r>
      <rPr>
        <vertAlign val="superscript"/>
        <sz val="9"/>
        <color rgb="FF000000"/>
        <rFont val="Arial"/>
        <family val="2"/>
      </rPr>
      <t>7</t>
    </r>
  </si>
  <si>
    <t>Claiming Job Seekers Allowance (year prior to conviction)</t>
  </si>
  <si>
    <t>1 Index Offence is based on OGRS categories. Further details on make-up of categories available upon request.</t>
  </si>
  <si>
    <r>
      <t xml:space="preserve">2 </t>
    </r>
    <r>
      <rPr>
        <sz val="9"/>
        <color indexed="8"/>
        <rFont val="Arial"/>
        <family val="2"/>
      </rPr>
      <t>Drug related offences including importation, exportation, possession, and supply of drugs.</t>
    </r>
  </si>
  <si>
    <t>3 Other offences include fraud, forgery, Absconding and bail offences.</t>
  </si>
  <si>
    <r>
      <t xml:space="preserve">4 </t>
    </r>
    <r>
      <rPr>
        <sz val="9"/>
        <color indexed="8"/>
        <rFont val="Arial"/>
        <family val="2"/>
      </rPr>
      <t>All excluding Penalty Notices for Disorder. All prior to Index Offence.</t>
    </r>
  </si>
  <si>
    <t>5 The Copas rate controls for the rate at which an offender has built up convictions throughout their criminal career. The higher the rate, the more convictions an offender has in a given amount of time.</t>
  </si>
  <si>
    <t>6 In P45 employment (year prior to conviction) is not a significant variable as it was removed for modelling purposes</t>
  </si>
  <si>
    <t>7 Out of Work Benefits include people on Jobseeker’s Allowance (JSA), Employment and Support Allowance (ESA), Incapacity Benefits (IB) and Income Support (IS) but it does not count people whose primary benefit is Carer's Allowance (CA).</t>
  </si>
  <si>
    <t>All figures (except mean copas rate) are rounded to the nearest whole number, this may mean that percentages do not sum to 100%.</t>
  </si>
  <si>
    <t>Standardised Differences are rounded to the nearest whole number, this may mean that some categories have the same percentages but different standarised differences in some models.</t>
  </si>
  <si>
    <r>
      <rPr>
        <b/>
        <sz val="11"/>
        <color theme="1"/>
        <rFont val="Calibri"/>
        <family val="2"/>
      </rPr>
      <t>Geographical area:</t>
    </r>
    <r>
      <rPr>
        <sz val="11"/>
        <color theme="1"/>
        <rFont val="Calibri"/>
        <family val="2"/>
      </rPr>
      <t xml:space="preserve"> Individuals in national groups are based in England and Wales; individuals in regional groups are based in South East</t>
    </r>
  </si>
  <si>
    <t>Significant problems in current use of alcohol</t>
  </si>
  <si>
    <t xml:space="preserve">Significant psychological problems </t>
  </si>
  <si>
    <t>Significant problems in family relationships</t>
  </si>
  <si>
    <t>Member of family has criminal record</t>
  </si>
  <si>
    <t>Drug use activity a significant problem</t>
  </si>
  <si>
    <t xml:space="preserve">Justice Data Lab (JDL) Re-offending Analysis: Brighton Oasis Project Drug Rehabilitation Requirement programme
</t>
  </si>
  <si>
    <r>
      <rPr>
        <b/>
        <sz val="11"/>
        <color theme="1"/>
        <rFont val="Calibri"/>
        <family val="2"/>
        <scheme val="minor"/>
      </rPr>
      <t>Models used to match treatment and control groups:</t>
    </r>
    <r>
      <rPr>
        <sz val="11"/>
        <color theme="1"/>
        <rFont val="Calibri"/>
        <family val="2"/>
        <scheme val="minor"/>
      </rPr>
      <t xml:space="preserve"> Complex model controls for drug and alcohol use, mental health, attitude towards offending, accommodation status, employment history and employability and relationships with family and partner, as well as the essential offender characteristics that are included in standard models</t>
    </r>
  </si>
  <si>
    <t>Foreign and unknown</t>
  </si>
  <si>
    <t>Significant problems in motivation to tackle alcohol misuse</t>
  </si>
  <si>
    <t>8 OASys variables refer to the time of the assessment. Key OASys variables included in the model are shown, with a full list available on request.</t>
  </si>
  <si>
    <r>
      <t>OASys variables</t>
    </r>
    <r>
      <rPr>
        <b/>
        <vertAlign val="superscript"/>
        <sz val="9"/>
        <color rgb="FF000000"/>
        <rFont val="Arial"/>
        <family val="2"/>
      </rPr>
      <t>8</t>
    </r>
  </si>
  <si>
    <t>Percentage of treatment group in category</t>
  </si>
  <si>
    <t>Pro-criminal attitudes</t>
  </si>
  <si>
    <r>
      <t>Mean Copas rate</t>
    </r>
    <r>
      <rPr>
        <vertAlign val="superscript"/>
        <sz val="9"/>
        <color rgb="FF000000"/>
        <rFont val="Arial"/>
        <family val="2"/>
      </rPr>
      <t>5</t>
    </r>
  </si>
  <si>
    <t>Some or significant problems in motivation to tackle drug misuse</t>
  </si>
  <si>
    <t>Significant problems in suitability of accommodation</t>
  </si>
  <si>
    <t>Drug use as main activity</t>
  </si>
  <si>
    <t>Standardised differences between all treated individuals and a national control group (standard model)</t>
  </si>
  <si>
    <t>Standardised differences between all treated individuals and a regional control group (standard model)</t>
  </si>
  <si>
    <t>Table A.2 Standardised differences between all treated individuals and a national control group (standard model)</t>
  </si>
  <si>
    <t>Table A.3: Standardised differences between all treated individuals and a regional control group (standard model)</t>
  </si>
  <si>
    <t>Current drug and/or alcohol use a significant problem and significant problems with relationships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</si>
</sst>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41" x14ac:knownFonts="1">
    <font>
      <sz val="11"/>
      <color theme="1"/>
      <name val="Calibri"/>
      <family val="2"/>
      <scheme val="minor"/>
    </font>
    <font>
      <sz val="10"/>
      <name val="Arial"/>
      <family val="2"/>
    </font>
    <font>
      <sz val="9"/>
      <color indexed="8"/>
      <name val="Arial"/>
      <family val="2"/>
    </font>
    <font>
      <sz val="9"/>
      <name val="Arial"/>
      <family val="2"/>
    </font>
    <font>
      <sz val="10"/>
      <color indexed="8"/>
      <name val="Arial"/>
      <family val="2"/>
    </font>
    <font>
      <b/>
      <sz val="14"/>
      <color indexed="8"/>
      <name val="Arial"/>
      <family val="2"/>
    </font>
    <font>
      <sz val="11"/>
      <color indexed="8"/>
      <name val="Arial"/>
      <family val="2"/>
    </font>
    <font>
      <b/>
      <sz val="11"/>
      <color indexed="8"/>
      <name val="Arial"/>
      <family val="2"/>
    </font>
    <font>
      <u/>
      <sz val="11"/>
      <color theme="10"/>
      <name val="Calibri"/>
      <family val="2"/>
    </font>
    <font>
      <b/>
      <sz val="11"/>
      <color theme="1"/>
      <name val="Calibri"/>
      <family val="2"/>
      <scheme val="minor"/>
    </font>
    <font>
      <b/>
      <sz val="9"/>
      <color rgb="FF000000"/>
      <name val="Arial"/>
      <family val="2"/>
    </font>
    <font>
      <sz val="10"/>
      <color rgb="FF000000"/>
      <name val="Arial"/>
      <family val="2"/>
    </font>
    <font>
      <sz val="9"/>
      <color rgb="FF000000"/>
      <name val="Arial"/>
      <family val="2"/>
    </font>
    <font>
      <sz val="9"/>
      <color rgb="FFFFFFFF"/>
      <name val="Arial"/>
      <family val="2"/>
    </font>
    <font>
      <sz val="9"/>
      <color rgb="FF000000"/>
      <name val="Calibri"/>
      <family val="2"/>
    </font>
    <font>
      <b/>
      <sz val="10"/>
      <color rgb="FFFF9900"/>
      <name val="Arial"/>
      <family val="2"/>
    </font>
    <font>
      <b/>
      <sz val="10"/>
      <color rgb="FF008000"/>
      <name val="Arial"/>
      <family val="2"/>
    </font>
    <font>
      <b/>
      <sz val="10"/>
      <color theme="1"/>
      <name val="Arial"/>
      <family val="2"/>
    </font>
    <font>
      <sz val="10"/>
      <color theme="1"/>
      <name val="Arial"/>
      <family val="2"/>
    </font>
    <font>
      <b/>
      <sz val="9"/>
      <color theme="1"/>
      <name val="Arial"/>
      <family val="2"/>
    </font>
    <font>
      <sz val="9"/>
      <color theme="1"/>
      <name val="Arial"/>
      <family val="2"/>
    </font>
    <font>
      <sz val="12"/>
      <color theme="1"/>
      <name val="Calibri"/>
      <family val="2"/>
    </font>
    <font>
      <sz val="10.5"/>
      <color theme="1"/>
      <name val="Consolas"/>
      <family val="3"/>
    </font>
    <font>
      <b/>
      <sz val="9"/>
      <color rgb="FF008000"/>
      <name val="Arial"/>
      <family val="2"/>
    </font>
    <font>
      <b/>
      <sz val="9"/>
      <color rgb="FFFF9900"/>
      <name val="Arial"/>
      <family val="2"/>
    </font>
    <font>
      <b/>
      <sz val="9"/>
      <color rgb="FFFF0000"/>
      <name val="Arial"/>
      <family val="2"/>
    </font>
    <font>
      <b/>
      <vertAlign val="superscript"/>
      <sz val="9"/>
      <color rgb="FF000000"/>
      <name val="Arial"/>
      <family val="2"/>
    </font>
    <font>
      <vertAlign val="superscript"/>
      <sz val="9"/>
      <color rgb="FF000000"/>
      <name val="Arial"/>
      <family val="2"/>
    </font>
    <font>
      <b/>
      <vertAlign val="superscript"/>
      <sz val="8"/>
      <color rgb="FF000000"/>
      <name val="Arial"/>
      <family val="2"/>
    </font>
    <font>
      <b/>
      <sz val="10"/>
      <color theme="9" tint="-0.249977111117893"/>
      <name val="Arial"/>
      <family val="2"/>
    </font>
    <font>
      <sz val="11"/>
      <color theme="1"/>
      <name val="Calibri"/>
      <family val="2"/>
    </font>
    <font>
      <b/>
      <sz val="11"/>
      <color theme="1"/>
      <name val="Calibri"/>
      <family val="2"/>
    </font>
    <font>
      <sz val="11"/>
      <color theme="1"/>
      <name val="Calibri"/>
      <family val="2"/>
      <scheme val="minor"/>
    </font>
    <font>
      <sz val="11"/>
      <color indexed="8"/>
      <name val="Calibri"/>
      <family val="2"/>
    </font>
    <font>
      <sz val="11"/>
      <name val="Calibri"/>
      <family val="2"/>
    </font>
    <font>
      <sz val="10"/>
      <name val="Lucida Console"/>
      <family val="3"/>
    </font>
    <font>
      <sz val="11"/>
      <color rgb="FF000000"/>
      <name val="Calibri"/>
      <family val="2"/>
    </font>
    <font>
      <b/>
      <sz val="10"/>
      <name val="Arial"/>
      <family val="2"/>
    </font>
    <font>
      <vertAlign val="superscript"/>
      <sz val="11"/>
      <color theme="1"/>
      <name val="Calibri"/>
      <family val="2"/>
      <scheme val="minor"/>
    </font>
    <font>
      <b/>
      <sz val="10"/>
      <color rgb="FFFF0000"/>
      <name val="Arial"/>
      <family val="2"/>
    </font>
    <font>
      <b/>
      <sz val="9"/>
      <name val="Arial"/>
      <family val="2"/>
    </font>
  </fonts>
  <fills count="4">
    <fill>
      <patternFill patternType="none"/>
    </fill>
    <fill>
      <patternFill patternType="gray125"/>
    </fill>
    <fill>
      <patternFill patternType="solid">
        <fgColor rgb="FF99CCFF"/>
        <bgColor indexed="64"/>
      </patternFill>
    </fill>
    <fill>
      <patternFill patternType="solid">
        <fgColor rgb="FFFFFFFF"/>
        <bgColor indexed="64"/>
      </patternFill>
    </fill>
  </fills>
  <borders count="17">
    <border>
      <left/>
      <right/>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rgb="FF000000"/>
      </right>
      <top/>
      <bottom/>
      <diagonal/>
    </border>
    <border>
      <left/>
      <right style="medium">
        <color rgb="FF000000"/>
      </right>
      <top style="medium">
        <color indexed="64"/>
      </top>
      <bottom style="medium">
        <color indexed="64"/>
      </bottom>
      <diagonal/>
    </border>
    <border>
      <left/>
      <right style="medium">
        <color rgb="FF000000"/>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6">
    <xf numFmtId="0" fontId="0" fillId="0" borderId="0"/>
    <xf numFmtId="0" fontId="8" fillId="0" borderId="0" applyNumberFormat="0" applyFill="0" applyBorder="0" applyAlignment="0" applyProtection="0">
      <alignment vertical="top"/>
      <protection locked="0"/>
    </xf>
    <xf numFmtId="0" fontId="1" fillId="0" borderId="0"/>
    <xf numFmtId="9" fontId="32" fillId="0" borderId="0" applyFont="0" applyFill="0" applyBorder="0" applyAlignment="0" applyProtection="0"/>
    <xf numFmtId="0" fontId="33" fillId="0" borderId="0"/>
    <xf numFmtId="0" fontId="1" fillId="0" borderId="0"/>
  </cellStyleXfs>
  <cellXfs count="142">
    <xf numFmtId="0" fontId="0" fillId="0" borderId="0" xfId="0"/>
    <xf numFmtId="0" fontId="9" fillId="0" borderId="0" xfId="0" applyFont="1"/>
    <xf numFmtId="0" fontId="8" fillId="0" borderId="0" xfId="1" applyAlignment="1" applyProtection="1"/>
    <xf numFmtId="0" fontId="6" fillId="0" borderId="0" xfId="0" applyFont="1"/>
    <xf numFmtId="0" fontId="4" fillId="0" borderId="0" xfId="0" applyFont="1"/>
    <xf numFmtId="0" fontId="22" fillId="0" borderId="0" xfId="0" applyFont="1"/>
    <xf numFmtId="0" fontId="5" fillId="0" borderId="0" xfId="0" applyFont="1" applyAlignment="1">
      <alignment vertical="center"/>
    </xf>
    <xf numFmtId="0" fontId="0" fillId="0" borderId="0" xfId="0" applyFont="1"/>
    <xf numFmtId="0" fontId="0" fillId="0" borderId="0" xfId="0" applyAlignment="1">
      <alignment horizontal="left" wrapText="1"/>
    </xf>
    <xf numFmtId="0" fontId="19" fillId="0" borderId="1" xfId="0" applyFont="1" applyBorder="1" applyAlignment="1">
      <alignment vertical="center"/>
    </xf>
    <xf numFmtId="0" fontId="9" fillId="0" borderId="0" xfId="0" applyFont="1" applyAlignment="1">
      <alignment horizontal="left"/>
    </xf>
    <xf numFmtId="0" fontId="33" fillId="0" borderId="0" xfId="4"/>
    <xf numFmtId="9" fontId="34" fillId="0" borderId="0" xfId="4" applyNumberFormat="1" applyFont="1"/>
    <xf numFmtId="164" fontId="35" fillId="0" borderId="0" xfId="4" applyNumberFormat="1" applyFont="1" applyAlignment="1">
      <alignment vertical="center"/>
    </xf>
    <xf numFmtId="164" fontId="0" fillId="0" borderId="0" xfId="3" applyNumberFormat="1" applyFont="1"/>
    <xf numFmtId="164" fontId="1" fillId="0" borderId="0" xfId="3" applyNumberFormat="1" applyFont="1"/>
    <xf numFmtId="164" fontId="33" fillId="0" borderId="0" xfId="4" applyNumberFormat="1"/>
    <xf numFmtId="164" fontId="34" fillId="0" borderId="0" xfId="4" applyNumberFormat="1" applyFont="1"/>
    <xf numFmtId="9" fontId="35" fillId="0" borderId="0" xfId="4" applyNumberFormat="1" applyFont="1" applyAlignment="1">
      <alignment vertical="center"/>
    </xf>
    <xf numFmtId="165" fontId="33" fillId="0" borderId="0" xfId="4" applyNumberFormat="1"/>
    <xf numFmtId="165" fontId="1" fillId="0" borderId="0" xfId="5" applyNumberFormat="1"/>
    <xf numFmtId="1" fontId="33" fillId="0" borderId="0" xfId="4" applyNumberFormat="1"/>
    <xf numFmtId="1" fontId="34" fillId="0" borderId="0" xfId="4" applyNumberFormat="1" applyFont="1"/>
    <xf numFmtId="9" fontId="33" fillId="0" borderId="0" xfId="4" applyNumberFormat="1"/>
    <xf numFmtId="0" fontId="2" fillId="0" borderId="0" xfId="4" applyFont="1"/>
    <xf numFmtId="0" fontId="36" fillId="0" borderId="0" xfId="0" applyFont="1" applyBorder="1" applyAlignment="1">
      <alignment vertical="center" wrapText="1"/>
    </xf>
    <xf numFmtId="0" fontId="33" fillId="0" borderId="0" xfId="4" applyFont="1"/>
    <xf numFmtId="0" fontId="9" fillId="0" borderId="0" xfId="0" applyFont="1" applyAlignment="1"/>
    <xf numFmtId="0" fontId="13" fillId="2" borderId="3" xfId="2" applyFont="1" applyFill="1" applyBorder="1" applyAlignment="1">
      <alignment wrapText="1"/>
    </xf>
    <xf numFmtId="0" fontId="10" fillId="0" borderId="1" xfId="2" applyFont="1" applyBorder="1" applyAlignment="1">
      <alignment wrapText="1"/>
    </xf>
    <xf numFmtId="3" fontId="37" fillId="0" borderId="2" xfId="2" applyNumberFormat="1" applyFont="1" applyBorder="1" applyAlignment="1">
      <alignment horizontal="right" wrapText="1"/>
    </xf>
    <xf numFmtId="1" fontId="11" fillId="0" borderId="2" xfId="2" applyNumberFormat="1" applyFont="1" applyBorder="1" applyAlignment="1">
      <alignment horizontal="center" wrapText="1"/>
    </xf>
    <xf numFmtId="0" fontId="10" fillId="0" borderId="1" xfId="2" applyFont="1" applyBorder="1"/>
    <xf numFmtId="0" fontId="11" fillId="0" borderId="2" xfId="2" applyFont="1" applyBorder="1" applyAlignment="1">
      <alignment horizontal="right"/>
    </xf>
    <xf numFmtId="1" fontId="15" fillId="0" borderId="2" xfId="2" applyNumberFormat="1" applyFont="1" applyBorder="1" applyAlignment="1">
      <alignment horizontal="right"/>
    </xf>
    <xf numFmtId="0" fontId="12" fillId="0" borderId="1" xfId="2" applyFont="1" applyBorder="1"/>
    <xf numFmtId="9" fontId="1" fillId="0" borderId="2" xfId="2" applyNumberFormat="1" applyFont="1" applyBorder="1" applyAlignment="1">
      <alignment horizontal="right"/>
    </xf>
    <xf numFmtId="1" fontId="16" fillId="0" borderId="2" xfId="2" applyNumberFormat="1" applyFont="1" applyBorder="1" applyAlignment="1">
      <alignment horizontal="right"/>
    </xf>
    <xf numFmtId="9" fontId="11" fillId="0" borderId="2" xfId="2" applyNumberFormat="1" applyFont="1" applyBorder="1" applyAlignment="1">
      <alignment horizontal="right"/>
    </xf>
    <xf numFmtId="1" fontId="1" fillId="0" borderId="2" xfId="2" applyNumberFormat="1" applyFont="1" applyBorder="1" applyAlignment="1">
      <alignment horizontal="right"/>
    </xf>
    <xf numFmtId="0" fontId="10" fillId="0" borderId="3" xfId="2" applyFont="1" applyBorder="1"/>
    <xf numFmtId="1" fontId="11" fillId="0" borderId="2" xfId="2" applyNumberFormat="1" applyFont="1" applyBorder="1" applyAlignment="1">
      <alignment horizontal="right"/>
    </xf>
    <xf numFmtId="0" fontId="12" fillId="0" borderId="1" xfId="0" applyFont="1" applyBorder="1"/>
    <xf numFmtId="0" fontId="3" fillId="0" borderId="1" xfId="2" applyFont="1" applyBorder="1"/>
    <xf numFmtId="2" fontId="1" fillId="0" borderId="2" xfId="2" applyNumberFormat="1" applyFont="1" applyBorder="1" applyAlignment="1">
      <alignment horizontal="right"/>
    </xf>
    <xf numFmtId="0" fontId="10" fillId="0" borderId="1" xfId="0" applyFont="1" applyBorder="1"/>
    <xf numFmtId="0" fontId="12" fillId="0" borderId="1" xfId="0" applyFont="1" applyBorder="1" applyAlignment="1">
      <alignment wrapText="1"/>
    </xf>
    <xf numFmtId="1" fontId="39" fillId="0" borderId="2" xfId="2" applyNumberFormat="1" applyFont="1" applyBorder="1" applyAlignment="1">
      <alignment horizontal="right"/>
    </xf>
    <xf numFmtId="0" fontId="40" fillId="3" borderId="3" xfId="2" applyFont="1" applyFill="1" applyBorder="1"/>
    <xf numFmtId="0" fontId="14" fillId="3" borderId="4" xfId="2" applyFont="1" applyFill="1" applyBorder="1"/>
    <xf numFmtId="0" fontId="12" fillId="3" borderId="0" xfId="0" applyFont="1" applyFill="1" applyBorder="1" applyAlignment="1">
      <alignment wrapText="1"/>
    </xf>
    <xf numFmtId="0" fontId="12" fillId="3" borderId="11" xfId="0" applyFont="1" applyFill="1" applyBorder="1" applyAlignment="1">
      <alignment wrapText="1"/>
    </xf>
    <xf numFmtId="0" fontId="21" fillId="0" borderId="0" xfId="0" applyFont="1"/>
    <xf numFmtId="0" fontId="37" fillId="2" borderId="4" xfId="2" applyFont="1" applyFill="1" applyBorder="1" applyAlignment="1">
      <alignment horizontal="center" vertical="center" wrapText="1"/>
    </xf>
    <xf numFmtId="0" fontId="10" fillId="0" borderId="1" xfId="0" applyFont="1" applyBorder="1" applyAlignment="1">
      <alignment wrapText="1"/>
    </xf>
    <xf numFmtId="3" fontId="17" fillId="0" borderId="2" xfId="0" applyNumberFormat="1" applyFont="1" applyBorder="1" applyAlignment="1">
      <alignment horizontal="right" wrapText="1"/>
    </xf>
    <xf numFmtId="0" fontId="11" fillId="0" borderId="2" xfId="0" applyFont="1" applyBorder="1" applyAlignment="1">
      <alignment horizontal="center" wrapText="1"/>
    </xf>
    <xf numFmtId="0" fontId="11" fillId="0" borderId="2" xfId="0" applyFont="1" applyBorder="1" applyAlignment="1">
      <alignment horizontal="right"/>
    </xf>
    <xf numFmtId="0" fontId="15" fillId="0" borderId="2" xfId="0" applyFont="1" applyBorder="1" applyAlignment="1">
      <alignment horizontal="right"/>
    </xf>
    <xf numFmtId="9" fontId="18" fillId="0" borderId="2" xfId="0" applyNumberFormat="1" applyFont="1" applyBorder="1" applyAlignment="1">
      <alignment horizontal="right"/>
    </xf>
    <xf numFmtId="1" fontId="16" fillId="0" borderId="2" xfId="0" applyNumberFormat="1" applyFont="1" applyBorder="1" applyAlignment="1">
      <alignment horizontal="right"/>
    </xf>
    <xf numFmtId="1" fontId="15" fillId="0" borderId="2" xfId="0" applyNumberFormat="1" applyFont="1" applyBorder="1" applyAlignment="1">
      <alignment horizontal="right"/>
    </xf>
    <xf numFmtId="1" fontId="18" fillId="0" borderId="2" xfId="0" applyNumberFormat="1" applyFont="1" applyBorder="1" applyAlignment="1">
      <alignment horizontal="right"/>
    </xf>
    <xf numFmtId="1" fontId="11" fillId="0" borderId="2" xfId="0" applyNumberFormat="1" applyFont="1" applyBorder="1" applyAlignment="1">
      <alignment horizontal="right"/>
    </xf>
    <xf numFmtId="2" fontId="18" fillId="0" borderId="2" xfId="0" applyNumberFormat="1" applyFont="1" applyBorder="1" applyAlignment="1">
      <alignment horizontal="right"/>
    </xf>
    <xf numFmtId="1" fontId="29" fillId="0" borderId="2" xfId="0" applyNumberFormat="1" applyFont="1" applyBorder="1" applyAlignment="1">
      <alignment horizontal="right"/>
    </xf>
    <xf numFmtId="1" fontId="39" fillId="0" borderId="2" xfId="0" applyNumberFormat="1" applyFont="1" applyBorder="1" applyAlignment="1">
      <alignment horizontal="right"/>
    </xf>
    <xf numFmtId="0" fontId="19" fillId="3" borderId="1" xfId="0" applyFont="1" applyFill="1" applyBorder="1"/>
    <xf numFmtId="0" fontId="14" fillId="3" borderId="2" xfId="0" applyFont="1" applyFill="1" applyBorder="1"/>
    <xf numFmtId="0" fontId="12" fillId="3" borderId="0" xfId="0" applyFont="1" applyFill="1" applyBorder="1" applyAlignment="1">
      <alignment wrapText="1"/>
    </xf>
    <xf numFmtId="0" fontId="12" fillId="3" borderId="11" xfId="0" applyFont="1" applyFill="1" applyBorder="1" applyAlignment="1">
      <alignment wrapText="1"/>
    </xf>
    <xf numFmtId="0" fontId="12" fillId="3" borderId="5" xfId="0" applyFont="1" applyFill="1" applyBorder="1" applyAlignment="1">
      <alignment horizontal="left" vertical="center"/>
    </xf>
    <xf numFmtId="1" fontId="16" fillId="0" borderId="2" xfId="0" applyNumberFormat="1" applyFont="1" applyFill="1" applyBorder="1" applyAlignment="1">
      <alignment horizontal="right"/>
    </xf>
    <xf numFmtId="9" fontId="1" fillId="0" borderId="2" xfId="2" applyNumberFormat="1" applyFont="1" applyFill="1" applyBorder="1" applyAlignment="1">
      <alignment horizontal="right"/>
    </xf>
    <xf numFmtId="1" fontId="16" fillId="0" borderId="2" xfId="2" applyNumberFormat="1" applyFont="1" applyFill="1" applyBorder="1" applyAlignment="1">
      <alignment horizontal="right"/>
    </xf>
    <xf numFmtId="9" fontId="18" fillId="0" borderId="2" xfId="0" applyNumberFormat="1" applyFont="1" applyFill="1" applyBorder="1" applyAlignment="1">
      <alignment horizontal="right"/>
    </xf>
    <xf numFmtId="0" fontId="12" fillId="0" borderId="1" xfId="0" applyFont="1" applyFill="1" applyBorder="1"/>
    <xf numFmtId="9" fontId="0" fillId="0" borderId="0" xfId="0" applyNumberFormat="1"/>
    <xf numFmtId="1" fontId="0" fillId="0" borderId="0" xfId="0" applyNumberFormat="1"/>
    <xf numFmtId="0" fontId="10" fillId="0" borderId="1" xfId="0" applyFont="1" applyBorder="1" applyAlignment="1">
      <alignment vertical="center" wrapText="1"/>
    </xf>
    <xf numFmtId="9" fontId="0" fillId="0" borderId="0" xfId="3" applyFont="1"/>
    <xf numFmtId="1" fontId="29" fillId="0" borderId="0" xfId="0" applyNumberFormat="1" applyFont="1" applyBorder="1" applyAlignment="1">
      <alignment horizontal="right"/>
    </xf>
    <xf numFmtId="0" fontId="30" fillId="0" borderId="0" xfId="1" applyFont="1" applyAlignment="1" applyProtection="1">
      <alignment horizontal="left"/>
    </xf>
    <xf numFmtId="0" fontId="0" fillId="0" borderId="0" xfId="0" applyAlignment="1">
      <alignment horizontal="left" wrapText="1"/>
    </xf>
    <xf numFmtId="0" fontId="5" fillId="0" borderId="0" xfId="0" applyFont="1" applyAlignment="1">
      <alignment horizontal="left" vertical="top" wrapText="1"/>
    </xf>
    <xf numFmtId="0" fontId="5" fillId="0" borderId="0" xfId="0" applyFont="1" applyAlignment="1">
      <alignment horizontal="left" vertical="top"/>
    </xf>
    <xf numFmtId="0" fontId="7" fillId="0" borderId="0" xfId="0" applyFont="1" applyAlignment="1">
      <alignment horizontal="left"/>
    </xf>
    <xf numFmtId="0" fontId="0" fillId="0" borderId="0" xfId="0" applyAlignment="1">
      <alignment horizontal="left"/>
    </xf>
    <xf numFmtId="0" fontId="7" fillId="0" borderId="0" xfId="0" applyFont="1" applyAlignment="1">
      <alignment horizontal="center"/>
    </xf>
    <xf numFmtId="0" fontId="23" fillId="3" borderId="7" xfId="0" applyFont="1" applyFill="1" applyBorder="1"/>
    <xf numFmtId="0" fontId="23" fillId="3" borderId="8" xfId="0" applyFont="1" applyFill="1" applyBorder="1"/>
    <xf numFmtId="0" fontId="23" fillId="3" borderId="12" xfId="0" applyFont="1" applyFill="1" applyBorder="1"/>
    <xf numFmtId="0" fontId="24" fillId="3" borderId="7" xfId="0" applyFont="1" applyFill="1" applyBorder="1"/>
    <xf numFmtId="0" fontId="24" fillId="3" borderId="8" xfId="0" applyFont="1" applyFill="1" applyBorder="1"/>
    <xf numFmtId="0" fontId="24" fillId="3" borderId="12" xfId="0" applyFont="1" applyFill="1" applyBorder="1"/>
    <xf numFmtId="0" fontId="25" fillId="3" borderId="7" xfId="0" applyFont="1" applyFill="1" applyBorder="1"/>
    <xf numFmtId="0" fontId="25" fillId="3" borderId="8" xfId="0" applyFont="1" applyFill="1" applyBorder="1"/>
    <xf numFmtId="0" fontId="25" fillId="3" borderId="12" xfId="0" applyFont="1" applyFill="1" applyBorder="1"/>
    <xf numFmtId="0" fontId="12" fillId="3" borderId="5" xfId="0" applyFont="1" applyFill="1" applyBorder="1" applyAlignment="1">
      <alignment wrapText="1"/>
    </xf>
    <xf numFmtId="0" fontId="12" fillId="3" borderId="0" xfId="0" applyFont="1" applyFill="1" applyBorder="1" applyAlignment="1">
      <alignment wrapText="1"/>
    </xf>
    <xf numFmtId="0" fontId="12" fillId="3" borderId="11" xfId="0" applyFont="1" applyFill="1" applyBorder="1" applyAlignment="1">
      <alignment wrapText="1"/>
    </xf>
    <xf numFmtId="0" fontId="2" fillId="3" borderId="9" xfId="0" applyFont="1" applyFill="1" applyBorder="1" applyAlignment="1">
      <alignment wrapText="1"/>
    </xf>
    <xf numFmtId="0" fontId="2" fillId="3" borderId="10" xfId="0" applyFont="1" applyFill="1" applyBorder="1" applyAlignment="1">
      <alignment wrapText="1"/>
    </xf>
    <xf numFmtId="0" fontId="2" fillId="3" borderId="13" xfId="0" applyFont="1" applyFill="1" applyBorder="1" applyAlignment="1">
      <alignment wrapText="1"/>
    </xf>
    <xf numFmtId="0" fontId="20" fillId="3" borderId="7" xfId="0" applyFont="1" applyFill="1" applyBorder="1" applyAlignment="1">
      <alignment wrapText="1"/>
    </xf>
    <xf numFmtId="0" fontId="20" fillId="3" borderId="8" xfId="0" applyFont="1" applyFill="1" applyBorder="1" applyAlignment="1">
      <alignment wrapText="1"/>
    </xf>
    <xf numFmtId="0" fontId="20" fillId="3" borderId="12" xfId="0" applyFont="1" applyFill="1" applyBorder="1" applyAlignment="1">
      <alignment wrapText="1"/>
    </xf>
    <xf numFmtId="0" fontId="19" fillId="3" borderId="7" xfId="0" applyFont="1" applyFill="1" applyBorder="1"/>
    <xf numFmtId="0" fontId="19" fillId="3" borderId="8" xfId="0" applyFont="1" applyFill="1" applyBorder="1"/>
    <xf numFmtId="0" fontId="19" fillId="3" borderId="12" xfId="0" applyFont="1" applyFill="1" applyBorder="1"/>
    <xf numFmtId="0" fontId="20" fillId="0" borderId="9" xfId="0" applyFont="1" applyBorder="1" applyAlignment="1">
      <alignment horizontal="left" vertical="center" wrapText="1"/>
    </xf>
    <xf numFmtId="0" fontId="20" fillId="0" borderId="10" xfId="0" applyFont="1" applyBorder="1" applyAlignment="1">
      <alignment horizontal="left" vertical="center" wrapText="1"/>
    </xf>
    <xf numFmtId="0" fontId="20" fillId="0" borderId="2" xfId="0" applyFont="1" applyBorder="1" applyAlignment="1">
      <alignment horizontal="left" vertical="center" wrapText="1"/>
    </xf>
    <xf numFmtId="0" fontId="9" fillId="0" borderId="0" xfId="0" applyFont="1" applyAlignment="1">
      <alignment horizontal="left"/>
    </xf>
    <xf numFmtId="0" fontId="12" fillId="3" borderId="5" xfId="2" applyFont="1" applyFill="1" applyBorder="1" applyAlignment="1">
      <alignment wrapText="1"/>
    </xf>
    <xf numFmtId="0" fontId="12" fillId="3" borderId="0" xfId="2" applyFont="1" applyFill="1" applyBorder="1" applyAlignment="1">
      <alignment wrapText="1"/>
    </xf>
    <xf numFmtId="0" fontId="12" fillId="3" borderId="6" xfId="2" applyFont="1" applyFill="1" applyBorder="1" applyAlignment="1">
      <alignment wrapText="1"/>
    </xf>
    <xf numFmtId="0" fontId="3" fillId="3" borderId="5" xfId="2" applyFont="1" applyFill="1" applyBorder="1" applyAlignment="1">
      <alignment wrapText="1"/>
    </xf>
    <xf numFmtId="0" fontId="3" fillId="3" borderId="0" xfId="2" applyFont="1" applyFill="1" applyBorder="1" applyAlignment="1">
      <alignment wrapText="1"/>
    </xf>
    <xf numFmtId="0" fontId="3" fillId="3" borderId="6" xfId="2" applyFont="1" applyFill="1" applyBorder="1" applyAlignment="1">
      <alignment wrapText="1"/>
    </xf>
    <xf numFmtId="0" fontId="20" fillId="3" borderId="5" xfId="0" applyFont="1" applyFill="1" applyBorder="1" applyAlignment="1">
      <alignment wrapText="1"/>
    </xf>
    <xf numFmtId="0" fontId="20" fillId="3" borderId="0" xfId="0" applyFont="1" applyFill="1" applyBorder="1" applyAlignment="1">
      <alignment wrapText="1"/>
    </xf>
    <xf numFmtId="0" fontId="20" fillId="3" borderId="11" xfId="0" applyFont="1" applyFill="1" applyBorder="1" applyAlignment="1">
      <alignment wrapText="1"/>
    </xf>
    <xf numFmtId="0" fontId="24" fillId="3" borderId="7" xfId="2" applyFont="1" applyFill="1" applyBorder="1"/>
    <xf numFmtId="0" fontId="24" fillId="3" borderId="8" xfId="2" applyFont="1" applyFill="1" applyBorder="1"/>
    <xf numFmtId="0" fontId="24" fillId="3" borderId="4" xfId="2" applyFont="1" applyFill="1" applyBorder="1"/>
    <xf numFmtId="0" fontId="25" fillId="3" borderId="7" xfId="2" applyFont="1" applyFill="1" applyBorder="1"/>
    <xf numFmtId="0" fontId="25" fillId="3" borderId="8" xfId="2" applyFont="1" applyFill="1" applyBorder="1"/>
    <xf numFmtId="0" fontId="25" fillId="3" borderId="4" xfId="2" applyFont="1" applyFill="1" applyBorder="1"/>
    <xf numFmtId="0" fontId="3" fillId="3" borderId="7" xfId="2" applyFont="1" applyFill="1" applyBorder="1" applyAlignment="1">
      <alignment wrapText="1"/>
    </xf>
    <xf numFmtId="0" fontId="3" fillId="3" borderId="8" xfId="2" applyFont="1" applyFill="1" applyBorder="1" applyAlignment="1">
      <alignment wrapText="1"/>
    </xf>
    <xf numFmtId="0" fontId="3" fillId="3" borderId="4" xfId="2" applyFont="1" applyFill="1" applyBorder="1" applyAlignment="1">
      <alignment wrapText="1"/>
    </xf>
    <xf numFmtId="0" fontId="40" fillId="3" borderId="7" xfId="2" applyFont="1" applyFill="1" applyBorder="1"/>
    <xf numFmtId="0" fontId="40" fillId="3" borderId="8" xfId="2" applyFont="1" applyFill="1" applyBorder="1"/>
    <xf numFmtId="0" fontId="40" fillId="3" borderId="4" xfId="2" applyFont="1" applyFill="1" applyBorder="1"/>
    <xf numFmtId="0" fontId="23" fillId="3" borderId="7" xfId="2" applyFont="1" applyFill="1" applyBorder="1"/>
    <xf numFmtId="0" fontId="23" fillId="3" borderId="8" xfId="2" applyFont="1" applyFill="1" applyBorder="1"/>
    <xf numFmtId="0" fontId="23" fillId="3" borderId="4" xfId="2" applyFont="1" applyFill="1" applyBorder="1"/>
    <xf numFmtId="0" fontId="12" fillId="3" borderId="14" xfId="2" applyFont="1" applyFill="1" applyBorder="1" applyAlignment="1">
      <alignment wrapText="1"/>
    </xf>
    <xf numFmtId="0" fontId="12" fillId="3" borderId="15" xfId="2" applyFont="1" applyFill="1" applyBorder="1" applyAlignment="1">
      <alignment wrapText="1"/>
    </xf>
    <xf numFmtId="0" fontId="12" fillId="3" borderId="16" xfId="2" applyFont="1" applyFill="1" applyBorder="1" applyAlignment="1">
      <alignment wrapText="1"/>
    </xf>
    <xf numFmtId="0" fontId="33" fillId="0" borderId="0" xfId="4" applyAlignment="1">
      <alignment horizontal="left" vertical="center"/>
    </xf>
  </cellXfs>
  <cellStyles count="6">
    <cellStyle name="Hyperlink" xfId="1" builtinId="8"/>
    <cellStyle name="Normal" xfId="0" builtinId="0"/>
    <cellStyle name="Normal 2" xfId="2"/>
    <cellStyle name="Normal 3" xfId="4"/>
    <cellStyle name="Normal_Safeground Tables and Graphs" xfId="5"/>
    <cellStyle name="Percent" xfId="3" builtinId="5"/>
  </cellStyles>
  <dxfs count="0"/>
  <tableStyles count="0" defaultTableStyle="TableStyleMedium2" defaultPivotStyle="PivotStyleLight16"/>
  <colors>
    <mruColors>
      <color rgb="FF00B0F0"/>
      <color rgb="FF4881BD"/>
      <color rgb="FFFF9900"/>
      <color rgb="FF008000"/>
      <color rgb="FFE26B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92819966486856"/>
          <c:y val="1.7986958825575741E-2"/>
          <c:w val="0.86971883005642336"/>
          <c:h val="0.75527115838752423"/>
        </c:manualLayout>
      </c:layout>
      <c:barChart>
        <c:barDir val="col"/>
        <c:grouping val="clustered"/>
        <c:varyColors val="0"/>
        <c:ser>
          <c:idx val="0"/>
          <c:order val="0"/>
          <c:tx>
            <c:strRef>
              <c:f>'B.1 Established needs'!$B$3</c:f>
              <c:strCache>
                <c:ptCount val="1"/>
                <c:pt idx="0">
                  <c:v>Percentage of treatment group with need</c:v>
                </c:pt>
              </c:strCache>
            </c:strRef>
          </c:tx>
          <c:invertIfNegative val="0"/>
          <c:dLbls>
            <c:dLbl>
              <c:idx val="3"/>
              <c:layout>
                <c:manualLayout>
                  <c:x val="0"/>
                  <c:y val="-1.0554089709762567E-2"/>
                </c:manualLayout>
              </c:layout>
              <c:showLegendKey val="0"/>
              <c:showVal val="1"/>
              <c:showCatName val="0"/>
              <c:showSerName val="0"/>
              <c:showPercent val="0"/>
              <c:showBubbleSize val="0"/>
              <c:extLst>
                <c:ext xmlns:c15="http://schemas.microsoft.com/office/drawing/2012/chart" uri="{CE6537A1-D6FC-4f65-9D91-7224C49458BB}">
                  <c15:layout/>
                </c:ext>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'B.1 Established needs'!$A$4:$A$11</c:f>
              <c:strCache>
                <c:ptCount val="7"/>
                <c:pt idx="0">
                  <c:v>Perpetrator or victim of domestic violence</c:v>
                </c:pt>
                <c:pt idx="1">
                  <c:v>Drugs currently used at least weekly</c:v>
                </c:pt>
                <c:pt idx="2">
                  <c:v>Drug use activity a significant problem</c:v>
                </c:pt>
                <c:pt idx="3">
                  <c:v>Current use of alcohol a significant problem</c:v>
                </c:pt>
                <c:pt idx="4">
                  <c:v>No fixed abode</c:v>
                </c:pt>
                <c:pt idx="5">
                  <c:v>Significant psychological problems</c:v>
                </c:pt>
                <c:pt idx="6">
                  <c:v>Significant problems with family relationships</c:v>
                </c:pt>
              </c:strCache>
            </c:strRef>
          </c:cat>
          <c:val>
            <c:numRef>
              <c:f>'B.1 Established needs'!$B$4:$B$10</c:f>
              <c:numCache>
                <c:formatCode>0%</c:formatCode>
                <c:ptCount val="7"/>
                <c:pt idx="0">
                  <c:v>0.66666666666666663</c:v>
                </c:pt>
                <c:pt idx="1">
                  <c:v>0.5714285714285714</c:v>
                </c:pt>
                <c:pt idx="2">
                  <c:v>0.33333333333333331</c:v>
                </c:pt>
                <c:pt idx="3">
                  <c:v>0.19047619047619047</c:v>
                </c:pt>
                <c:pt idx="4">
                  <c:v>9.5238095238095233E-2</c:v>
                </c:pt>
                <c:pt idx="5">
                  <c:v>9.5238095238095233E-2</c:v>
                </c:pt>
                <c:pt idx="6">
                  <c:v>4.7619047619047616E-2</c:v>
                </c:pt>
              </c:numCache>
            </c:numRef>
          </c:val>
        </c:ser>
        <c:dLbls>
          <c:showLegendKey val="0"/>
          <c:showVal val="0"/>
          <c:showCatName val="0"/>
          <c:showSerName val="0"/>
          <c:showPercent val="0"/>
          <c:showBubbleSize val="0"/>
        </c:dLbls>
        <c:gapWidth val="150"/>
        <c:axId val="383670264"/>
        <c:axId val="443574848"/>
      </c:barChart>
      <c:catAx>
        <c:axId val="383670264"/>
        <c:scaling>
          <c:orientation val="minMax"/>
        </c:scaling>
        <c:delete val="0"/>
        <c:axPos val="b"/>
        <c:title>
          <c:tx>
            <c:rich>
              <a:bodyPr/>
              <a:lstStyle/>
              <a:p>
                <a:pPr>
                  <a:defRPr baseline="0"/>
                </a:pPr>
                <a:r>
                  <a:rPr lang="en-GB" sz="1200" baseline="0">
                    <a:latin typeface="Arial" panose="020B0604020202020204" pitchFamily="34" charset="0"/>
                    <a:cs typeface="Arial" panose="020B0604020202020204" pitchFamily="34" charset="0"/>
                  </a:rPr>
                  <a:t>Needs assessed from OASys</a:t>
                </a:r>
              </a:p>
            </c:rich>
          </c:tx>
          <c:layout>
            <c:manualLayout>
              <c:xMode val="edge"/>
              <c:yMode val="edge"/>
              <c:x val="0.40688288759818625"/>
              <c:y val="0.93901425519249293"/>
            </c:manualLayout>
          </c:layout>
          <c:overlay val="0"/>
        </c:title>
        <c:numFmt formatCode="General" sourceLinked="0"/>
        <c:majorTickMark val="out"/>
        <c:minorTickMark val="none"/>
        <c:tickLblPos val="nextTo"/>
        <c:crossAx val="443574848"/>
        <c:crosses val="autoZero"/>
        <c:auto val="1"/>
        <c:lblAlgn val="ctr"/>
        <c:lblOffset val="100"/>
        <c:noMultiLvlLbl val="0"/>
      </c:catAx>
      <c:valAx>
        <c:axId val="443574848"/>
        <c:scaling>
          <c:orientation val="minMax"/>
          <c:max val="1"/>
        </c:scaling>
        <c:delete val="0"/>
        <c:axPos val="l"/>
        <c:majorGridlines>
          <c:spPr>
            <a:ln>
              <a:solidFill>
                <a:schemeClr val="bg1">
                  <a:lumMod val="65000"/>
                </a:schemeClr>
              </a:solidFill>
              <a:prstDash val="sysDot"/>
            </a:ln>
          </c:spPr>
        </c:majorGridlines>
        <c:title>
          <c:tx>
            <c:strRef>
              <c:f>'B.1 Established needs'!$B$3</c:f>
              <c:strCache>
                <c:ptCount val="1"/>
                <c:pt idx="0">
                  <c:v>Percentage of treatment group with need</c:v>
                </c:pt>
              </c:strCache>
            </c:strRef>
          </c:tx>
          <c:layout>
            <c:manualLayout>
              <c:xMode val="edge"/>
              <c:yMode val="edge"/>
              <c:x val="1.0497677324029479E-2"/>
              <c:y val="7.0062374669253774E-2"/>
            </c:manualLayout>
          </c:layout>
          <c:overlay val="0"/>
          <c:txPr>
            <a:bodyPr/>
            <a:lstStyle/>
            <a:p>
              <a:pPr>
                <a:defRPr sz="1200" baseline="0">
                  <a:latin typeface="Arial" panose="020B0604020202020204" pitchFamily="34" charset="0"/>
                </a:defRPr>
              </a:pPr>
              <a:endParaRPr lang="en-US"/>
            </a:p>
          </c:txPr>
        </c:title>
        <c:numFmt formatCode="0%" sourceLinked="0"/>
        <c:majorTickMark val="out"/>
        <c:minorTickMark val="none"/>
        <c:tickLblPos val="nextTo"/>
        <c:crossAx val="383670264"/>
        <c:crosses val="autoZero"/>
        <c:crossBetween val="between"/>
      </c:valAx>
    </c:plotArea>
    <c:plotVisOnly val="1"/>
    <c:dispBlanksAs val="gap"/>
    <c:showDLblsOverMax val="0"/>
  </c:chart>
  <c:spPr>
    <a:ln>
      <a:noFill/>
    </a:ln>
  </c:spPr>
  <c:printSettings>
    <c:headerFooter/>
    <c:pageMargins b="0.75000000000000122" l="0.70000000000000062" r="0.70000000000000062" t="0.7500000000000012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0676150049145074E-2"/>
          <c:y val="8.5827189927952227E-2"/>
          <c:w val="0.89302683191091159"/>
          <c:h val="0.64724721806468521"/>
        </c:manualLayout>
      </c:layout>
      <c:barChart>
        <c:barDir val="col"/>
        <c:grouping val="clustered"/>
        <c:varyColors val="0"/>
        <c:ser>
          <c:idx val="0"/>
          <c:order val="0"/>
          <c:tx>
            <c:strRef>
              <c:f>'B.2 Combined needs'!$B$3</c:f>
              <c:strCache>
                <c:ptCount val="1"/>
                <c:pt idx="0">
                  <c:v>Percentage of treatment group with combined need</c:v>
                </c:pt>
              </c:strCache>
            </c:strRef>
          </c:tx>
          <c:invertIfNegative val="0"/>
          <c:dLbls>
            <c:dLbl>
              <c:idx val="7"/>
              <c:tx>
                <c:rich>
                  <a:bodyPr/>
                  <a:lstStyle/>
                  <a:p>
                    <a:r>
                      <a:rPr lang="en-US"/>
                      <a:t>1%</a:t>
                    </a:r>
                  </a:p>
                </c:rich>
              </c:tx>
              <c:showLegendKey val="0"/>
              <c:showVal val="1"/>
              <c:showCatName val="0"/>
              <c:showSerName val="0"/>
              <c:showPercent val="0"/>
              <c:showBubbleSize val="0"/>
              <c:extLst>
                <c:ext xmlns:c15="http://schemas.microsoft.com/office/drawing/2012/chart" uri="{CE6537A1-D6FC-4f65-9D91-7224C49458BB}"/>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'B.2 Combined needs'!$A$4:$A$8</c:f>
              <c:strCache>
                <c:ptCount val="5"/>
                <c:pt idx="0">
                  <c:v>Current drug and/or alcohol use a significant problem and significant problems with relationships</c:v>
                </c:pt>
                <c:pt idx="1">
                  <c:v>Current drug and/or alcohol use a significant problem and perpetrator or victim of domestic violence</c:v>
                </c:pt>
                <c:pt idx="2">
                  <c:v>Current drug and/or alcohol use a significant problem and no fixed abode</c:v>
                </c:pt>
                <c:pt idx="3">
                  <c:v>Current drug and/or alcohol use a significant problem and significant problems with family relationships</c:v>
                </c:pt>
                <c:pt idx="4">
                  <c:v>Current drug and/or alcohol use a significant problem and significant psychological problems</c:v>
                </c:pt>
              </c:strCache>
            </c:strRef>
          </c:cat>
          <c:val>
            <c:numRef>
              <c:f>'B.2 Combined needs'!$B$4:$B$8</c:f>
              <c:numCache>
                <c:formatCode>0%</c:formatCode>
                <c:ptCount val="5"/>
                <c:pt idx="0">
                  <c:v>0.33333333333333331</c:v>
                </c:pt>
                <c:pt idx="1">
                  <c:v>0.2857142857142857</c:v>
                </c:pt>
                <c:pt idx="2">
                  <c:v>9.5238095238095233E-2</c:v>
                </c:pt>
                <c:pt idx="3">
                  <c:v>4.7619047619047616E-2</c:v>
                </c:pt>
                <c:pt idx="4">
                  <c:v>4.7619047619047616E-2</c:v>
                </c:pt>
              </c:numCache>
            </c:numRef>
          </c:val>
        </c:ser>
        <c:dLbls>
          <c:showLegendKey val="0"/>
          <c:showVal val="1"/>
          <c:showCatName val="0"/>
          <c:showSerName val="0"/>
          <c:showPercent val="0"/>
          <c:showBubbleSize val="0"/>
        </c:dLbls>
        <c:gapWidth val="150"/>
        <c:axId val="443576808"/>
        <c:axId val="443577200"/>
      </c:barChart>
      <c:catAx>
        <c:axId val="443576808"/>
        <c:scaling>
          <c:orientation val="minMax"/>
        </c:scaling>
        <c:delete val="0"/>
        <c:axPos val="b"/>
        <c:title>
          <c:tx>
            <c:rich>
              <a:bodyPr/>
              <a:lstStyle/>
              <a:p>
                <a:pPr>
                  <a:defRPr/>
                </a:pPr>
                <a:r>
                  <a:rPr lang="en-GB" sz="1200" baseline="0">
                    <a:latin typeface="Arial" panose="020B0604020202020204" pitchFamily="34" charset="0"/>
                    <a:cs typeface="Arial" panose="020B0604020202020204" pitchFamily="34" charset="0"/>
                  </a:rPr>
                  <a:t>Combined needs assessed from OASys</a:t>
                </a:r>
                <a:endParaRPr lang="en-GB" sz="1200">
                  <a:latin typeface="Arial" panose="020B0604020202020204" pitchFamily="34" charset="0"/>
                  <a:cs typeface="Arial" panose="020B0604020202020204" pitchFamily="34" charset="0"/>
                </a:endParaRPr>
              </a:p>
            </c:rich>
          </c:tx>
          <c:layout>
            <c:manualLayout>
              <c:xMode val="edge"/>
              <c:yMode val="edge"/>
              <c:x val="0.37820827032382554"/>
              <c:y val="0.8974723677468599"/>
            </c:manualLayout>
          </c:layout>
          <c:overlay val="0"/>
        </c:title>
        <c:numFmt formatCode="General" sourceLinked="0"/>
        <c:majorTickMark val="out"/>
        <c:minorTickMark val="none"/>
        <c:tickLblPos val="nextTo"/>
        <c:spPr>
          <a:ln/>
        </c:spPr>
        <c:crossAx val="443577200"/>
        <c:crosses val="autoZero"/>
        <c:auto val="1"/>
        <c:lblAlgn val="ctr"/>
        <c:lblOffset val="100"/>
        <c:tickLblSkip val="1"/>
        <c:noMultiLvlLbl val="0"/>
      </c:catAx>
      <c:valAx>
        <c:axId val="443577200"/>
        <c:scaling>
          <c:orientation val="minMax"/>
          <c:max val="1"/>
        </c:scaling>
        <c:delete val="0"/>
        <c:axPos val="l"/>
        <c:majorGridlines>
          <c:spPr>
            <a:ln>
              <a:solidFill>
                <a:sysClr val="windowText" lastClr="000000">
                  <a:tint val="75000"/>
                  <a:shade val="95000"/>
                  <a:satMod val="105000"/>
                </a:sysClr>
              </a:solidFill>
              <a:prstDash val="sysDot"/>
            </a:ln>
          </c:spPr>
        </c:majorGridlines>
        <c:title>
          <c:tx>
            <c:strRef>
              <c:f>'B.2 Combined needs'!$B$3</c:f>
              <c:strCache>
                <c:ptCount val="1"/>
                <c:pt idx="0">
                  <c:v>Percentage of treatment group with combined need</c:v>
                </c:pt>
              </c:strCache>
            </c:strRef>
          </c:tx>
          <c:layout>
            <c:manualLayout>
              <c:xMode val="edge"/>
              <c:yMode val="edge"/>
              <c:x val="1.002214229394165E-2"/>
              <c:y val="1.0297915947757526E-2"/>
            </c:manualLayout>
          </c:layout>
          <c:overlay val="0"/>
          <c:txPr>
            <a:bodyPr rot="-5400000" vert="horz"/>
            <a:lstStyle/>
            <a:p>
              <a:pPr>
                <a:defRPr sz="1200" baseline="0">
                  <a:latin typeface="Arial" panose="020B0604020202020204" pitchFamily="34" charset="0"/>
                </a:defRPr>
              </a:pPr>
              <a:endParaRPr lang="en-US"/>
            </a:p>
          </c:txPr>
        </c:title>
        <c:numFmt formatCode="0%" sourceLinked="1"/>
        <c:majorTickMark val="out"/>
        <c:minorTickMark val="none"/>
        <c:tickLblPos val="nextTo"/>
        <c:spPr>
          <a:ln w="9525">
            <a:solidFill>
              <a:sysClr val="windowText" lastClr="000000">
                <a:tint val="75000"/>
                <a:shade val="95000"/>
                <a:satMod val="105000"/>
              </a:sysClr>
            </a:solidFill>
          </a:ln>
        </c:spPr>
        <c:crossAx val="443576808"/>
        <c:crosses val="autoZero"/>
        <c:crossBetween val="between"/>
      </c:valAx>
      <c:spPr>
        <a:noFill/>
      </c:spPr>
    </c:plotArea>
    <c:plotVisOnly val="1"/>
    <c:dispBlanksAs val="gap"/>
    <c:showDLblsOverMax val="0"/>
  </c:chart>
  <c:spPr>
    <a:ln>
      <a:noFill/>
    </a:ln>
  </c:spPr>
  <c:printSettings>
    <c:headerFooter/>
    <c:pageMargins b="0.75000000000000178" l="0.70000000000000062" r="0.70000000000000062" t="0.7500000000000017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v>Significant misuse in the past only</c:v>
          </c:tx>
          <c:spPr>
            <a:solidFill>
              <a:srgbClr val="4881BD"/>
            </a:solidFill>
          </c:spPr>
          <c:invertIfNegative val="0"/>
          <c:dPt>
            <c:idx val="0"/>
            <c:invertIfNegative val="0"/>
            <c:bubble3D val="0"/>
          </c:dPt>
          <c:dPt>
            <c:idx val="1"/>
            <c:invertIfNegative val="0"/>
            <c:bubble3D val="0"/>
          </c:dPt>
          <c:dLbls>
            <c:spPr>
              <a:noFill/>
              <a:ln>
                <a:noFill/>
              </a:ln>
              <a:effectLst/>
            </c:sp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('B.3 Substance misuse comparison'!$A$4,'B.3 Substance misuse comparison'!$A$6)</c:f>
              <c:strCache>
                <c:ptCount val="2"/>
                <c:pt idx="0">
                  <c:v>Drugs</c:v>
                </c:pt>
                <c:pt idx="1">
                  <c:v>Alcohol</c:v>
                </c:pt>
              </c:strCache>
            </c:strRef>
          </c:cat>
          <c:val>
            <c:numRef>
              <c:f>('B.3 Substance misuse comparison'!$C$5,'B.3 Substance misuse comparison'!$C$7)</c:f>
              <c:numCache>
                <c:formatCode>0%</c:formatCode>
                <c:ptCount val="2"/>
                <c:pt idx="0">
                  <c:v>0.42857142857142855</c:v>
                </c:pt>
                <c:pt idx="1">
                  <c:v>0.23809523809523808</c:v>
                </c:pt>
              </c:numCache>
            </c:numRef>
          </c:val>
        </c:ser>
        <c:ser>
          <c:idx val="0"/>
          <c:order val="1"/>
          <c:tx>
            <c:v>Significant misuse in the past and present</c:v>
          </c:tx>
          <c:spPr>
            <a:solidFill>
              <a:srgbClr val="00B0F0"/>
            </a:solidFill>
          </c:spPr>
          <c:invertIfNegative val="0"/>
          <c:dPt>
            <c:idx val="0"/>
            <c:invertIfNegative val="0"/>
            <c:bubble3D val="0"/>
          </c:dPt>
          <c:dPt>
            <c:idx val="1"/>
            <c:invertIfNegative val="0"/>
            <c:bubble3D val="0"/>
          </c:dPt>
          <c:dLbls>
            <c:dLbl>
              <c:idx val="3"/>
              <c:layout>
                <c:manualLayout>
                  <c:x val="0"/>
                  <c:y val="-1.0554089709762576E-2"/>
                </c:manualLayout>
              </c:layout>
              <c:showLegendKey val="0"/>
              <c:showVal val="1"/>
              <c:showCatName val="0"/>
              <c:showSerName val="0"/>
              <c:showPercent val="0"/>
              <c:showBubbleSize val="0"/>
              <c:extLst>
                <c:ext xmlns:c15="http://schemas.microsoft.com/office/drawing/2012/chart" uri="{CE6537A1-D6FC-4f65-9D91-7224C49458BB}"/>
              </c:extLst>
            </c:dLbl>
            <c:numFmt formatCode="0%" sourceLinked="0"/>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('B.3 Substance misuse comparison'!$A$4,'B.3 Substance misuse comparison'!$A$6)</c:f>
              <c:strCache>
                <c:ptCount val="2"/>
                <c:pt idx="0">
                  <c:v>Drugs</c:v>
                </c:pt>
                <c:pt idx="1">
                  <c:v>Alcohol</c:v>
                </c:pt>
              </c:strCache>
            </c:strRef>
          </c:cat>
          <c:val>
            <c:numRef>
              <c:f>('B.3 Substance misuse comparison'!$C$4,'B.3 Substance misuse comparison'!$C$6)</c:f>
              <c:numCache>
                <c:formatCode>0%</c:formatCode>
                <c:ptCount val="2"/>
                <c:pt idx="0">
                  <c:v>0.5714285714285714</c:v>
                </c:pt>
                <c:pt idx="1">
                  <c:v>0.19047619047619047</c:v>
                </c:pt>
              </c:numCache>
            </c:numRef>
          </c:val>
        </c:ser>
        <c:dLbls>
          <c:showLegendKey val="0"/>
          <c:showVal val="0"/>
          <c:showCatName val="0"/>
          <c:showSerName val="0"/>
          <c:showPercent val="0"/>
          <c:showBubbleSize val="0"/>
        </c:dLbls>
        <c:gapWidth val="150"/>
        <c:overlap val="100"/>
        <c:axId val="443572104"/>
        <c:axId val="443574456"/>
      </c:barChart>
      <c:catAx>
        <c:axId val="443572104"/>
        <c:scaling>
          <c:orientation val="minMax"/>
        </c:scaling>
        <c:delete val="0"/>
        <c:axPos val="b"/>
        <c:title>
          <c:tx>
            <c:rich>
              <a:bodyPr/>
              <a:lstStyle/>
              <a:p>
                <a:pPr>
                  <a:defRPr/>
                </a:pPr>
                <a:r>
                  <a:rPr lang="en-GB" sz="1200">
                    <a:latin typeface="Arial" panose="020B0604020202020204" pitchFamily="34" charset="0"/>
                    <a:cs typeface="Arial" panose="020B0604020202020204" pitchFamily="34" charset="0"/>
                  </a:rPr>
                  <a:t>Needs</a:t>
                </a:r>
                <a:r>
                  <a:rPr lang="en-GB" sz="1200" baseline="0">
                    <a:latin typeface="Arial" panose="020B0604020202020204" pitchFamily="34" charset="0"/>
                    <a:cs typeface="Arial" panose="020B0604020202020204" pitchFamily="34" charset="0"/>
                  </a:rPr>
                  <a:t> assessed from OASys</a:t>
                </a:r>
                <a:endParaRPr lang="en-GB" sz="1200">
                  <a:latin typeface="Arial" panose="020B0604020202020204" pitchFamily="34" charset="0"/>
                  <a:cs typeface="Arial" panose="020B0604020202020204" pitchFamily="34" charset="0"/>
                </a:endParaRPr>
              </a:p>
            </c:rich>
          </c:tx>
          <c:layout>
            <c:manualLayout>
              <c:xMode val="edge"/>
              <c:yMode val="edge"/>
              <c:x val="0.36149749138500553"/>
              <c:y val="0.94789715801653851"/>
            </c:manualLayout>
          </c:layout>
          <c:overlay val="0"/>
        </c:title>
        <c:numFmt formatCode="General" sourceLinked="0"/>
        <c:majorTickMark val="out"/>
        <c:minorTickMark val="none"/>
        <c:tickLblPos val="nextTo"/>
        <c:crossAx val="443574456"/>
        <c:crosses val="autoZero"/>
        <c:auto val="1"/>
        <c:lblAlgn val="ctr"/>
        <c:lblOffset val="100"/>
        <c:noMultiLvlLbl val="0"/>
      </c:catAx>
      <c:valAx>
        <c:axId val="443574456"/>
        <c:scaling>
          <c:orientation val="minMax"/>
          <c:max val="1"/>
        </c:scaling>
        <c:delete val="0"/>
        <c:axPos val="l"/>
        <c:majorGridlines>
          <c:spPr>
            <a:ln>
              <a:solidFill>
                <a:schemeClr val="bg1">
                  <a:lumMod val="65000"/>
                </a:schemeClr>
              </a:solidFill>
              <a:prstDash val="sysDot"/>
            </a:ln>
          </c:spPr>
        </c:majorGridlines>
        <c:title>
          <c:tx>
            <c:strRef>
              <c:f>'B.3 Substance misuse comparison'!$C$3</c:f>
              <c:strCache>
                <c:ptCount val="1"/>
                <c:pt idx="0">
                  <c:v>Percentage of treatment group in category</c:v>
                </c:pt>
              </c:strCache>
            </c:strRef>
          </c:tx>
          <c:layout>
            <c:manualLayout>
              <c:xMode val="edge"/>
              <c:yMode val="edge"/>
              <c:x val="1.5873015873015879E-2"/>
              <c:y val="0.1558347679658322"/>
            </c:manualLayout>
          </c:layout>
          <c:overlay val="0"/>
          <c:txPr>
            <a:bodyPr rot="-5400000" vert="horz"/>
            <a:lstStyle/>
            <a:p>
              <a:pPr>
                <a:defRPr sz="1200" baseline="0">
                  <a:latin typeface="Arial" panose="020B0604020202020204" pitchFamily="34" charset="0"/>
                </a:defRPr>
              </a:pPr>
              <a:endParaRPr lang="en-US"/>
            </a:p>
          </c:txPr>
        </c:title>
        <c:numFmt formatCode="0%" sourceLinked="0"/>
        <c:majorTickMark val="out"/>
        <c:minorTickMark val="none"/>
        <c:tickLblPos val="nextTo"/>
        <c:crossAx val="443572104"/>
        <c:crosses val="autoZero"/>
        <c:crossBetween val="between"/>
      </c:valAx>
    </c:plotArea>
    <c:legend>
      <c:legendPos val="t"/>
      <c:layout/>
      <c:overlay val="0"/>
    </c:legend>
    <c:plotVisOnly val="1"/>
    <c:dispBlanksAs val="gap"/>
    <c:showDLblsOverMax val="0"/>
  </c:chart>
  <c:spPr>
    <a:ln>
      <a:noFill/>
    </a:ln>
  </c:spPr>
  <c:printSettings>
    <c:headerFooter/>
    <c:pageMargins b="0.75000000000000155" l="0.70000000000000062" r="0.70000000000000062" t="0.75000000000000155"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628649</xdr:colOff>
      <xdr:row>10</xdr:row>
      <xdr:rowOff>171449</xdr:rowOff>
    </xdr:from>
    <xdr:to>
      <xdr:col>9</xdr:col>
      <xdr:colOff>458307</xdr:colOff>
      <xdr:row>35</xdr:row>
      <xdr:rowOff>57150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590550</xdr:colOff>
      <xdr:row>9</xdr:row>
      <xdr:rowOff>76200</xdr:rowOff>
    </xdr:from>
    <xdr:to>
      <xdr:col>6</xdr:col>
      <xdr:colOff>323850</xdr:colOff>
      <xdr:row>34</xdr:row>
      <xdr:rowOff>95250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1</xdr:col>
      <xdr:colOff>66675</xdr:colOff>
      <xdr:row>7</xdr:row>
      <xdr:rowOff>123825</xdr:rowOff>
    </xdr:from>
    <xdr:to>
      <xdr:col>3</xdr:col>
      <xdr:colOff>485775</xdr:colOff>
      <xdr:row>35</xdr:row>
      <xdr:rowOff>104775</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tabSelected="1" workbookViewId="0">
      <selection sqref="A1:B1"/>
    </sheetView>
  </sheetViews>
  <sheetFormatPr defaultRowHeight="15" x14ac:dyDescent="0.25"/>
  <cols>
    <col min="1" max="1" width="13.140625" customWidth="1"/>
    <col min="2" max="2" width="128.7109375" bestFit="1" customWidth="1"/>
  </cols>
  <sheetData>
    <row r="1" spans="1:5" s="3" customFormat="1" ht="51.75" customHeight="1" x14ac:dyDescent="0.2">
      <c r="A1" s="84" t="s">
        <v>90</v>
      </c>
      <c r="B1" s="85"/>
      <c r="C1" s="6"/>
      <c r="D1" s="6"/>
      <c r="E1" s="6"/>
    </row>
    <row r="2" spans="1:5" s="3" customFormat="1" x14ac:dyDescent="0.25">
      <c r="A2" s="86" t="s">
        <v>22</v>
      </c>
      <c r="B2" s="86"/>
      <c r="C2" s="4"/>
      <c r="D2" s="4"/>
    </row>
    <row r="3" spans="1:5" s="3" customFormat="1" x14ac:dyDescent="0.25">
      <c r="A3" s="88"/>
      <c r="B3" s="88"/>
      <c r="C3" s="4"/>
      <c r="D3" s="4"/>
    </row>
    <row r="4" spans="1:5" x14ac:dyDescent="0.25">
      <c r="A4" s="87" t="s">
        <v>33</v>
      </c>
      <c r="B4" s="87"/>
    </row>
    <row r="5" spans="1:5" x14ac:dyDescent="0.25">
      <c r="A5" s="1" t="s">
        <v>23</v>
      </c>
      <c r="B5" s="1" t="s">
        <v>24</v>
      </c>
    </row>
    <row r="6" spans="1:5" x14ac:dyDescent="0.25">
      <c r="A6" s="2" t="s">
        <v>20</v>
      </c>
      <c r="B6" t="s">
        <v>36</v>
      </c>
    </row>
    <row r="7" spans="1:5" x14ac:dyDescent="0.25">
      <c r="A7" s="2" t="s">
        <v>32</v>
      </c>
      <c r="B7" t="s">
        <v>102</v>
      </c>
    </row>
    <row r="8" spans="1:5" x14ac:dyDescent="0.25">
      <c r="A8" s="2" t="s">
        <v>21</v>
      </c>
      <c r="B8" t="s">
        <v>103</v>
      </c>
    </row>
    <row r="9" spans="1:5" x14ac:dyDescent="0.25">
      <c r="A9" s="2"/>
    </row>
    <row r="10" spans="1:5" x14ac:dyDescent="0.25">
      <c r="A10" s="87" t="s">
        <v>35</v>
      </c>
      <c r="B10" s="87"/>
    </row>
    <row r="11" spans="1:5" x14ac:dyDescent="0.25">
      <c r="A11" s="2" t="s">
        <v>26</v>
      </c>
      <c r="B11" t="s">
        <v>29</v>
      </c>
    </row>
    <row r="12" spans="1:5" x14ac:dyDescent="0.25">
      <c r="A12" s="2" t="s">
        <v>27</v>
      </c>
      <c r="B12" t="s">
        <v>30</v>
      </c>
    </row>
    <row r="13" spans="1:5" x14ac:dyDescent="0.25">
      <c r="A13" s="2" t="s">
        <v>28</v>
      </c>
      <c r="B13" t="s">
        <v>31</v>
      </c>
    </row>
    <row r="14" spans="1:5" x14ac:dyDescent="0.25">
      <c r="A14" s="2"/>
    </row>
    <row r="15" spans="1:5" ht="45" customHeight="1" x14ac:dyDescent="0.25">
      <c r="A15" s="83" t="s">
        <v>91</v>
      </c>
      <c r="B15" s="83"/>
    </row>
    <row r="16" spans="1:5" ht="15" customHeight="1" x14ac:dyDescent="0.25">
      <c r="A16" s="8"/>
      <c r="B16" s="8"/>
    </row>
    <row r="17" spans="1:4" x14ac:dyDescent="0.25">
      <c r="A17" s="82" t="s">
        <v>84</v>
      </c>
      <c r="B17" s="82"/>
      <c r="D17" s="5"/>
    </row>
    <row r="18" spans="1:4" x14ac:dyDescent="0.25">
      <c r="D18" s="5"/>
    </row>
    <row r="19" spans="1:4" x14ac:dyDescent="0.25">
      <c r="A19" s="1"/>
      <c r="D19" s="5"/>
    </row>
    <row r="20" spans="1:4" x14ac:dyDescent="0.25">
      <c r="A20" s="2"/>
      <c r="D20" s="5"/>
    </row>
    <row r="21" spans="1:4" x14ac:dyDescent="0.25">
      <c r="A21" s="2"/>
      <c r="D21" s="5"/>
    </row>
    <row r="22" spans="1:4" x14ac:dyDescent="0.25">
      <c r="A22" s="2"/>
    </row>
    <row r="23" spans="1:4" x14ac:dyDescent="0.25">
      <c r="A23" s="2"/>
    </row>
    <row r="26" spans="1:4" x14ac:dyDescent="0.25">
      <c r="A26" s="1"/>
      <c r="B26" s="1"/>
    </row>
    <row r="27" spans="1:4" x14ac:dyDescent="0.25">
      <c r="A27" s="2"/>
    </row>
  </sheetData>
  <mergeCells count="7">
    <mergeCell ref="A17:B17"/>
    <mergeCell ref="A15:B15"/>
    <mergeCell ref="A1:B1"/>
    <mergeCell ref="A2:B2"/>
    <mergeCell ref="A4:B4"/>
    <mergeCell ref="A3:B3"/>
    <mergeCell ref="A10:B10"/>
  </mergeCells>
  <hyperlinks>
    <hyperlink ref="A6" location="'A.1 National complex model'!A1" display="A.1"/>
    <hyperlink ref="A11" location="'B.1 Established needs'!A1" display="B.1"/>
    <hyperlink ref="A12" location="'B.2 Combined needs'!A1" display="B.2"/>
    <hyperlink ref="A13" location="'B.3 Substance misuse comparison'!A1" display="B.3"/>
    <hyperlink ref="A7" location="'A.2 National standard model'!A1" display="A.2"/>
    <hyperlink ref="A8" location="'A.3 Regional standard model'!A1" display="A.3"/>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5"/>
  <sheetViews>
    <sheetView zoomScaleNormal="100" workbookViewId="0">
      <selection sqref="A1:E1"/>
    </sheetView>
  </sheetViews>
  <sheetFormatPr defaultRowHeight="15" x14ac:dyDescent="0.25"/>
  <cols>
    <col min="1" max="1" width="60.7109375" customWidth="1"/>
    <col min="2" max="2" width="13" customWidth="1"/>
    <col min="3" max="3" width="16.85546875" customWidth="1"/>
    <col min="4" max="4" width="15.42578125" customWidth="1"/>
  </cols>
  <sheetData>
    <row r="1" spans="1:6" x14ac:dyDescent="0.25">
      <c r="A1" s="113" t="s">
        <v>34</v>
      </c>
      <c r="B1" s="113"/>
      <c r="C1" s="113"/>
      <c r="D1" s="113"/>
      <c r="E1" s="113"/>
    </row>
    <row r="2" spans="1:6" ht="15" customHeight="1" thickBot="1" x14ac:dyDescent="0.3">
      <c r="A2" s="1"/>
    </row>
    <row r="3" spans="1:6" ht="45" customHeight="1" thickBot="1" x14ac:dyDescent="0.3">
      <c r="A3" s="28"/>
      <c r="B3" s="53" t="s">
        <v>0</v>
      </c>
      <c r="C3" s="53" t="s">
        <v>1</v>
      </c>
      <c r="D3" s="53" t="s">
        <v>2</v>
      </c>
    </row>
    <row r="4" spans="1:6" ht="15" customHeight="1" thickBot="1" x14ac:dyDescent="0.3">
      <c r="A4" s="54" t="s">
        <v>3</v>
      </c>
      <c r="B4" s="55">
        <v>43</v>
      </c>
      <c r="C4" s="55">
        <v>5856</v>
      </c>
      <c r="D4" s="56"/>
    </row>
    <row r="5" spans="1:6" ht="15" customHeight="1" thickBot="1" x14ac:dyDescent="0.3">
      <c r="A5" s="45" t="s">
        <v>4</v>
      </c>
      <c r="B5" s="57"/>
      <c r="C5" s="57"/>
      <c r="D5" s="58"/>
    </row>
    <row r="6" spans="1:6" ht="15" customHeight="1" thickBot="1" x14ac:dyDescent="0.3">
      <c r="A6" s="42" t="s">
        <v>5</v>
      </c>
      <c r="B6" s="59">
        <v>1</v>
      </c>
      <c r="C6" s="59">
        <v>1</v>
      </c>
      <c r="D6" s="60">
        <v>1</v>
      </c>
    </row>
    <row r="7" spans="1:6" ht="15" customHeight="1" thickBot="1" x14ac:dyDescent="0.3">
      <c r="A7" s="45" t="s">
        <v>6</v>
      </c>
      <c r="B7" s="57"/>
      <c r="C7" s="57"/>
      <c r="D7" s="60"/>
    </row>
    <row r="8" spans="1:6" ht="15" customHeight="1" thickBot="1" x14ac:dyDescent="0.3">
      <c r="A8" s="42" t="s">
        <v>60</v>
      </c>
      <c r="B8" s="59">
        <v>0.93023255813953498</v>
      </c>
      <c r="C8" s="59">
        <v>0.92490246902241702</v>
      </c>
      <c r="D8" s="60">
        <v>2.043011903</v>
      </c>
      <c r="F8" s="77"/>
    </row>
    <row r="9" spans="1:6" ht="15" customHeight="1" thickBot="1" x14ac:dyDescent="0.3">
      <c r="A9" s="76" t="s">
        <v>92</v>
      </c>
      <c r="B9" s="75">
        <v>6.9767441860465018E-2</v>
      </c>
      <c r="C9" s="75">
        <v>7.5097530977582982E-2</v>
      </c>
      <c r="D9" s="72">
        <v>-2.043011903</v>
      </c>
      <c r="F9" s="78"/>
    </row>
    <row r="10" spans="1:6" ht="15" customHeight="1" thickBot="1" x14ac:dyDescent="0.3">
      <c r="A10" s="45" t="s">
        <v>7</v>
      </c>
      <c r="B10" s="57"/>
      <c r="C10" s="57"/>
      <c r="D10" s="60"/>
    </row>
    <row r="11" spans="1:6" ht="15" customHeight="1" thickBot="1" x14ac:dyDescent="0.3">
      <c r="A11" s="42" t="s">
        <v>37</v>
      </c>
      <c r="B11" s="38">
        <v>1</v>
      </c>
      <c r="C11" s="38">
        <v>1</v>
      </c>
      <c r="D11" s="37">
        <v>0</v>
      </c>
    </row>
    <row r="12" spans="1:6" ht="15" customHeight="1" thickBot="1" x14ac:dyDescent="0.3">
      <c r="A12" s="45" t="s">
        <v>8</v>
      </c>
      <c r="B12" s="57"/>
      <c r="C12" s="57"/>
      <c r="D12" s="61"/>
    </row>
    <row r="13" spans="1:6" ht="15" customHeight="1" thickBot="1" x14ac:dyDescent="0.3">
      <c r="A13" s="42" t="s">
        <v>61</v>
      </c>
      <c r="B13" s="62">
        <v>32.3720930232558</v>
      </c>
      <c r="C13" s="62">
        <v>32.264352649430798</v>
      </c>
      <c r="D13" s="60">
        <v>1.3546823219999999</v>
      </c>
    </row>
    <row r="14" spans="1:6" ht="15" customHeight="1" thickBot="1" x14ac:dyDescent="0.3">
      <c r="A14" s="42" t="s">
        <v>62</v>
      </c>
      <c r="B14" s="62">
        <v>19.953488372092998</v>
      </c>
      <c r="C14" s="62">
        <v>19.905975909523601</v>
      </c>
      <c r="D14" s="60">
        <v>0.73137424500000003</v>
      </c>
    </row>
    <row r="15" spans="1:6" ht="15" customHeight="1" thickBot="1" x14ac:dyDescent="0.3">
      <c r="A15" s="40" t="s">
        <v>63</v>
      </c>
      <c r="B15" s="57"/>
      <c r="C15" s="57"/>
      <c r="D15" s="63"/>
    </row>
    <row r="16" spans="1:6" ht="15" customHeight="1" thickBot="1" x14ac:dyDescent="0.3">
      <c r="A16" s="42" t="s">
        <v>25</v>
      </c>
      <c r="B16" s="59">
        <v>0.116279069767442</v>
      </c>
      <c r="C16" s="59">
        <v>0.110118154257276</v>
      </c>
      <c r="D16" s="60">
        <v>1.931337206</v>
      </c>
    </row>
    <row r="17" spans="1:4" ht="15" customHeight="1" thickBot="1" x14ac:dyDescent="0.3">
      <c r="A17" s="35" t="s">
        <v>64</v>
      </c>
      <c r="B17" s="59">
        <v>0.44186046511627902</v>
      </c>
      <c r="C17" s="59">
        <v>0.43645895322913703</v>
      </c>
      <c r="D17" s="60">
        <v>1.081101235</v>
      </c>
    </row>
    <row r="18" spans="1:4" ht="15" customHeight="1" thickBot="1" x14ac:dyDescent="0.3">
      <c r="A18" s="35" t="s">
        <v>65</v>
      </c>
      <c r="B18" s="59">
        <v>0.372093023255814</v>
      </c>
      <c r="C18" s="59">
        <v>0.39244022412596202</v>
      </c>
      <c r="D18" s="60">
        <v>-4.1602241920000003</v>
      </c>
    </row>
    <row r="19" spans="1:4" ht="15" customHeight="1" thickBot="1" x14ac:dyDescent="0.3">
      <c r="A19" s="35" t="s">
        <v>66</v>
      </c>
      <c r="B19" s="59">
        <v>6.9767441860465101E-2</v>
      </c>
      <c r="C19" s="59">
        <v>6.09826683876259E-2</v>
      </c>
      <c r="D19" s="60">
        <v>3.5295166299999998</v>
      </c>
    </row>
    <row r="20" spans="1:4" ht="15" customHeight="1" thickBot="1" x14ac:dyDescent="0.3">
      <c r="A20" s="9" t="s">
        <v>38</v>
      </c>
      <c r="B20" s="36"/>
      <c r="C20" s="36"/>
      <c r="D20" s="37"/>
    </row>
    <row r="21" spans="1:4" ht="15" customHeight="1" thickBot="1" x14ac:dyDescent="0.3">
      <c r="A21" s="43" t="s">
        <v>67</v>
      </c>
      <c r="B21" s="36">
        <v>0.81632653061224503</v>
      </c>
      <c r="C21" s="36">
        <v>0.82029413269862494</v>
      </c>
      <c r="D21" s="37">
        <v>-1.0233242210764399</v>
      </c>
    </row>
    <row r="22" spans="1:4" ht="15" customHeight="1" thickBot="1" x14ac:dyDescent="0.3">
      <c r="A22" s="43" t="s">
        <v>68</v>
      </c>
      <c r="B22" s="36">
        <v>0.183673469387755</v>
      </c>
      <c r="C22" s="36">
        <v>0.179705867301375</v>
      </c>
      <c r="D22" s="37">
        <v>1.0233242210764399</v>
      </c>
    </row>
    <row r="23" spans="1:4" ht="15" customHeight="1" thickBot="1" x14ac:dyDescent="0.3">
      <c r="A23" s="32" t="s">
        <v>69</v>
      </c>
      <c r="B23" s="57"/>
      <c r="C23" s="57"/>
      <c r="D23" s="63"/>
    </row>
    <row r="24" spans="1:4" ht="15" customHeight="1" thickBot="1" x14ac:dyDescent="0.3">
      <c r="A24" s="35" t="s">
        <v>98</v>
      </c>
      <c r="B24" s="64">
        <v>-0.75870024283720905</v>
      </c>
      <c r="C24" s="64">
        <v>-0.74696403997271199</v>
      </c>
      <c r="D24" s="60">
        <v>-1.8833940300000001</v>
      </c>
    </row>
    <row r="25" spans="1:4" ht="15" customHeight="1" thickBot="1" x14ac:dyDescent="0.3">
      <c r="A25" s="42" t="s">
        <v>9</v>
      </c>
      <c r="B25" s="62">
        <v>28.7209302325581</v>
      </c>
      <c r="C25" s="62">
        <v>29.040982662759301</v>
      </c>
      <c r="D25" s="60">
        <v>-1.3162031030000001</v>
      </c>
    </row>
    <row r="26" spans="1:4" ht="15" customHeight="1" thickBot="1" x14ac:dyDescent="0.3">
      <c r="A26" s="42" t="s">
        <v>10</v>
      </c>
      <c r="B26" s="62">
        <v>10.488372093023299</v>
      </c>
      <c r="C26" s="62">
        <v>10.5742566030668</v>
      </c>
      <c r="D26" s="60">
        <v>-0.98300749600000004</v>
      </c>
    </row>
    <row r="27" spans="1:4" ht="15" customHeight="1" thickBot="1" x14ac:dyDescent="0.3">
      <c r="A27" s="42" t="s">
        <v>11</v>
      </c>
      <c r="B27" s="62">
        <v>3.0465116279069799</v>
      </c>
      <c r="C27" s="62">
        <v>3.1454387107667401</v>
      </c>
      <c r="D27" s="60">
        <v>-1.9814930989999999</v>
      </c>
    </row>
    <row r="28" spans="1:4" ht="15" customHeight="1" thickBot="1" x14ac:dyDescent="0.3">
      <c r="A28" s="42" t="s">
        <v>12</v>
      </c>
      <c r="B28" s="63">
        <v>3.0930232558139501</v>
      </c>
      <c r="C28" s="63">
        <v>3.0721986490044801</v>
      </c>
      <c r="D28" s="60">
        <v>0.80115705699999995</v>
      </c>
    </row>
    <row r="29" spans="1:4" ht="15" customHeight="1" thickBot="1" x14ac:dyDescent="0.3">
      <c r="A29" s="45" t="s">
        <v>71</v>
      </c>
      <c r="B29" s="57"/>
      <c r="C29" s="57"/>
      <c r="D29" s="63"/>
    </row>
    <row r="30" spans="1:4" ht="15" customHeight="1" thickBot="1" x14ac:dyDescent="0.3">
      <c r="A30" s="46" t="s">
        <v>72</v>
      </c>
      <c r="B30" s="36">
        <v>8.1632653061224497E-2</v>
      </c>
      <c r="C30" s="36">
        <v>0.131560591599092</v>
      </c>
      <c r="D30" s="47">
        <v>-16.159708181040902</v>
      </c>
    </row>
    <row r="31" spans="1:4" ht="15" customHeight="1" thickBot="1" x14ac:dyDescent="0.3">
      <c r="A31" s="46" t="s">
        <v>13</v>
      </c>
      <c r="B31" s="59">
        <v>6.9767441860465101E-2</v>
      </c>
      <c r="C31" s="59">
        <v>6.8192227134681399E-2</v>
      </c>
      <c r="D31" s="60">
        <v>0.61738532899999998</v>
      </c>
    </row>
    <row r="32" spans="1:4" ht="15" customHeight="1" thickBot="1" x14ac:dyDescent="0.3">
      <c r="A32" s="46" t="s">
        <v>73</v>
      </c>
      <c r="B32" s="59">
        <v>0.67441860465116299</v>
      </c>
      <c r="C32" s="59">
        <v>0.69458561020605403</v>
      </c>
      <c r="D32" s="60">
        <v>-4.3112021150000004</v>
      </c>
    </row>
    <row r="33" spans="1:4" ht="15" customHeight="1" thickBot="1" x14ac:dyDescent="0.3">
      <c r="A33" s="46" t="s">
        <v>74</v>
      </c>
      <c r="B33" s="59">
        <v>0.162790697674419</v>
      </c>
      <c r="C33" s="59">
        <v>0.18508161914308</v>
      </c>
      <c r="D33" s="65">
        <v>-5.8452581370000001</v>
      </c>
    </row>
    <row r="34" spans="1:4" ht="15" customHeight="1" thickBot="1" x14ac:dyDescent="0.3">
      <c r="A34" s="46" t="s">
        <v>14</v>
      </c>
      <c r="B34" s="59">
        <v>0.62790697674418605</v>
      </c>
      <c r="C34" s="59">
        <v>0.65397138718756798</v>
      </c>
      <c r="D34" s="65">
        <v>-5.3983236879999996</v>
      </c>
    </row>
    <row r="35" spans="1:4" ht="15" customHeight="1" thickBot="1" x14ac:dyDescent="0.3">
      <c r="A35" s="79" t="s">
        <v>95</v>
      </c>
      <c r="B35" s="59"/>
      <c r="C35" s="59"/>
      <c r="D35" s="60"/>
    </row>
    <row r="36" spans="1:4" ht="15" customHeight="1" thickBot="1" x14ac:dyDescent="0.3">
      <c r="A36" s="46" t="s">
        <v>101</v>
      </c>
      <c r="B36" s="59">
        <v>0.162790697674419</v>
      </c>
      <c r="C36" s="59">
        <v>0.15761618658397999</v>
      </c>
      <c r="D36" s="60">
        <v>1.401221571</v>
      </c>
    </row>
    <row r="37" spans="1:4" ht="15" customHeight="1" thickBot="1" x14ac:dyDescent="0.3">
      <c r="A37" s="46" t="s">
        <v>99</v>
      </c>
      <c r="B37" s="59">
        <v>0.232558139534884</v>
      </c>
      <c r="C37" s="59">
        <v>0.22943879380125401</v>
      </c>
      <c r="D37" s="60">
        <v>0.73513446800000004</v>
      </c>
    </row>
    <row r="38" spans="1:4" ht="15" customHeight="1" thickBot="1" x14ac:dyDescent="0.3">
      <c r="A38" s="46" t="s">
        <v>85</v>
      </c>
      <c r="B38" s="59">
        <v>9.3023255813953501E-2</v>
      </c>
      <c r="C38" s="59">
        <v>0.113987966663228</v>
      </c>
      <c r="D38" s="65">
        <v>-6.8433057279999998</v>
      </c>
    </row>
    <row r="39" spans="1:4" ht="15" customHeight="1" thickBot="1" x14ac:dyDescent="0.3">
      <c r="A39" s="46" t="s">
        <v>93</v>
      </c>
      <c r="B39" s="59">
        <v>0</v>
      </c>
      <c r="C39" s="59">
        <v>4.7025574796204499E-2</v>
      </c>
      <c r="D39" s="66">
        <v>-31.363879489999999</v>
      </c>
    </row>
    <row r="40" spans="1:4" ht="15" customHeight="1" thickBot="1" x14ac:dyDescent="0.3">
      <c r="A40" s="46" t="s">
        <v>86</v>
      </c>
      <c r="B40" s="59">
        <v>4.6511627906976702E-2</v>
      </c>
      <c r="C40" s="59">
        <v>4.4205377380512903E-2</v>
      </c>
      <c r="D40" s="60">
        <v>1.1007508070000001</v>
      </c>
    </row>
    <row r="41" spans="1:4" ht="15" customHeight="1" thickBot="1" x14ac:dyDescent="0.3">
      <c r="A41" s="46" t="s">
        <v>87</v>
      </c>
      <c r="B41" s="59">
        <v>2.32558139534884E-2</v>
      </c>
      <c r="C41" s="59">
        <v>2.76950146499928E-2</v>
      </c>
      <c r="D41" s="60">
        <v>-2.7999848379999999</v>
      </c>
    </row>
    <row r="42" spans="1:4" ht="15" customHeight="1" thickBot="1" x14ac:dyDescent="0.3">
      <c r="A42" s="46" t="s">
        <v>88</v>
      </c>
      <c r="B42" s="59">
        <v>0.209302325581395</v>
      </c>
      <c r="C42" s="59">
        <v>0.208424122577646</v>
      </c>
      <c r="D42" s="60">
        <v>0.214592385</v>
      </c>
    </row>
    <row r="43" spans="1:4" ht="15" customHeight="1" thickBot="1" x14ac:dyDescent="0.3">
      <c r="A43" s="46" t="s">
        <v>40</v>
      </c>
      <c r="B43" s="59">
        <v>4.6511627906976702E-2</v>
      </c>
      <c r="C43" s="59">
        <v>4.58754276440861E-2</v>
      </c>
      <c r="D43" s="60">
        <v>0.30104984099999998</v>
      </c>
    </row>
    <row r="44" spans="1:4" ht="15" customHeight="1" thickBot="1" x14ac:dyDescent="0.3">
      <c r="A44" s="46" t="s">
        <v>100</v>
      </c>
      <c r="B44" s="59">
        <v>6.9767441860465101E-2</v>
      </c>
      <c r="C44" s="59">
        <v>6.7604682884319298E-2</v>
      </c>
      <c r="D44" s="60">
        <v>0.84932963699999997</v>
      </c>
    </row>
    <row r="45" spans="1:4" ht="15" customHeight="1" thickBot="1" x14ac:dyDescent="0.3">
      <c r="A45" s="46" t="s">
        <v>97</v>
      </c>
      <c r="B45" s="59">
        <v>0</v>
      </c>
      <c r="C45" s="59">
        <v>8.8292774297004193E-3</v>
      </c>
      <c r="D45" s="66">
        <v>-13.32575091</v>
      </c>
    </row>
    <row r="46" spans="1:4" ht="15" customHeight="1" thickBot="1" x14ac:dyDescent="0.3">
      <c r="A46" s="67" t="s">
        <v>15</v>
      </c>
      <c r="B46" s="68"/>
      <c r="C46" s="68"/>
      <c r="D46" s="68"/>
    </row>
    <row r="47" spans="1:4" ht="15" customHeight="1" x14ac:dyDescent="0.25">
      <c r="A47" s="114" t="s">
        <v>75</v>
      </c>
      <c r="B47" s="115"/>
      <c r="C47" s="115"/>
      <c r="D47" s="116"/>
    </row>
    <row r="48" spans="1:4" ht="15" customHeight="1" x14ac:dyDescent="0.25">
      <c r="A48" s="117" t="s">
        <v>76</v>
      </c>
      <c r="B48" s="118"/>
      <c r="C48" s="118"/>
      <c r="D48" s="119"/>
    </row>
    <row r="49" spans="1:4" ht="15" customHeight="1" x14ac:dyDescent="0.25">
      <c r="A49" s="117" t="s">
        <v>77</v>
      </c>
      <c r="B49" s="118"/>
      <c r="C49" s="118"/>
      <c r="D49" s="119"/>
    </row>
    <row r="50" spans="1:4" ht="15" customHeight="1" x14ac:dyDescent="0.25">
      <c r="A50" s="120" t="s">
        <v>78</v>
      </c>
      <c r="B50" s="121"/>
      <c r="C50" s="121"/>
      <c r="D50" s="122"/>
    </row>
    <row r="51" spans="1:4" ht="26.25" customHeight="1" x14ac:dyDescent="0.25">
      <c r="A51" s="98" t="s">
        <v>79</v>
      </c>
      <c r="B51" s="99"/>
      <c r="C51" s="99"/>
      <c r="D51" s="100"/>
    </row>
    <row r="52" spans="1:4" x14ac:dyDescent="0.25">
      <c r="A52" s="71" t="s">
        <v>80</v>
      </c>
      <c r="B52" s="69"/>
      <c r="C52" s="69"/>
      <c r="D52" s="70"/>
    </row>
    <row r="53" spans="1:4" ht="30" customHeight="1" thickBot="1" x14ac:dyDescent="0.3">
      <c r="A53" s="101" t="s">
        <v>81</v>
      </c>
      <c r="B53" s="102"/>
      <c r="C53" s="102"/>
      <c r="D53" s="103"/>
    </row>
    <row r="54" spans="1:4" ht="30" customHeight="1" thickBot="1" x14ac:dyDescent="0.3">
      <c r="A54" s="110" t="s">
        <v>94</v>
      </c>
      <c r="B54" s="111"/>
      <c r="C54" s="111"/>
      <c r="D54" s="112"/>
    </row>
    <row r="55" spans="1:4" ht="15" customHeight="1" thickBot="1" x14ac:dyDescent="0.3">
      <c r="A55" s="104" t="s">
        <v>82</v>
      </c>
      <c r="B55" s="105"/>
      <c r="C55" s="105"/>
      <c r="D55" s="106"/>
    </row>
    <row r="56" spans="1:4" ht="15" customHeight="1" thickBot="1" x14ac:dyDescent="0.3">
      <c r="A56" s="104" t="s">
        <v>83</v>
      </c>
      <c r="B56" s="105"/>
      <c r="C56" s="105"/>
      <c r="D56" s="106"/>
    </row>
    <row r="57" spans="1:4" ht="15" customHeight="1" thickBot="1" x14ac:dyDescent="0.3">
      <c r="A57" s="107" t="s">
        <v>16</v>
      </c>
      <c r="B57" s="108"/>
      <c r="C57" s="108"/>
      <c r="D57" s="109"/>
    </row>
    <row r="58" spans="1:4" ht="15" customHeight="1" thickBot="1" x14ac:dyDescent="0.3">
      <c r="A58" s="89" t="s">
        <v>17</v>
      </c>
      <c r="B58" s="90"/>
      <c r="C58" s="90"/>
      <c r="D58" s="91"/>
    </row>
    <row r="59" spans="1:4" ht="15" customHeight="1" thickBot="1" x14ac:dyDescent="0.3">
      <c r="A59" s="92" t="s">
        <v>18</v>
      </c>
      <c r="B59" s="93"/>
      <c r="C59" s="93"/>
      <c r="D59" s="94"/>
    </row>
    <row r="60" spans="1:4" ht="15" customHeight="1" thickBot="1" x14ac:dyDescent="0.3">
      <c r="A60" s="95" t="s">
        <v>19</v>
      </c>
      <c r="B60" s="96"/>
      <c r="C60" s="96"/>
      <c r="D60" s="97"/>
    </row>
    <row r="61" spans="1:4" ht="15" customHeight="1" x14ac:dyDescent="0.25"/>
    <row r="62" spans="1:4" ht="15" customHeight="1" x14ac:dyDescent="0.25"/>
    <row r="63" spans="1:4" ht="15" customHeight="1" x14ac:dyDescent="0.25"/>
    <row r="64" spans="1:4"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30" customHeight="1" x14ac:dyDescent="0.25"/>
    <row r="78" ht="30" customHeight="1" x14ac:dyDescent="0.25"/>
    <row r="79" ht="15" customHeight="1" x14ac:dyDescent="0.25"/>
    <row r="80" ht="30" customHeight="1" x14ac:dyDescent="0.25"/>
    <row r="81" ht="30" customHeight="1" x14ac:dyDescent="0.25"/>
    <row r="82" ht="15" customHeight="1" x14ac:dyDescent="0.25"/>
    <row r="83" ht="15" customHeight="1" x14ac:dyDescent="0.25"/>
    <row r="84" ht="15" customHeight="1" x14ac:dyDescent="0.25"/>
    <row r="85" ht="15" customHeight="1" x14ac:dyDescent="0.25"/>
  </sheetData>
  <mergeCells count="14">
    <mergeCell ref="A1:E1"/>
    <mergeCell ref="A47:D47"/>
    <mergeCell ref="A48:D48"/>
    <mergeCell ref="A49:D49"/>
    <mergeCell ref="A50:D50"/>
    <mergeCell ref="A58:D58"/>
    <mergeCell ref="A59:D59"/>
    <mergeCell ref="A60:D60"/>
    <mergeCell ref="A51:D51"/>
    <mergeCell ref="A53:D53"/>
    <mergeCell ref="A55:D55"/>
    <mergeCell ref="A56:D56"/>
    <mergeCell ref="A57:D57"/>
    <mergeCell ref="A54:D5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zoomScaleNormal="100" workbookViewId="0">
      <selection sqref="A1:E1"/>
    </sheetView>
  </sheetViews>
  <sheetFormatPr defaultRowHeight="15" x14ac:dyDescent="0.25"/>
  <cols>
    <col min="1" max="1" width="59.85546875" customWidth="1"/>
    <col min="2" max="2" width="13.140625" customWidth="1"/>
    <col min="3" max="3" width="17" customWidth="1"/>
    <col min="4" max="4" width="15.42578125" customWidth="1"/>
  </cols>
  <sheetData>
    <row r="1" spans="1:8" x14ac:dyDescent="0.25">
      <c r="A1" s="113" t="s">
        <v>104</v>
      </c>
      <c r="B1" s="113"/>
      <c r="C1" s="113"/>
      <c r="D1" s="113"/>
      <c r="E1" s="113"/>
    </row>
    <row r="2" spans="1:8" ht="15" customHeight="1" thickBot="1" x14ac:dyDescent="0.3">
      <c r="A2" s="1"/>
    </row>
    <row r="3" spans="1:8" ht="45" customHeight="1" thickBot="1" x14ac:dyDescent="0.3">
      <c r="A3" s="28"/>
      <c r="B3" s="53" t="s">
        <v>0</v>
      </c>
      <c r="C3" s="53" t="s">
        <v>1</v>
      </c>
      <c r="D3" s="53" t="s">
        <v>2</v>
      </c>
    </row>
    <row r="4" spans="1:8" ht="15" customHeight="1" thickBot="1" x14ac:dyDescent="0.3">
      <c r="A4" s="29" t="s">
        <v>3</v>
      </c>
      <c r="B4" s="30">
        <v>49</v>
      </c>
      <c r="C4" s="30">
        <v>32485</v>
      </c>
      <c r="D4" s="31"/>
    </row>
    <row r="5" spans="1:8" ht="15" customHeight="1" thickBot="1" x14ac:dyDescent="0.3">
      <c r="A5" s="32" t="s">
        <v>4</v>
      </c>
      <c r="B5" s="33"/>
      <c r="C5" s="33"/>
      <c r="D5" s="34"/>
    </row>
    <row r="6" spans="1:8" ht="15" customHeight="1" thickBot="1" x14ac:dyDescent="0.3">
      <c r="A6" s="35" t="s">
        <v>5</v>
      </c>
      <c r="B6" s="36">
        <v>1</v>
      </c>
      <c r="C6" s="36">
        <v>1</v>
      </c>
      <c r="D6" s="37">
        <v>0</v>
      </c>
    </row>
    <row r="7" spans="1:8" ht="15" customHeight="1" thickBot="1" x14ac:dyDescent="0.3">
      <c r="A7" s="32" t="s">
        <v>6</v>
      </c>
      <c r="B7" s="33"/>
      <c r="C7" s="33"/>
      <c r="D7" s="37"/>
    </row>
    <row r="8" spans="1:8" ht="15" customHeight="1" thickBot="1" x14ac:dyDescent="0.3">
      <c r="A8" s="35" t="s">
        <v>60</v>
      </c>
      <c r="B8" s="36">
        <v>0.93877551020408201</v>
      </c>
      <c r="C8" s="36">
        <v>0.92131327097003701</v>
      </c>
      <c r="D8" s="65">
        <v>6.8164255675479302</v>
      </c>
    </row>
    <row r="9" spans="1:8" ht="15" customHeight="1" thickBot="1" x14ac:dyDescent="0.3">
      <c r="A9" s="76" t="s">
        <v>92</v>
      </c>
      <c r="B9" s="73">
        <v>6.1224489795917991E-2</v>
      </c>
      <c r="C9" s="73">
        <v>7.8686729029962987E-2</v>
      </c>
      <c r="D9" s="65">
        <v>-6.8164255675479302</v>
      </c>
      <c r="F9" s="77"/>
      <c r="G9" s="77"/>
      <c r="H9" s="78"/>
    </row>
    <row r="10" spans="1:8" ht="15" customHeight="1" thickBot="1" x14ac:dyDescent="0.3">
      <c r="A10" s="32" t="s">
        <v>7</v>
      </c>
      <c r="B10" s="33"/>
      <c r="C10" s="33"/>
      <c r="D10" s="37"/>
    </row>
    <row r="11" spans="1:8" ht="15" customHeight="1" thickBot="1" x14ac:dyDescent="0.3">
      <c r="A11" s="35" t="s">
        <v>37</v>
      </c>
      <c r="B11" s="38">
        <v>1</v>
      </c>
      <c r="C11" s="38">
        <v>1</v>
      </c>
      <c r="D11" s="37">
        <v>0</v>
      </c>
    </row>
    <row r="12" spans="1:8" ht="15" customHeight="1" thickBot="1" x14ac:dyDescent="0.3">
      <c r="A12" s="32" t="s">
        <v>8</v>
      </c>
      <c r="B12" s="33"/>
      <c r="C12" s="33"/>
      <c r="D12" s="34"/>
    </row>
    <row r="13" spans="1:8" ht="15" customHeight="1" thickBot="1" x14ac:dyDescent="0.3">
      <c r="A13" s="35" t="s">
        <v>61</v>
      </c>
      <c r="B13" s="39">
        <v>32.285714285714299</v>
      </c>
      <c r="C13" s="39">
        <v>31.799306770620198</v>
      </c>
      <c r="D13" s="65">
        <v>6.2075128706090101</v>
      </c>
    </row>
    <row r="14" spans="1:8" ht="15" customHeight="1" thickBot="1" x14ac:dyDescent="0.3">
      <c r="A14" s="35" t="s">
        <v>62</v>
      </c>
      <c r="B14" s="39">
        <v>20.061224489795901</v>
      </c>
      <c r="C14" s="39">
        <v>19.7919987456374</v>
      </c>
      <c r="D14" s="37">
        <v>4.1961815601605004</v>
      </c>
    </row>
    <row r="15" spans="1:8" ht="15" customHeight="1" thickBot="1" x14ac:dyDescent="0.3">
      <c r="A15" s="40" t="s">
        <v>63</v>
      </c>
      <c r="B15" s="33"/>
      <c r="C15" s="33"/>
      <c r="D15" s="41"/>
    </row>
    <row r="16" spans="1:8" ht="15" customHeight="1" thickBot="1" x14ac:dyDescent="0.3">
      <c r="A16" s="42" t="s">
        <v>25</v>
      </c>
      <c r="B16" s="36">
        <v>0.102040816326531</v>
      </c>
      <c r="C16" s="36">
        <v>0.10965666564553</v>
      </c>
      <c r="D16" s="37">
        <v>-2.4625872411064398</v>
      </c>
    </row>
    <row r="17" spans="1:4" ht="15" customHeight="1" thickBot="1" x14ac:dyDescent="0.3">
      <c r="A17" s="35" t="s">
        <v>64</v>
      </c>
      <c r="B17" s="36">
        <v>0.42857142857142899</v>
      </c>
      <c r="C17" s="36">
        <v>0.45339389491572202</v>
      </c>
      <c r="D17" s="37">
        <v>-4.9738335625411603</v>
      </c>
    </row>
    <row r="18" spans="1:4" ht="15" customHeight="1" thickBot="1" x14ac:dyDescent="0.3">
      <c r="A18" s="35" t="s">
        <v>65</v>
      </c>
      <c r="B18" s="36">
        <v>0.40816326530612201</v>
      </c>
      <c r="C18" s="36">
        <v>0.37246069470884902</v>
      </c>
      <c r="D18" s="65">
        <v>7.2831187069643297</v>
      </c>
    </row>
    <row r="19" spans="1:4" ht="15" customHeight="1" thickBot="1" x14ac:dyDescent="0.3">
      <c r="A19" s="35" t="s">
        <v>66</v>
      </c>
      <c r="B19" s="36">
        <v>6.1224489795918401E-2</v>
      </c>
      <c r="C19" s="36">
        <v>6.4488744729898503E-2</v>
      </c>
      <c r="D19" s="37">
        <v>-1.33778988329579</v>
      </c>
    </row>
    <row r="20" spans="1:4" ht="15" customHeight="1" thickBot="1" x14ac:dyDescent="0.3">
      <c r="A20" s="9" t="s">
        <v>38</v>
      </c>
      <c r="B20" s="36"/>
      <c r="C20" s="36"/>
      <c r="D20" s="37"/>
    </row>
    <row r="21" spans="1:4" ht="15" customHeight="1" thickBot="1" x14ac:dyDescent="0.3">
      <c r="A21" s="43" t="s">
        <v>67</v>
      </c>
      <c r="B21" s="36">
        <v>0.81632653061224503</v>
      </c>
      <c r="C21" s="36">
        <v>0.82029413269862494</v>
      </c>
      <c r="D21" s="37">
        <v>-1.0233242210764399</v>
      </c>
    </row>
    <row r="22" spans="1:4" ht="15" customHeight="1" thickBot="1" x14ac:dyDescent="0.3">
      <c r="A22" s="43" t="s">
        <v>68</v>
      </c>
      <c r="B22" s="36">
        <v>0.183673469387755</v>
      </c>
      <c r="C22" s="36">
        <v>0.179705867301375</v>
      </c>
      <c r="D22" s="37">
        <v>1.0233242210764399</v>
      </c>
    </row>
    <row r="23" spans="1:4" ht="15" customHeight="1" thickBot="1" x14ac:dyDescent="0.3">
      <c r="A23" s="32" t="s">
        <v>69</v>
      </c>
      <c r="B23" s="33"/>
      <c r="C23" s="33"/>
      <c r="D23" s="41"/>
    </row>
    <row r="24" spans="1:4" ht="15" customHeight="1" thickBot="1" x14ac:dyDescent="0.3">
      <c r="A24" s="35" t="s">
        <v>70</v>
      </c>
      <c r="B24" s="44">
        <v>-0.71631331785714303</v>
      </c>
      <c r="C24" s="44">
        <v>-0.711949634322953</v>
      </c>
      <c r="D24" s="37">
        <v>-0.65342695156428099</v>
      </c>
    </row>
    <row r="25" spans="1:4" ht="15" customHeight="1" thickBot="1" x14ac:dyDescent="0.3">
      <c r="A25" s="35" t="s">
        <v>9</v>
      </c>
      <c r="B25" s="39">
        <v>31.571428571428601</v>
      </c>
      <c r="C25" s="39">
        <v>31.455161219710799</v>
      </c>
      <c r="D25" s="37">
        <v>0.39528746844319501</v>
      </c>
    </row>
    <row r="26" spans="1:4" ht="15" customHeight="1" thickBot="1" x14ac:dyDescent="0.3">
      <c r="A26" s="35" t="s">
        <v>10</v>
      </c>
      <c r="B26" s="39">
        <v>11.285714285714301</v>
      </c>
      <c r="C26" s="39">
        <v>11.2825616379066</v>
      </c>
      <c r="D26" s="37">
        <v>3.1603341563679298E-2</v>
      </c>
    </row>
    <row r="27" spans="1:4" ht="15" customHeight="1" thickBot="1" x14ac:dyDescent="0.3">
      <c r="A27" s="35" t="s">
        <v>11</v>
      </c>
      <c r="B27" s="39">
        <v>3.6734693877550999</v>
      </c>
      <c r="C27" s="39">
        <v>3.92351060186517</v>
      </c>
      <c r="D27" s="37">
        <v>-4.0187952243279996</v>
      </c>
    </row>
    <row r="28" spans="1:4" ht="15" customHeight="1" thickBot="1" x14ac:dyDescent="0.3">
      <c r="A28" s="35" t="s">
        <v>12</v>
      </c>
      <c r="B28" s="41">
        <v>3.2448979591836702</v>
      </c>
      <c r="C28" s="41">
        <v>3.1918545177645798</v>
      </c>
      <c r="D28" s="37">
        <v>1.94059348588257</v>
      </c>
    </row>
    <row r="29" spans="1:4" ht="15" customHeight="1" thickBot="1" x14ac:dyDescent="0.3">
      <c r="A29" s="45" t="s">
        <v>71</v>
      </c>
      <c r="B29" s="33"/>
      <c r="C29" s="33"/>
      <c r="D29" s="41"/>
    </row>
    <row r="30" spans="1:4" ht="15" customHeight="1" thickBot="1" x14ac:dyDescent="0.3">
      <c r="A30" s="46" t="s">
        <v>72</v>
      </c>
      <c r="B30" s="36">
        <v>8.1632653061224497E-2</v>
      </c>
      <c r="C30" s="36">
        <v>0.131560591599092</v>
      </c>
      <c r="D30" s="47">
        <v>-16.159708181040902</v>
      </c>
    </row>
    <row r="31" spans="1:4" ht="15" customHeight="1" thickBot="1" x14ac:dyDescent="0.3">
      <c r="A31" s="46" t="s">
        <v>13</v>
      </c>
      <c r="B31" s="36">
        <v>8.1632653061224497E-2</v>
      </c>
      <c r="C31" s="36">
        <v>8.66676229160592E-2</v>
      </c>
      <c r="D31" s="37">
        <v>-1.8040722572152601</v>
      </c>
    </row>
    <row r="32" spans="1:4" ht="15" customHeight="1" thickBot="1" x14ac:dyDescent="0.3">
      <c r="A32" s="46" t="s">
        <v>73</v>
      </c>
      <c r="B32" s="38">
        <v>0.69387755102040805</v>
      </c>
      <c r="C32" s="38">
        <v>0.69622707898205305</v>
      </c>
      <c r="D32" s="37">
        <v>-0.50754844080248596</v>
      </c>
    </row>
    <row r="33" spans="1:4" ht="15" customHeight="1" thickBot="1" x14ac:dyDescent="0.3">
      <c r="A33" s="46" t="s">
        <v>74</v>
      </c>
      <c r="B33" s="36">
        <v>0.14285714285714299</v>
      </c>
      <c r="C33" s="36">
        <v>0.163362970841923</v>
      </c>
      <c r="D33" s="65">
        <v>-5.6672887839980799</v>
      </c>
    </row>
    <row r="34" spans="1:4" ht="15" customHeight="1" thickBot="1" x14ac:dyDescent="0.3">
      <c r="A34" s="46" t="s">
        <v>14</v>
      </c>
      <c r="B34" s="36">
        <v>0.65306122448979598</v>
      </c>
      <c r="C34" s="36">
        <v>0.65271096732990497</v>
      </c>
      <c r="D34" s="37">
        <v>7.3173575774245395E-2</v>
      </c>
    </row>
    <row r="35" spans="1:4" ht="15" customHeight="1" thickBot="1" x14ac:dyDescent="0.3">
      <c r="A35" s="48" t="s">
        <v>15</v>
      </c>
      <c r="B35" s="49"/>
      <c r="C35" s="49"/>
      <c r="D35" s="49"/>
    </row>
    <row r="36" spans="1:4" ht="15" customHeight="1" x14ac:dyDescent="0.25">
      <c r="A36" s="138" t="s">
        <v>75</v>
      </c>
      <c r="B36" s="139"/>
      <c r="C36" s="139"/>
      <c r="D36" s="140"/>
    </row>
    <row r="37" spans="1:4" ht="15" customHeight="1" x14ac:dyDescent="0.25">
      <c r="A37" s="117" t="s">
        <v>76</v>
      </c>
      <c r="B37" s="118"/>
      <c r="C37" s="118"/>
      <c r="D37" s="119"/>
    </row>
    <row r="38" spans="1:4" ht="15" customHeight="1" x14ac:dyDescent="0.25">
      <c r="A38" s="117" t="s">
        <v>77</v>
      </c>
      <c r="B38" s="118"/>
      <c r="C38" s="118"/>
      <c r="D38" s="119"/>
    </row>
    <row r="39" spans="1:4" ht="15" customHeight="1" x14ac:dyDescent="0.25">
      <c r="A39" s="120" t="s">
        <v>78</v>
      </c>
      <c r="B39" s="121"/>
      <c r="C39" s="121"/>
      <c r="D39" s="122"/>
    </row>
    <row r="40" spans="1:4" ht="26.25" customHeight="1" x14ac:dyDescent="0.25">
      <c r="A40" s="98" t="s">
        <v>79</v>
      </c>
      <c r="B40" s="99"/>
      <c r="C40" s="99"/>
      <c r="D40" s="100"/>
    </row>
    <row r="41" spans="1:4" x14ac:dyDescent="0.25">
      <c r="A41" s="71" t="s">
        <v>80</v>
      </c>
      <c r="B41" s="50"/>
      <c r="C41" s="50"/>
      <c r="D41" s="51"/>
    </row>
    <row r="42" spans="1:4" ht="30" customHeight="1" thickBot="1" x14ac:dyDescent="0.3">
      <c r="A42" s="101" t="s">
        <v>81</v>
      </c>
      <c r="B42" s="102"/>
      <c r="C42" s="102"/>
      <c r="D42" s="103"/>
    </row>
    <row r="43" spans="1:4" ht="15" customHeight="1" thickBot="1" x14ac:dyDescent="0.3">
      <c r="A43" s="129" t="s">
        <v>82</v>
      </c>
      <c r="B43" s="130"/>
      <c r="C43" s="130"/>
      <c r="D43" s="131"/>
    </row>
    <row r="44" spans="1:4" ht="15" customHeight="1" thickBot="1" x14ac:dyDescent="0.3">
      <c r="A44" s="129" t="s">
        <v>83</v>
      </c>
      <c r="B44" s="130"/>
      <c r="C44" s="130"/>
      <c r="D44" s="131"/>
    </row>
    <row r="45" spans="1:4" ht="15" customHeight="1" thickBot="1" x14ac:dyDescent="0.3">
      <c r="A45" s="132" t="s">
        <v>16</v>
      </c>
      <c r="B45" s="133"/>
      <c r="C45" s="133"/>
      <c r="D45" s="134"/>
    </row>
    <row r="46" spans="1:4" ht="15" customHeight="1" thickBot="1" x14ac:dyDescent="0.3">
      <c r="A46" s="135" t="s">
        <v>17</v>
      </c>
      <c r="B46" s="136"/>
      <c r="C46" s="136"/>
      <c r="D46" s="137"/>
    </row>
    <row r="47" spans="1:4" ht="15" customHeight="1" thickBot="1" x14ac:dyDescent="0.3">
      <c r="A47" s="123" t="s">
        <v>18</v>
      </c>
      <c r="B47" s="124"/>
      <c r="C47" s="124"/>
      <c r="D47" s="125"/>
    </row>
    <row r="48" spans="1:4" ht="15.75" thickBot="1" x14ac:dyDescent="0.3">
      <c r="A48" s="126" t="s">
        <v>19</v>
      </c>
      <c r="B48" s="127"/>
      <c r="C48" s="127"/>
      <c r="D48" s="128"/>
    </row>
    <row r="50" spans="1:1" ht="15.75" x14ac:dyDescent="0.25">
      <c r="A50" s="52"/>
    </row>
    <row r="52" spans="1:1" ht="15" customHeight="1" x14ac:dyDescent="0.25"/>
    <row r="53" spans="1:1" ht="15" customHeight="1" x14ac:dyDescent="0.25"/>
    <row r="54" spans="1:1" ht="15" customHeight="1" x14ac:dyDescent="0.25"/>
    <row r="55" spans="1:1" ht="15" customHeight="1" x14ac:dyDescent="0.25"/>
  </sheetData>
  <mergeCells count="13">
    <mergeCell ref="A47:D47"/>
    <mergeCell ref="A48:D48"/>
    <mergeCell ref="A1:E1"/>
    <mergeCell ref="A42:D42"/>
    <mergeCell ref="A43:D43"/>
    <mergeCell ref="A44:D44"/>
    <mergeCell ref="A45:D45"/>
    <mergeCell ref="A46:D46"/>
    <mergeCell ref="A36:D36"/>
    <mergeCell ref="A37:D37"/>
    <mergeCell ref="A38:D38"/>
    <mergeCell ref="A39:D39"/>
    <mergeCell ref="A40:D40"/>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zoomScaleNormal="100" workbookViewId="0">
      <selection sqref="A1:E1"/>
    </sheetView>
  </sheetViews>
  <sheetFormatPr defaultRowHeight="15" x14ac:dyDescent="0.25"/>
  <cols>
    <col min="1" max="1" width="59.85546875" customWidth="1"/>
    <col min="2" max="2" width="13.140625" customWidth="1"/>
    <col min="3" max="3" width="17" customWidth="1"/>
    <col min="4" max="4" width="15.42578125" bestFit="1" customWidth="1"/>
  </cols>
  <sheetData>
    <row r="1" spans="1:8" x14ac:dyDescent="0.25">
      <c r="A1" s="113" t="s">
        <v>105</v>
      </c>
      <c r="B1" s="113"/>
      <c r="C1" s="113"/>
      <c r="D1" s="113"/>
      <c r="E1" s="113"/>
    </row>
    <row r="2" spans="1:8" ht="15" customHeight="1" thickBot="1" x14ac:dyDescent="0.3">
      <c r="A2" s="1"/>
    </row>
    <row r="3" spans="1:8" ht="46.5" customHeight="1" thickBot="1" x14ac:dyDescent="0.3">
      <c r="A3" s="28"/>
      <c r="B3" s="53" t="s">
        <v>0</v>
      </c>
      <c r="C3" s="53" t="s">
        <v>1</v>
      </c>
      <c r="D3" s="53" t="s">
        <v>2</v>
      </c>
    </row>
    <row r="4" spans="1:8" ht="15" customHeight="1" thickBot="1" x14ac:dyDescent="0.3">
      <c r="A4" s="29" t="s">
        <v>3</v>
      </c>
      <c r="B4" s="30">
        <v>47</v>
      </c>
      <c r="C4" s="30">
        <v>3995</v>
      </c>
      <c r="D4" s="31"/>
    </row>
    <row r="5" spans="1:8" ht="15" customHeight="1" thickBot="1" x14ac:dyDescent="0.3">
      <c r="A5" s="32" t="s">
        <v>4</v>
      </c>
      <c r="B5" s="33"/>
      <c r="C5" s="33"/>
      <c r="D5" s="34"/>
    </row>
    <row r="6" spans="1:8" ht="15" customHeight="1" thickBot="1" x14ac:dyDescent="0.3">
      <c r="A6" s="35" t="s">
        <v>5</v>
      </c>
      <c r="B6" s="36">
        <v>1</v>
      </c>
      <c r="C6" s="36">
        <v>1</v>
      </c>
      <c r="D6" s="37">
        <v>0</v>
      </c>
    </row>
    <row r="7" spans="1:8" ht="15" customHeight="1" thickBot="1" x14ac:dyDescent="0.3">
      <c r="A7" s="32" t="s">
        <v>6</v>
      </c>
      <c r="B7" s="33"/>
      <c r="C7" s="33"/>
      <c r="D7" s="37"/>
    </row>
    <row r="8" spans="1:8" ht="15" customHeight="1" thickBot="1" x14ac:dyDescent="0.3">
      <c r="A8" s="35" t="s">
        <v>60</v>
      </c>
      <c r="B8" s="36">
        <v>0.95744680851063801</v>
      </c>
      <c r="C8" s="36">
        <v>0.95167030707615496</v>
      </c>
      <c r="D8" s="37">
        <v>2.7578867229999999</v>
      </c>
    </row>
    <row r="9" spans="1:8" ht="15" customHeight="1" thickBot="1" x14ac:dyDescent="0.3">
      <c r="A9" s="76" t="s">
        <v>92</v>
      </c>
      <c r="B9" s="73">
        <v>4.2553191489361986E-2</v>
      </c>
      <c r="C9" s="73">
        <v>4.8329692923845036E-2</v>
      </c>
      <c r="D9" s="74">
        <v>-2.7578867229999999</v>
      </c>
      <c r="F9" s="77"/>
      <c r="G9" s="77"/>
      <c r="H9" s="78"/>
    </row>
    <row r="10" spans="1:8" ht="15" customHeight="1" thickBot="1" x14ac:dyDescent="0.3">
      <c r="A10" s="32" t="s">
        <v>7</v>
      </c>
      <c r="B10" s="33"/>
      <c r="C10" s="33"/>
      <c r="D10" s="37"/>
    </row>
    <row r="11" spans="1:8" ht="15" customHeight="1" thickBot="1" x14ac:dyDescent="0.3">
      <c r="A11" s="35" t="s">
        <v>37</v>
      </c>
      <c r="B11" s="38">
        <v>1</v>
      </c>
      <c r="C11" s="38">
        <v>1</v>
      </c>
      <c r="D11" s="37">
        <v>0</v>
      </c>
    </row>
    <row r="12" spans="1:8" ht="15" customHeight="1" thickBot="1" x14ac:dyDescent="0.3">
      <c r="A12" s="32" t="s">
        <v>8</v>
      </c>
      <c r="B12" s="33"/>
      <c r="C12" s="33"/>
      <c r="D12" s="37"/>
    </row>
    <row r="13" spans="1:8" ht="15" customHeight="1" thickBot="1" x14ac:dyDescent="0.3">
      <c r="A13" s="35" t="s">
        <v>61</v>
      </c>
      <c r="B13" s="39">
        <v>32.340425531914903</v>
      </c>
      <c r="C13" s="39">
        <v>31.967982253410199</v>
      </c>
      <c r="D13" s="37">
        <v>4.71593719</v>
      </c>
    </row>
    <row r="14" spans="1:8" ht="15" customHeight="1" thickBot="1" x14ac:dyDescent="0.3">
      <c r="A14" s="35" t="s">
        <v>62</v>
      </c>
      <c r="B14" s="39">
        <v>19.936170212766001</v>
      </c>
      <c r="C14" s="39">
        <v>19.8119371099903</v>
      </c>
      <c r="D14" s="37">
        <v>1.96798601</v>
      </c>
    </row>
    <row r="15" spans="1:8" ht="15" customHeight="1" thickBot="1" x14ac:dyDescent="0.3">
      <c r="A15" s="40" t="s">
        <v>63</v>
      </c>
      <c r="B15" s="33"/>
      <c r="C15" s="33"/>
      <c r="D15" s="41"/>
    </row>
    <row r="16" spans="1:8" ht="15" customHeight="1" thickBot="1" x14ac:dyDescent="0.3">
      <c r="A16" s="42" t="s">
        <v>25</v>
      </c>
      <c r="B16" s="36">
        <v>0.10638297872340401</v>
      </c>
      <c r="C16" s="36">
        <v>0.13469787562949101</v>
      </c>
      <c r="D16" s="65">
        <v>-8.6563130770000001</v>
      </c>
    </row>
    <row r="17" spans="1:6" ht="15" customHeight="1" thickBot="1" x14ac:dyDescent="0.3">
      <c r="A17" s="35" t="s">
        <v>64</v>
      </c>
      <c r="B17" s="36">
        <v>0.42553191489361702</v>
      </c>
      <c r="C17" s="36">
        <v>0.43770897738359399</v>
      </c>
      <c r="D17" s="37">
        <v>-2.4439082660000002</v>
      </c>
    </row>
    <row r="18" spans="1:6" ht="15" customHeight="1" thickBot="1" x14ac:dyDescent="0.3">
      <c r="A18" s="35" t="s">
        <v>65</v>
      </c>
      <c r="B18" s="36">
        <v>0.40425531914893598</v>
      </c>
      <c r="C18" s="36">
        <v>0.378110753070657</v>
      </c>
      <c r="D18" s="65">
        <v>5.3266259460000001</v>
      </c>
    </row>
    <row r="19" spans="1:6" ht="15" customHeight="1" thickBot="1" x14ac:dyDescent="0.3">
      <c r="A19" s="35" t="s">
        <v>66</v>
      </c>
      <c r="B19" s="36">
        <v>6.3829787234042507E-2</v>
      </c>
      <c r="C19" s="36">
        <v>4.9482393916257299E-2</v>
      </c>
      <c r="D19" s="65">
        <v>6.1681127729999998</v>
      </c>
    </row>
    <row r="20" spans="1:6" ht="15" customHeight="1" thickBot="1" x14ac:dyDescent="0.3">
      <c r="A20" s="9" t="s">
        <v>38</v>
      </c>
      <c r="B20" s="36"/>
      <c r="C20" s="36"/>
      <c r="D20" s="37"/>
    </row>
    <row r="21" spans="1:6" ht="15" customHeight="1" thickBot="1" x14ac:dyDescent="0.3">
      <c r="A21" s="43" t="s">
        <v>67</v>
      </c>
      <c r="B21" s="36">
        <v>0.80851063829787195</v>
      </c>
      <c r="C21" s="36">
        <v>0.81426877140500797</v>
      </c>
      <c r="D21" s="37">
        <v>-1.4630015350000001</v>
      </c>
    </row>
    <row r="22" spans="1:6" ht="15" customHeight="1" thickBot="1" x14ac:dyDescent="0.3">
      <c r="A22" s="43" t="s">
        <v>68</v>
      </c>
      <c r="B22" s="36">
        <v>0.19148936170212799</v>
      </c>
      <c r="C22" s="36">
        <v>0.185731228594992</v>
      </c>
      <c r="D22" s="37">
        <v>1.4630015350000001</v>
      </c>
    </row>
    <row r="23" spans="1:6" ht="15" customHeight="1" thickBot="1" x14ac:dyDescent="0.3">
      <c r="A23" s="32" t="s">
        <v>69</v>
      </c>
      <c r="B23" s="33"/>
      <c r="C23" s="33"/>
      <c r="D23" s="41"/>
    </row>
    <row r="24" spans="1:6" ht="15" customHeight="1" thickBot="1" x14ac:dyDescent="0.3">
      <c r="A24" s="35" t="s">
        <v>70</v>
      </c>
      <c r="B24" s="44">
        <v>-0.73814166795744696</v>
      </c>
      <c r="C24" s="44">
        <v>-0.73336668389272797</v>
      </c>
      <c r="D24" s="37">
        <v>-0.734110755</v>
      </c>
    </row>
    <row r="25" spans="1:6" ht="15" customHeight="1" thickBot="1" x14ac:dyDescent="0.3">
      <c r="A25" s="35" t="s">
        <v>9</v>
      </c>
      <c r="B25" s="39">
        <v>29.829787234042598</v>
      </c>
      <c r="C25" s="39">
        <v>30.719080946316701</v>
      </c>
      <c r="D25" s="37">
        <v>-3.3716841629999998</v>
      </c>
    </row>
    <row r="26" spans="1:6" ht="15" customHeight="1" thickBot="1" x14ac:dyDescent="0.3">
      <c r="A26" s="35" t="s">
        <v>10</v>
      </c>
      <c r="B26" s="39">
        <v>10.7234042553191</v>
      </c>
      <c r="C26" s="39">
        <v>10.9677049306329</v>
      </c>
      <c r="D26" s="37">
        <v>-2.672052565</v>
      </c>
    </row>
    <row r="27" spans="1:6" ht="15" customHeight="1" thickBot="1" x14ac:dyDescent="0.3">
      <c r="A27" s="35" t="s">
        <v>11</v>
      </c>
      <c r="B27" s="39">
        <v>3.1914893617021298</v>
      </c>
      <c r="C27" s="39">
        <v>3.3753862099679801</v>
      </c>
      <c r="D27" s="37">
        <v>-3.554979667</v>
      </c>
    </row>
    <row r="28" spans="1:6" ht="15" customHeight="1" thickBot="1" x14ac:dyDescent="0.3">
      <c r="A28" s="35" t="s">
        <v>12</v>
      </c>
      <c r="B28" s="41">
        <v>3.2127659574468099</v>
      </c>
      <c r="C28" s="41">
        <v>3.3266958553036399</v>
      </c>
      <c r="D28" s="37">
        <v>-4.0810819020000002</v>
      </c>
    </row>
    <row r="29" spans="1:6" ht="15" customHeight="1" thickBot="1" x14ac:dyDescent="0.3">
      <c r="A29" s="45" t="s">
        <v>71</v>
      </c>
      <c r="B29" s="33"/>
      <c r="C29" s="33"/>
      <c r="D29" s="41"/>
    </row>
    <row r="30" spans="1:6" ht="15" customHeight="1" thickBot="1" x14ac:dyDescent="0.3">
      <c r="A30" s="46" t="s">
        <v>72</v>
      </c>
      <c r="B30" s="36">
        <v>8.5106382978723402E-2</v>
      </c>
      <c r="C30" s="36">
        <v>0.13818147133867001</v>
      </c>
      <c r="D30" s="47">
        <v>-16.827897879999998</v>
      </c>
    </row>
    <row r="31" spans="1:6" ht="15" customHeight="1" thickBot="1" x14ac:dyDescent="0.3">
      <c r="A31" s="46" t="s">
        <v>13</v>
      </c>
      <c r="B31" s="36">
        <v>8.5106382978723402E-2</v>
      </c>
      <c r="C31" s="36">
        <v>8.5919302019248495E-2</v>
      </c>
      <c r="D31" s="37">
        <v>-0.28895148599999998</v>
      </c>
      <c r="F31" s="81"/>
    </row>
    <row r="32" spans="1:6" ht="15" customHeight="1" thickBot="1" x14ac:dyDescent="0.3">
      <c r="A32" s="46" t="s">
        <v>73</v>
      </c>
      <c r="B32" s="38">
        <v>0.680851063829787</v>
      </c>
      <c r="C32" s="38">
        <v>0.70749509836941904</v>
      </c>
      <c r="D32" s="65">
        <v>-5.7495335650000001</v>
      </c>
    </row>
    <row r="33" spans="1:4" ht="15" customHeight="1" thickBot="1" x14ac:dyDescent="0.3">
      <c r="A33" s="46" t="s">
        <v>74</v>
      </c>
      <c r="B33" s="36">
        <v>0.14893617021276601</v>
      </c>
      <c r="C33" s="36">
        <v>0.13895143784723599</v>
      </c>
      <c r="D33" s="37">
        <v>2.827133522</v>
      </c>
    </row>
    <row r="34" spans="1:4" ht="15" customHeight="1" thickBot="1" x14ac:dyDescent="0.3">
      <c r="A34" s="46" t="s">
        <v>14</v>
      </c>
      <c r="B34" s="36">
        <v>0.63829787234042601</v>
      </c>
      <c r="C34" s="36">
        <v>0.66316467274001401</v>
      </c>
      <c r="D34" s="65">
        <v>-5.1859211390000004</v>
      </c>
    </row>
    <row r="35" spans="1:4" ht="15" customHeight="1" thickBot="1" x14ac:dyDescent="0.3">
      <c r="A35" s="48" t="s">
        <v>15</v>
      </c>
      <c r="B35" s="49"/>
      <c r="C35" s="49"/>
      <c r="D35" s="49"/>
    </row>
    <row r="36" spans="1:4" ht="15" customHeight="1" x14ac:dyDescent="0.25">
      <c r="A36" s="138" t="s">
        <v>75</v>
      </c>
      <c r="B36" s="139"/>
      <c r="C36" s="139"/>
      <c r="D36" s="140"/>
    </row>
    <row r="37" spans="1:4" ht="15" customHeight="1" x14ac:dyDescent="0.25">
      <c r="A37" s="117" t="s">
        <v>76</v>
      </c>
      <c r="B37" s="118"/>
      <c r="C37" s="118"/>
      <c r="D37" s="119"/>
    </row>
    <row r="38" spans="1:4" ht="15" customHeight="1" x14ac:dyDescent="0.25">
      <c r="A38" s="117" t="s">
        <v>77</v>
      </c>
      <c r="B38" s="118"/>
      <c r="C38" s="118"/>
      <c r="D38" s="119"/>
    </row>
    <row r="39" spans="1:4" ht="15" customHeight="1" x14ac:dyDescent="0.25">
      <c r="A39" s="120" t="s">
        <v>78</v>
      </c>
      <c r="B39" s="121"/>
      <c r="C39" s="121"/>
      <c r="D39" s="122"/>
    </row>
    <row r="40" spans="1:4" ht="28.5" customHeight="1" x14ac:dyDescent="0.25">
      <c r="A40" s="98" t="s">
        <v>79</v>
      </c>
      <c r="B40" s="99"/>
      <c r="C40" s="99"/>
      <c r="D40" s="100"/>
    </row>
    <row r="41" spans="1:4" x14ac:dyDescent="0.25">
      <c r="A41" s="71" t="s">
        <v>80</v>
      </c>
      <c r="B41" s="50"/>
      <c r="C41" s="50"/>
      <c r="D41" s="51"/>
    </row>
    <row r="42" spans="1:4" ht="31.5" customHeight="1" thickBot="1" x14ac:dyDescent="0.3">
      <c r="A42" s="101" t="s">
        <v>81</v>
      </c>
      <c r="B42" s="102"/>
      <c r="C42" s="102"/>
      <c r="D42" s="103"/>
    </row>
    <row r="43" spans="1:4" ht="15" customHeight="1" thickBot="1" x14ac:dyDescent="0.3">
      <c r="A43" s="129" t="s">
        <v>82</v>
      </c>
      <c r="B43" s="130"/>
      <c r="C43" s="130"/>
      <c r="D43" s="131"/>
    </row>
    <row r="44" spans="1:4" ht="15" customHeight="1" thickBot="1" x14ac:dyDescent="0.3">
      <c r="A44" s="129" t="s">
        <v>83</v>
      </c>
      <c r="B44" s="130"/>
      <c r="C44" s="130"/>
      <c r="D44" s="131"/>
    </row>
    <row r="45" spans="1:4" ht="15" customHeight="1" thickBot="1" x14ac:dyDescent="0.3">
      <c r="A45" s="132" t="s">
        <v>16</v>
      </c>
      <c r="B45" s="133"/>
      <c r="C45" s="133"/>
      <c r="D45" s="134"/>
    </row>
    <row r="46" spans="1:4" ht="15" customHeight="1" thickBot="1" x14ac:dyDescent="0.3">
      <c r="A46" s="135" t="s">
        <v>17</v>
      </c>
      <c r="B46" s="136"/>
      <c r="C46" s="136"/>
      <c r="D46" s="137"/>
    </row>
    <row r="47" spans="1:4" ht="15" customHeight="1" thickBot="1" x14ac:dyDescent="0.3">
      <c r="A47" s="123" t="s">
        <v>18</v>
      </c>
      <c r="B47" s="124"/>
      <c r="C47" s="124"/>
      <c r="D47" s="125"/>
    </row>
    <row r="48" spans="1:4" ht="15.75" thickBot="1" x14ac:dyDescent="0.3">
      <c r="A48" s="126" t="s">
        <v>19</v>
      </c>
      <c r="B48" s="127"/>
      <c r="C48" s="127"/>
      <c r="D48" s="128"/>
    </row>
    <row r="50" spans="1:1" ht="15.75" x14ac:dyDescent="0.25">
      <c r="A50" s="52"/>
    </row>
    <row r="52" spans="1:1" ht="15" customHeight="1" x14ac:dyDescent="0.25"/>
    <row r="53" spans="1:1" ht="15" customHeight="1" x14ac:dyDescent="0.25"/>
    <row r="54" spans="1:1" ht="15" customHeight="1" x14ac:dyDescent="0.25"/>
    <row r="55" spans="1:1" ht="15" customHeight="1" x14ac:dyDescent="0.25"/>
  </sheetData>
  <mergeCells count="13">
    <mergeCell ref="A47:D47"/>
    <mergeCell ref="A48:D48"/>
    <mergeCell ref="A1:E1"/>
    <mergeCell ref="A42:D42"/>
    <mergeCell ref="A43:D43"/>
    <mergeCell ref="A44:D44"/>
    <mergeCell ref="A45:D45"/>
    <mergeCell ref="A46:D46"/>
    <mergeCell ref="A36:D36"/>
    <mergeCell ref="A37:D37"/>
    <mergeCell ref="A38:D38"/>
    <mergeCell ref="A39:D39"/>
    <mergeCell ref="A40:D4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Normal="100" workbookViewId="0">
      <selection sqref="A1:H1"/>
    </sheetView>
  </sheetViews>
  <sheetFormatPr defaultRowHeight="15" x14ac:dyDescent="0.25"/>
  <cols>
    <col min="1" max="1" width="42.7109375" style="11" bestFit="1" customWidth="1"/>
    <col min="2" max="3" width="9.140625" style="11"/>
    <col min="4" max="6" width="9.140625" style="11" customWidth="1"/>
    <col min="7" max="16384" width="9.140625" style="11"/>
  </cols>
  <sheetData>
    <row r="1" spans="1:11" x14ac:dyDescent="0.25">
      <c r="A1" s="113" t="s">
        <v>44</v>
      </c>
      <c r="B1" s="113"/>
      <c r="C1" s="113"/>
      <c r="D1" s="113"/>
      <c r="E1" s="113"/>
      <c r="F1" s="113"/>
      <c r="G1" s="113"/>
      <c r="H1" s="113"/>
      <c r="I1" s="27"/>
      <c r="J1" s="27"/>
      <c r="K1" s="27"/>
    </row>
    <row r="2" spans="1:11" x14ac:dyDescent="0.25">
      <c r="A2" s="10"/>
      <c r="B2" s="10"/>
      <c r="C2" s="10"/>
      <c r="D2" s="10"/>
      <c r="E2" s="10"/>
      <c r="F2" s="10"/>
      <c r="G2" s="10"/>
      <c r="H2" s="10"/>
      <c r="I2" s="10"/>
      <c r="J2" s="10"/>
      <c r="K2" s="10"/>
    </row>
    <row r="3" spans="1:11" x14ac:dyDescent="0.25">
      <c r="B3" s="11" t="s">
        <v>50</v>
      </c>
    </row>
    <row r="4" spans="1:11" x14ac:dyDescent="0.25">
      <c r="A4" s="25" t="s">
        <v>42</v>
      </c>
      <c r="B4" s="12">
        <v>0.66666666666666663</v>
      </c>
      <c r="C4" s="13"/>
      <c r="D4" s="14"/>
      <c r="E4" s="15"/>
    </row>
    <row r="5" spans="1:11" x14ac:dyDescent="0.25">
      <c r="A5" s="26" t="s">
        <v>39</v>
      </c>
      <c r="B5" s="12">
        <v>0.5714285714285714</v>
      </c>
      <c r="C5" s="13"/>
      <c r="D5" s="14"/>
      <c r="E5" s="15"/>
    </row>
    <row r="6" spans="1:11" x14ac:dyDescent="0.25">
      <c r="A6" s="26" t="s">
        <v>89</v>
      </c>
      <c r="B6" s="12">
        <v>0.33333333333333331</v>
      </c>
      <c r="C6" s="13"/>
      <c r="D6" s="14"/>
      <c r="E6" s="15"/>
    </row>
    <row r="7" spans="1:11" x14ac:dyDescent="0.25">
      <c r="A7" s="26" t="s">
        <v>53</v>
      </c>
      <c r="B7" s="12">
        <v>0.19047619047619047</v>
      </c>
      <c r="C7" s="13"/>
      <c r="D7" s="14"/>
      <c r="E7" s="15"/>
    </row>
    <row r="8" spans="1:11" x14ac:dyDescent="0.25">
      <c r="A8" s="26" t="s">
        <v>40</v>
      </c>
      <c r="B8" s="12">
        <v>9.5238095238095233E-2</v>
      </c>
      <c r="C8" s="13"/>
      <c r="D8" s="14"/>
      <c r="E8" s="15"/>
    </row>
    <row r="9" spans="1:11" x14ac:dyDescent="0.25">
      <c r="A9" s="25" t="s">
        <v>43</v>
      </c>
      <c r="B9" s="12">
        <v>9.5238095238095233E-2</v>
      </c>
      <c r="C9" s="13"/>
      <c r="D9" s="14"/>
      <c r="E9" s="15"/>
      <c r="G9" s="16"/>
      <c r="H9" s="16"/>
    </row>
    <row r="10" spans="1:11" x14ac:dyDescent="0.25">
      <c r="A10" s="26" t="s">
        <v>41</v>
      </c>
      <c r="B10" s="12">
        <v>4.7619047619047616E-2</v>
      </c>
      <c r="C10" s="13"/>
      <c r="D10" s="14"/>
      <c r="E10" s="15"/>
    </row>
    <row r="11" spans="1:11" x14ac:dyDescent="0.25">
      <c r="A11" s="24"/>
      <c r="B11" s="12"/>
      <c r="C11" s="18"/>
      <c r="D11" s="14"/>
      <c r="E11" s="15"/>
    </row>
    <row r="12" spans="1:11" x14ac:dyDescent="0.25">
      <c r="B12" s="12"/>
      <c r="C12" s="13"/>
      <c r="D12" s="14"/>
      <c r="E12" s="15"/>
    </row>
    <row r="13" spans="1:11" x14ac:dyDescent="0.25">
      <c r="B13" s="12"/>
      <c r="C13" s="13"/>
      <c r="D13" s="14"/>
      <c r="E13" s="15"/>
    </row>
    <row r="14" spans="1:11" x14ac:dyDescent="0.25">
      <c r="B14" s="12"/>
      <c r="D14" s="14"/>
      <c r="E14" s="14"/>
    </row>
    <row r="15" spans="1:11" x14ac:dyDescent="0.25">
      <c r="B15" s="12"/>
    </row>
    <row r="18" spans="1:10" x14ac:dyDescent="0.25">
      <c r="B18" s="16"/>
      <c r="C18" s="17"/>
      <c r="D18" s="16"/>
      <c r="E18" s="19"/>
      <c r="G18" s="16"/>
      <c r="H18" s="13"/>
      <c r="I18" s="16"/>
      <c r="J18" s="20"/>
    </row>
    <row r="19" spans="1:10" x14ac:dyDescent="0.25">
      <c r="B19" s="21"/>
      <c r="C19" s="22"/>
      <c r="D19" s="21"/>
      <c r="E19" s="21"/>
      <c r="G19" s="16"/>
      <c r="H19" s="13"/>
      <c r="I19" s="16"/>
      <c r="J19" s="20"/>
    </row>
    <row r="20" spans="1:10" x14ac:dyDescent="0.25">
      <c r="B20" s="21"/>
      <c r="C20" s="22"/>
      <c r="D20" s="21"/>
      <c r="E20" s="21"/>
      <c r="G20" s="16"/>
      <c r="H20" s="13"/>
      <c r="I20" s="16"/>
      <c r="J20" s="20"/>
    </row>
    <row r="21" spans="1:10" x14ac:dyDescent="0.25">
      <c r="B21" s="23"/>
      <c r="C21" s="12"/>
      <c r="D21" s="23"/>
      <c r="E21" s="23"/>
      <c r="F21" s="23"/>
      <c r="G21" s="16"/>
      <c r="H21" s="13"/>
      <c r="I21" s="16"/>
      <c r="J21" s="20"/>
    </row>
    <row r="22" spans="1:10" x14ac:dyDescent="0.25">
      <c r="B22" s="16"/>
      <c r="C22" s="17"/>
      <c r="D22" s="16"/>
      <c r="E22" s="19"/>
      <c r="G22" s="16"/>
      <c r="H22" s="13"/>
      <c r="I22" s="16"/>
      <c r="J22" s="20"/>
    </row>
    <row r="23" spans="1:10" x14ac:dyDescent="0.25">
      <c r="B23" s="16"/>
      <c r="C23" s="17"/>
      <c r="D23" s="16"/>
      <c r="E23" s="19"/>
      <c r="G23" s="16"/>
      <c r="H23" s="13"/>
      <c r="I23" s="16"/>
      <c r="J23" s="20"/>
    </row>
    <row r="24" spans="1:10" x14ac:dyDescent="0.25">
      <c r="B24" s="16"/>
      <c r="C24" s="17"/>
      <c r="D24" s="16"/>
      <c r="E24" s="19"/>
      <c r="G24" s="16"/>
      <c r="H24" s="13"/>
      <c r="I24" s="16"/>
      <c r="J24" s="20"/>
    </row>
    <row r="25" spans="1:10" x14ac:dyDescent="0.25">
      <c r="B25" s="16"/>
      <c r="C25" s="17"/>
      <c r="D25" s="16"/>
      <c r="E25" s="19"/>
      <c r="G25" s="16"/>
      <c r="H25" s="13"/>
      <c r="I25" s="16"/>
      <c r="J25" s="20"/>
    </row>
    <row r="27" spans="1:10" x14ac:dyDescent="0.25">
      <c r="A27" s="1"/>
    </row>
    <row r="28" spans="1:10" x14ac:dyDescent="0.25">
      <c r="A28" s="1"/>
    </row>
    <row r="29" spans="1:10" x14ac:dyDescent="0.25">
      <c r="A29" s="7"/>
    </row>
    <row r="30" spans="1:10" x14ac:dyDescent="0.25">
      <c r="A30" s="7"/>
    </row>
    <row r="31" spans="1:10" x14ac:dyDescent="0.25">
      <c r="A31" s="1"/>
    </row>
    <row r="32" spans="1:10" x14ac:dyDescent="0.25">
      <c r="A32" s="1"/>
    </row>
    <row r="33" spans="1:1" x14ac:dyDescent="0.25">
      <c r="A33"/>
    </row>
    <row r="34" spans="1:1" x14ac:dyDescent="0.25">
      <c r="A34" s="1"/>
    </row>
  </sheetData>
  <sortState ref="A4:B10">
    <sortCondition descending="1" ref="B4:B10"/>
  </sortState>
  <mergeCells count="1">
    <mergeCell ref="A1:H1"/>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workbookViewId="0">
      <selection sqref="A1:B1"/>
    </sheetView>
  </sheetViews>
  <sheetFormatPr defaultRowHeight="15" x14ac:dyDescent="0.25"/>
  <cols>
    <col min="1" max="1" width="95.42578125" bestFit="1" customWidth="1"/>
  </cols>
  <sheetData>
    <row r="1" spans="1:11" x14ac:dyDescent="0.25">
      <c r="A1" s="113" t="s">
        <v>58</v>
      </c>
      <c r="B1" s="113"/>
      <c r="C1" s="27"/>
      <c r="D1" s="27"/>
      <c r="E1" s="27"/>
      <c r="F1" s="27"/>
      <c r="G1" s="27"/>
      <c r="H1" s="27"/>
      <c r="I1" s="27"/>
      <c r="J1" s="27"/>
      <c r="K1" s="27"/>
    </row>
    <row r="3" spans="1:11" s="11" customFormat="1" x14ac:dyDescent="0.25">
      <c r="B3" s="11" t="s">
        <v>49</v>
      </c>
    </row>
    <row r="4" spans="1:11" s="11" customFormat="1" ht="15" customHeight="1" x14ac:dyDescent="0.25">
      <c r="A4" s="25" t="s">
        <v>106</v>
      </c>
      <c r="B4" s="12">
        <v>0.33333333333333331</v>
      </c>
      <c r="C4" s="13"/>
      <c r="D4" s="14"/>
      <c r="E4" s="15"/>
    </row>
    <row r="5" spans="1:11" s="11" customFormat="1" ht="15" customHeight="1" x14ac:dyDescent="0.25">
      <c r="A5" s="25" t="s">
        <v>47</v>
      </c>
      <c r="B5" s="12">
        <v>0.2857142857142857</v>
      </c>
      <c r="C5" s="13"/>
      <c r="D5" s="14"/>
      <c r="E5" s="15"/>
    </row>
    <row r="6" spans="1:11" s="11" customFormat="1" ht="15" customHeight="1" x14ac:dyDescent="0.25">
      <c r="A6" s="25" t="s">
        <v>45</v>
      </c>
      <c r="B6" s="12">
        <v>9.5238095238095233E-2</v>
      </c>
      <c r="C6" s="13"/>
      <c r="D6" s="14"/>
      <c r="E6" s="15"/>
    </row>
    <row r="7" spans="1:11" s="11" customFormat="1" ht="15" customHeight="1" x14ac:dyDescent="0.25">
      <c r="A7" s="25" t="s">
        <v>46</v>
      </c>
      <c r="B7" s="12">
        <v>4.7619047619047616E-2</v>
      </c>
      <c r="C7" s="13"/>
      <c r="D7" s="14"/>
      <c r="E7" s="15"/>
    </row>
    <row r="8" spans="1:11" s="11" customFormat="1" ht="15" customHeight="1" x14ac:dyDescent="0.25">
      <c r="A8" s="25" t="s">
        <v>48</v>
      </c>
      <c r="B8" s="12">
        <v>4.7619047619047616E-2</v>
      </c>
      <c r="C8" s="13"/>
      <c r="D8" s="14"/>
      <c r="E8" s="15"/>
    </row>
  </sheetData>
  <sortState ref="A4:B8">
    <sortCondition descending="1" ref="B4:B8"/>
  </sortState>
  <mergeCells count="1">
    <mergeCell ref="A1:B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zoomScaleNormal="100" workbookViewId="0">
      <selection sqref="A1:I1"/>
    </sheetView>
  </sheetViews>
  <sheetFormatPr defaultRowHeight="15" x14ac:dyDescent="0.25"/>
  <cols>
    <col min="1" max="1" width="7.7109375" bestFit="1" customWidth="1"/>
    <col min="2" max="2" width="68.5703125" bestFit="1" customWidth="1"/>
  </cols>
  <sheetData>
    <row r="1" spans="1:16" x14ac:dyDescent="0.25">
      <c r="A1" s="113" t="s">
        <v>59</v>
      </c>
      <c r="B1" s="113"/>
      <c r="C1" s="113"/>
      <c r="D1" s="113"/>
      <c r="E1" s="113"/>
      <c r="F1" s="113"/>
      <c r="G1" s="113"/>
      <c r="H1" s="113"/>
      <c r="I1" s="113"/>
      <c r="J1" s="27"/>
      <c r="K1" s="27"/>
      <c r="L1" s="27"/>
      <c r="M1" s="27"/>
      <c r="N1" s="27"/>
      <c r="O1" s="27"/>
      <c r="P1" s="27"/>
    </row>
    <row r="3" spans="1:16" s="11" customFormat="1" x14ac:dyDescent="0.25">
      <c r="C3" s="11" t="s">
        <v>96</v>
      </c>
    </row>
    <row r="4" spans="1:16" s="11" customFormat="1" ht="15" customHeight="1" x14ac:dyDescent="0.25">
      <c r="A4" s="141" t="s">
        <v>56</v>
      </c>
      <c r="B4" s="25" t="s">
        <v>52</v>
      </c>
      <c r="C4" s="80">
        <f>12/21</f>
        <v>0.5714285714285714</v>
      </c>
      <c r="F4" s="15"/>
    </row>
    <row r="5" spans="1:16" s="11" customFormat="1" ht="15" customHeight="1" x14ac:dyDescent="0.25">
      <c r="A5" s="141"/>
      <c r="B5" s="25" t="s">
        <v>51</v>
      </c>
      <c r="C5" s="80">
        <f>9/21</f>
        <v>0.42857142857142855</v>
      </c>
      <c r="D5" s="13"/>
      <c r="E5" s="14"/>
      <c r="F5" s="15"/>
    </row>
    <row r="6" spans="1:16" s="11" customFormat="1" ht="15" customHeight="1" x14ac:dyDescent="0.25">
      <c r="A6" s="141" t="s">
        <v>57</v>
      </c>
      <c r="B6" s="25" t="s">
        <v>54</v>
      </c>
      <c r="C6" s="80">
        <f>4/21</f>
        <v>0.19047619047619047</v>
      </c>
      <c r="D6" s="13"/>
      <c r="E6" s="14"/>
      <c r="F6" s="15"/>
    </row>
    <row r="7" spans="1:16" s="11" customFormat="1" ht="15" customHeight="1" x14ac:dyDescent="0.25">
      <c r="A7" s="141"/>
      <c r="B7" s="25" t="s">
        <v>55</v>
      </c>
      <c r="C7" s="80">
        <f>5/21</f>
        <v>0.23809523809523808</v>
      </c>
      <c r="D7" s="13"/>
      <c r="E7" s="14"/>
      <c r="F7" s="15"/>
    </row>
  </sheetData>
  <mergeCells count="3">
    <mergeCell ref="A4:A5"/>
    <mergeCell ref="A6:A7"/>
    <mergeCell ref="A1:I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Index</vt:lpstr>
      <vt:lpstr>A.1 National complex model</vt:lpstr>
      <vt:lpstr>A.2 National standard model</vt:lpstr>
      <vt:lpstr>A.3 Regional standard model</vt:lpstr>
      <vt:lpstr>B.1 Established needs</vt:lpstr>
      <vt:lpstr>B.2 Combined needs</vt:lpstr>
      <vt:lpstr>B.3 Substance misuse comparison</vt:lpstr>
    </vt:vector>
  </TitlesOfParts>
  <Company>MOJ</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hwilliams</dc:creator>
  <cp:lastModifiedBy>Purver, Mark</cp:lastModifiedBy>
  <dcterms:created xsi:type="dcterms:W3CDTF">2015-08-06T10:13:59Z</dcterms:created>
  <dcterms:modified xsi:type="dcterms:W3CDTF">2016-05-31T13:42:06Z</dcterms:modified>
</cp:coreProperties>
</file>