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50" windowWidth="11250" windowHeight="4305" activeTab="1"/>
  </bookViews>
  <sheets>
    <sheet name="Contents" sheetId="1" r:id="rId1"/>
    <sheet name="Notes and Definitions" sheetId="2" r:id="rId2"/>
    <sheet name="Table 1" sheetId="3" r:id="rId3"/>
    <sheet name="Table 2" sheetId="5" r:id="rId4"/>
    <sheet name="Table 3" sheetId="6" r:id="rId5"/>
    <sheet name="Table 4" sheetId="26" r:id="rId6"/>
    <sheet name="Table 5" sheetId="27" r:id="rId7"/>
    <sheet name="Table 6" sheetId="7" r:id="rId8"/>
    <sheet name="Table 7" sheetId="8" r:id="rId9"/>
    <sheet name="Table 8" sheetId="9" r:id="rId10"/>
    <sheet name="Table 9" sheetId="10" r:id="rId11"/>
    <sheet name="Table 10" sheetId="12" r:id="rId12"/>
    <sheet name="Table 11" sheetId="13" r:id="rId13"/>
    <sheet name="Table 12" sheetId="14" r:id="rId14"/>
    <sheet name="Table 13" sheetId="15" r:id="rId15"/>
    <sheet name="Table 14" sheetId="29" r:id="rId16"/>
    <sheet name="Table 15" sheetId="18" r:id="rId17"/>
    <sheet name="Table 16" sheetId="19" r:id="rId18"/>
    <sheet name="Table 17" sheetId="20" r:id="rId19"/>
    <sheet name="Table 18" sheetId="21" r:id="rId20"/>
    <sheet name="Table 19" sheetId="22" r:id="rId21"/>
    <sheet name="Table 20" sheetId="24" r:id="rId22"/>
    <sheet name="Table 21" sheetId="25" r:id="rId23"/>
    <sheet name="Table 22" sheetId="28" r:id="rId24"/>
  </sheets>
  <externalReferences>
    <externalReference r:id="rId25"/>
  </externalReferences>
  <definedNames>
    <definedName name="OLE_LINK16" localSheetId="2">'Table 1'!$A$33</definedName>
    <definedName name="_xlnm.Print_Area" localSheetId="2">'Table 1'!$A$1:$AA$42</definedName>
    <definedName name="_xlnm.Print_Area" localSheetId="15">'Table 14'!$A$1:$S$72</definedName>
  </definedNames>
  <calcPr calcId="145621"/>
</workbook>
</file>

<file path=xl/calcChain.xml><?xml version="1.0" encoding="utf-8"?>
<calcChain xmlns="http://schemas.openxmlformats.org/spreadsheetml/2006/main">
  <c r="AV41" i="5" l="1"/>
  <c r="AV42" i="5"/>
  <c r="AV43" i="5"/>
  <c r="AV40" i="5"/>
  <c r="AV35" i="5"/>
  <c r="AV36" i="5"/>
  <c r="AV37" i="5"/>
  <c r="AV34" i="5"/>
  <c r="AV29" i="5"/>
  <c r="AV30" i="5"/>
  <c r="AV31" i="5"/>
  <c r="AV28" i="5"/>
  <c r="AV23" i="5"/>
  <c r="AV24" i="5"/>
  <c r="AV25" i="5"/>
  <c r="AV22" i="5"/>
  <c r="AV17" i="5"/>
  <c r="AV18" i="5"/>
  <c r="AV19" i="5"/>
  <c r="AV16" i="5"/>
  <c r="D41" i="5"/>
  <c r="D42" i="5"/>
  <c r="D43" i="5"/>
  <c r="D40" i="5"/>
  <c r="D35" i="5"/>
  <c r="D36" i="5"/>
  <c r="D37" i="5"/>
  <c r="D34" i="5"/>
</calcChain>
</file>

<file path=xl/sharedStrings.xml><?xml version="1.0" encoding="utf-8"?>
<sst xmlns="http://schemas.openxmlformats.org/spreadsheetml/2006/main" count="3526" uniqueCount="423">
  <si>
    <t>Contents</t>
  </si>
  <si>
    <t>UK Armed Forces Compensation Scheme Biannual Statistics</t>
  </si>
  <si>
    <t xml:space="preserve">This biannual Statistical Notice provides summary statistics on claims and awards made under the Armed Forces and Reserve Forces Compensation Scheme, paying compensation for injury, illness or death caused be Service. </t>
  </si>
  <si>
    <t>Notes and Definitions</t>
  </si>
  <si>
    <t>Definitions</t>
  </si>
  <si>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</si>
  <si>
    <t>Data Sources and Quality</t>
  </si>
  <si>
    <t>Compensation and Pension Scheme (CAPS)</t>
  </si>
  <si>
    <t>Please see our Background Quality Report on GOV.UK for more detail on the data sources, data quality and processes carried out to produce these statistics:</t>
  </si>
  <si>
    <t>www.gov.uk/government/collections/defence-statistics-background-quality-reports-index</t>
  </si>
  <si>
    <t>Revisions</t>
  </si>
  <si>
    <t>These statistics are subject to routine revisions as CAPS is a live data system and historic data is amended between data extracts. These figures can be identified by a revision marker (‘r’).</t>
  </si>
  <si>
    <t>Errors during data processing are rarely identified. However if an error was found then all historic data would be revised and Defence Statistics would highlight the error and the impact on the numbers presented on the front page of the publication.</t>
  </si>
  <si>
    <t>Symbols</t>
  </si>
  <si>
    <t>~</t>
  </si>
  <si>
    <t>Fewer than five</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</si>
  <si>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</si>
  <si>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</si>
  <si>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</si>
  <si>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</si>
  <si>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030 679-84423</t>
  </si>
  <si>
    <t xml:space="preserve">Email: </t>
  </si>
  <si>
    <t xml:space="preserve">DefStrat-Stat-Health-PQ-FOI@mod.uk </t>
  </si>
  <si>
    <t>Visit our website at:</t>
  </si>
  <si>
    <t>www.gov.uk/government/organisations/ministry-of-defence/about/statistics</t>
  </si>
  <si>
    <t>Other Publications</t>
  </si>
  <si>
    <t>Other publications produced by Defence Statistics:</t>
  </si>
  <si>
    <t>War Pension Scheme Annual Statistics</t>
  </si>
  <si>
    <t>UK Gulf Veterans Mortality Data</t>
  </si>
  <si>
    <t>Location of Armed Forces Pension And Compensation Recipients</t>
  </si>
  <si>
    <t>The figures presented in this Statistical Notice are as provided to Defence Statistics in extracts from DBS's Compensation and Pension System (CAPS) and War Pension Computer System (WPCS). Figures reported in this release are based on the latest data extract from CAPS (as at 30 September 2015).</t>
  </si>
  <si>
    <t>Number of registered and cleared claims under the AFCS</t>
  </si>
  <si>
    <t>AFCS claim clearance times</t>
  </si>
  <si>
    <t>Recipients of Guaranteed Income Payments only under the AFCS</t>
  </si>
  <si>
    <t>Claims registered during:</t>
  </si>
  <si>
    <t>Claim Type</t>
  </si>
  <si>
    <r>
      <t>All Years</t>
    </r>
    <r>
      <rPr>
        <b/>
        <vertAlign val="superscript"/>
        <sz val="10"/>
        <rFont val="Arial"/>
        <family val="2"/>
      </rPr>
      <t>3</t>
    </r>
  </si>
  <si>
    <t>2009/10</t>
  </si>
  <si>
    <t>2010/11</t>
  </si>
  <si>
    <t>2011/12</t>
  </si>
  <si>
    <t>2012/13</t>
  </si>
  <si>
    <t>2013/14</t>
  </si>
  <si>
    <t>2014/15</t>
  </si>
  <si>
    <t>2008/09</t>
  </si>
  <si>
    <t>2007/08</t>
  </si>
  <si>
    <t>2006/07</t>
  </si>
  <si>
    <t>Injury and Survivors' Claims</t>
  </si>
  <si>
    <t>Number of people</t>
  </si>
  <si>
    <t>Number of claims</t>
  </si>
  <si>
    <t>Injury Claims</t>
  </si>
  <si>
    <t>In-Service</t>
  </si>
  <si>
    <t>Medical Discharge</t>
  </si>
  <si>
    <t>Post Service</t>
  </si>
  <si>
    <t>Additional Claim</t>
  </si>
  <si>
    <t>Death In-Service</t>
  </si>
  <si>
    <t>Death Post Service</t>
  </si>
  <si>
    <t>Additional Child</t>
  </si>
  <si>
    <t>Reconsiderations</t>
  </si>
  <si>
    <t>Number of reconsiderations</t>
  </si>
  <si>
    <t>Appeals</t>
  </si>
  <si>
    <t>Number of appeals</t>
  </si>
  <si>
    <t>2015/16</t>
  </si>
  <si>
    <t>Source: Compensation and Pensions System (CAPS)</t>
  </si>
  <si>
    <t>Claims cleared during:</t>
  </si>
  <si>
    <t>Claim type and outcome</t>
  </si>
  <si>
    <r>
      <t>2009/10</t>
    </r>
    <r>
      <rPr>
        <sz val="11"/>
        <color theme="1"/>
        <rFont val="Calibri"/>
        <family val="2"/>
        <scheme val="minor"/>
      </rPr>
      <t/>
    </r>
  </si>
  <si>
    <r>
      <t>2010/11</t>
    </r>
    <r>
      <rPr>
        <sz val="11"/>
        <color theme="1"/>
        <rFont val="Calibri"/>
        <family val="2"/>
        <scheme val="minor"/>
      </rPr>
      <t/>
    </r>
  </si>
  <si>
    <t>n</t>
  </si>
  <si>
    <t>%</t>
  </si>
  <si>
    <t>Number of People</t>
  </si>
  <si>
    <t>All</t>
  </si>
  <si>
    <t>Awarded Lump sum only</t>
  </si>
  <si>
    <t>Rejected</t>
  </si>
  <si>
    <t>Awarded</t>
  </si>
  <si>
    <t>Outcome</t>
  </si>
  <si>
    <t>Q1-2015/16</t>
  </si>
  <si>
    <t>Q4-2014/15</t>
  </si>
  <si>
    <t>Q2-2015/16</t>
  </si>
  <si>
    <t>Number of Claims</t>
  </si>
  <si>
    <t>Predicted number of days to clear 25%, 50%, 75% and 100% of claims</t>
  </si>
  <si>
    <t>Claim type</t>
  </si>
  <si>
    <t xml:space="preserve"> Financial Year</t>
  </si>
  <si>
    <t>Quarter</t>
  </si>
  <si>
    <t>1 Figures for lump sum awards include injury claims and further additional claims.</t>
  </si>
  <si>
    <r>
      <t>All Years</t>
    </r>
    <r>
      <rPr>
        <b/>
        <vertAlign val="superscript"/>
        <sz val="10"/>
        <rFont val="Arial"/>
        <family val="2"/>
      </rPr>
      <t>5</t>
    </r>
  </si>
  <si>
    <t>Lump sums awarded during:</t>
  </si>
  <si>
    <t>Tariff Level</t>
  </si>
  <si>
    <t>All Lump Sum plus GIPs</t>
  </si>
  <si>
    <t>All Lump Sum plus GIP at 100%</t>
  </si>
  <si>
    <t>All Lump Sum plus GIP at 75%</t>
  </si>
  <si>
    <t>All Lump Sum plus GIP at 50%</t>
  </si>
  <si>
    <t>All Lump Sum plus GIP at 30%</t>
  </si>
  <si>
    <t>All Lump Sum Only (0% GIP)</t>
  </si>
  <si>
    <t>3 Where more than one condition is claimed for, the table shows the highest tariff level that a claimant has been awarded for a single condition.</t>
  </si>
  <si>
    <t xml:space="preserve">2 Conditions are assessed against a tariff of injury table where the lower numerical values (i.e. 1-4) reflect the more severe conditions that are awarded at the highest tariff level. </t>
  </si>
  <si>
    <t>Lump sums cleared during:</t>
  </si>
  <si>
    <t>Tariff of Injury</t>
  </si>
  <si>
    <t>Total</t>
  </si>
  <si>
    <t>Lump sum &amp; GIP (tariffs 1-11)</t>
  </si>
  <si>
    <t>Lump sum only (tariffs 12-15)</t>
  </si>
  <si>
    <t>Burns</t>
  </si>
  <si>
    <t>Injury, Wounds and Scarring</t>
  </si>
  <si>
    <t>Mental Disorders</t>
  </si>
  <si>
    <t>Physical disorders including infectious diseases</t>
  </si>
  <si>
    <t>Amputations</t>
  </si>
  <si>
    <t>Neurological disorders (including spinal cord, head or brain injuries)</t>
  </si>
  <si>
    <t>Fractures and Dislocations</t>
  </si>
  <si>
    <t>Musculoskeletal Disorders</t>
  </si>
  <si>
    <t>Service</t>
  </si>
  <si>
    <t>Number of Lump Sums</t>
  </si>
  <si>
    <t>Army</t>
  </si>
  <si>
    <t>Royal Air Force</t>
  </si>
  <si>
    <t>2 Figures include injury claims and further additional claims.</t>
  </si>
  <si>
    <t>3 The table shows all of the injuries/illnesses that have been awarded for a single claim.</t>
  </si>
  <si>
    <t>4 Not all tariff levels (1-15) attract a lump sum payment under each tariff of injury table.</t>
  </si>
  <si>
    <t>1 Injuries/illnesses are assessed against a tariff of injury table with a set of tariff levels where the lower numerical values (i.e. 1-4) reflect the more severe conditions.</t>
  </si>
  <si>
    <t>Age Group</t>
  </si>
  <si>
    <t>Under 20</t>
  </si>
  <si>
    <t>20-24</t>
  </si>
  <si>
    <t>25-29</t>
  </si>
  <si>
    <t>30-34</t>
  </si>
  <si>
    <t>35-39</t>
  </si>
  <si>
    <t>40-44</t>
  </si>
  <si>
    <t>45-49</t>
  </si>
  <si>
    <t>50-54</t>
  </si>
  <si>
    <t>55-59</t>
  </si>
  <si>
    <t>Over 60</t>
  </si>
  <si>
    <r>
      <t>All Years</t>
    </r>
    <r>
      <rPr>
        <b/>
        <vertAlign val="superscript"/>
        <sz val="10"/>
        <color theme="1"/>
        <rFont val="Arial"/>
        <family val="2"/>
      </rPr>
      <t>4</t>
    </r>
  </si>
  <si>
    <t>1 Age at time lump sum was cleared.</t>
  </si>
  <si>
    <t>GOR</t>
  </si>
  <si>
    <t>North East</t>
  </si>
  <si>
    <t>North West</t>
  </si>
  <si>
    <t>Yorkshire and the Humber</t>
  </si>
  <si>
    <t>East Midlands</t>
  </si>
  <si>
    <t>West Midlands</t>
  </si>
  <si>
    <t>East</t>
  </si>
  <si>
    <t>London</t>
  </si>
  <si>
    <t>South East</t>
  </si>
  <si>
    <t>South West</t>
  </si>
  <si>
    <t>Wales</t>
  </si>
  <si>
    <t>Scotland</t>
  </si>
  <si>
    <t>N.Ireland</t>
  </si>
  <si>
    <t>UK Unknown</t>
  </si>
  <si>
    <t>Overseas</t>
  </si>
  <si>
    <t>Not Known</t>
  </si>
  <si>
    <t>1 GOR as derived from address information which is recorded on the CAPS.</t>
  </si>
  <si>
    <t>2 Figures for lump sum awards include injury claims and further additional claims.</t>
  </si>
  <si>
    <t>3 Updated postcode information from the CAPS and the ONS may result in changes to the figures provided.</t>
  </si>
  <si>
    <t>Gender</t>
  </si>
  <si>
    <t>All in payment</t>
  </si>
  <si>
    <t>Male</t>
  </si>
  <si>
    <t>Female</t>
  </si>
  <si>
    <t>Survivors' Guaranteed Income Payment - Spouses</t>
  </si>
  <si>
    <t>Survivors' Guaranteed Income Payment - Children</t>
  </si>
  <si>
    <t>In payment as at:</t>
  </si>
  <si>
    <r>
      <t>Guaranteed Income Payment</t>
    </r>
    <r>
      <rPr>
        <b/>
        <vertAlign val="superscript"/>
        <sz val="10"/>
        <color theme="1"/>
        <rFont val="Arial"/>
        <family val="2"/>
      </rPr>
      <t>1</t>
    </r>
  </si>
  <si>
    <t>1 This table does not include deferred GIPs.</t>
  </si>
  <si>
    <t xml:space="preserve">2 From 1 January 2009 there was a change in the source of data regarding GIPs. Data prior to this date was sourced from a contractor (Paymaster) and do not include GIP awards captured on the interim system, covering the period 6 April 2005 to 31 October 2005. Data from 1 January 2009 is sourced from Veterans UK and includes all earlier GIP awards. </t>
  </si>
  <si>
    <t>Payment Type</t>
  </si>
  <si>
    <t>Guaranteed Income Payment</t>
  </si>
  <si>
    <t>In Payment</t>
  </si>
  <si>
    <t>Survivors' Guaranteed Income Payment</t>
  </si>
  <si>
    <t>Spouses</t>
  </si>
  <si>
    <t>Children</t>
  </si>
  <si>
    <t>1 Figures presented in this table are cumulative, taking into account intakes and outflows from the previous quarter.</t>
  </si>
  <si>
    <t>Region</t>
  </si>
  <si>
    <t>All recipients</t>
  </si>
  <si>
    <t>East of England</t>
  </si>
  <si>
    <t>N. Ireland</t>
  </si>
  <si>
    <t xml:space="preserve">1 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</si>
  <si>
    <t>3 Only includes GIPs in payment. Excludes deferred GIPs.</t>
  </si>
  <si>
    <t>A</t>
  </si>
  <si>
    <t>B</t>
  </si>
  <si>
    <t>C</t>
  </si>
  <si>
    <t>D</t>
  </si>
  <si>
    <t>GIPs- Tariff Band</t>
  </si>
  <si>
    <t>SGIPs</t>
  </si>
  <si>
    <t>All GIPs</t>
  </si>
  <si>
    <t>All GIPs &amp; SGIPs</t>
  </si>
  <si>
    <t>1Tariff levels 1-11 are divided into four bands and they refer to the percentage used to calculate the annual amount of the GIP; 100% for Band A (Levels 1-4 or a combination of levels 5&amp;6, 5&amp;5, and 6&amp;6), 75% for Band B (Levels 5-6), 50% for Band C (Levels 7-8) and 30% for Band D (Levels 9-11).</t>
  </si>
  <si>
    <r>
      <t>All Years</t>
    </r>
    <r>
      <rPr>
        <b/>
        <vertAlign val="superscript"/>
        <sz val="10"/>
        <rFont val="Arial"/>
        <family val="2"/>
      </rPr>
      <t>2</t>
    </r>
  </si>
  <si>
    <t>Reconsiderations cleared during:</t>
  </si>
  <si>
    <t>Injury Reconsiderations</t>
  </si>
  <si>
    <t>Number of
Injury Reconsiderations</t>
  </si>
  <si>
    <t>New</t>
  </si>
  <si>
    <t>Increased</t>
  </si>
  <si>
    <t>Maintained</t>
  </si>
  <si>
    <t>Reduced</t>
  </si>
  <si>
    <t>Survivors' Reconsiderations</t>
  </si>
  <si>
    <t>Number of Survivors' 
Reconsiderations</t>
  </si>
  <si>
    <t>1 The sum of the sub-totals may not sum to the totals due to rounding.</t>
  </si>
  <si>
    <t>Appeals cleared during:</t>
  </si>
  <si>
    <t>Injury Appeals</t>
  </si>
  <si>
    <t>Number of Injury Appeals</t>
  </si>
  <si>
    <t>In Service</t>
  </si>
  <si>
    <t>Favourable Reconsideration</t>
  </si>
  <si>
    <t>Disallowed - Late appeal</t>
  </si>
  <si>
    <t>Overturned by Upper Tier Tribunal</t>
  </si>
  <si>
    <t>Out of jurisdiction</t>
  </si>
  <si>
    <t>Survivors' Appeals</t>
  </si>
  <si>
    <t>Number of Survivors' Appeals</t>
  </si>
  <si>
    <t>Death-in-Service</t>
  </si>
  <si>
    <t>Death-post-Service</t>
  </si>
  <si>
    <t>p</t>
  </si>
  <si>
    <t/>
  </si>
  <si>
    <t>r</t>
  </si>
  <si>
    <r>
      <t>All Years</t>
    </r>
    <r>
      <rPr>
        <b/>
        <vertAlign val="superscript"/>
        <sz val="10"/>
        <color theme="1"/>
        <rFont val="Arial"/>
        <family val="2"/>
      </rPr>
      <t>3</t>
    </r>
  </si>
  <si>
    <t>Total Compensation Payable (£'000)</t>
  </si>
  <si>
    <t>2005/06</t>
  </si>
  <si>
    <t>Financial Year</t>
  </si>
  <si>
    <t>Guaranteed Income Payments</t>
  </si>
  <si>
    <t>Lump Sum Payments</t>
  </si>
  <si>
    <r>
      <t>1</t>
    </r>
    <r>
      <rPr>
        <sz val="9"/>
        <color theme="1"/>
        <rFont val="Arial"/>
        <family val="2"/>
      </rPr>
      <t xml:space="preserve"> These figures exclude all "spanning cases". </t>
    </r>
  </si>
  <si>
    <r>
      <t>r</t>
    </r>
    <r>
      <rPr>
        <sz val="9"/>
        <color theme="1"/>
        <rFont val="Arial"/>
        <family val="2"/>
      </rPr>
      <t xml:space="preserve"> Revised figure.</t>
    </r>
  </si>
  <si>
    <r>
      <t>p</t>
    </r>
    <r>
      <rPr>
        <sz val="9"/>
        <color theme="1"/>
        <rFont val="Arial"/>
        <family val="2"/>
      </rPr>
      <t xml:space="preserve"> Figures for the latest financial year, and therefore all years, are provisional. </t>
    </r>
  </si>
  <si>
    <r>
      <rPr>
        <vertAlign val="superscript"/>
        <sz val="9"/>
        <rFont val="Arial"/>
        <family val="2"/>
      </rPr>
      <t>r</t>
    </r>
    <r>
      <rPr>
        <sz val="9"/>
        <rFont val="Arial"/>
        <family val="2"/>
      </rPr>
      <t xml:space="preserve"> Revised figure. </t>
    </r>
  </si>
  <si>
    <t>Survivors' Claims</t>
  </si>
  <si>
    <t>Survivors' Guaranteed Income Payments</t>
  </si>
  <si>
    <t>Accepted - Lump sum only award</t>
  </si>
  <si>
    <t>Accepted - No award</t>
  </si>
  <si>
    <t>rp</t>
  </si>
  <si>
    <t>AFCS expenditure  amounts paid out</t>
  </si>
  <si>
    <t>Clearance times</t>
  </si>
  <si>
    <t>Injury/illness claims</t>
  </si>
  <si>
    <t>Count</t>
  </si>
  <si>
    <t>Median</t>
  </si>
  <si>
    <t>Mean</t>
  </si>
  <si>
    <t>LQ</t>
  </si>
  <si>
    <t>UQ</t>
  </si>
  <si>
    <t>IQR</t>
  </si>
  <si>
    <t>Min</t>
  </si>
  <si>
    <t>Max</t>
  </si>
  <si>
    <t>Survivors claims</t>
  </si>
  <si>
    <t>-</t>
  </si>
  <si>
    <t>Accepted- No award</t>
  </si>
  <si>
    <t>Appeal Outcomes:</t>
  </si>
  <si>
    <r>
      <t xml:space="preserve">The Results in this report are presented within 5 sections:
• </t>
    </r>
    <r>
      <rPr>
        <b/>
        <sz val="12"/>
        <rFont val="Arial"/>
        <family val="2"/>
      </rPr>
      <t>Section 1:</t>
    </r>
    <r>
      <rPr>
        <sz val="12"/>
        <rFont val="Arial"/>
        <family val="2"/>
      </rPr>
      <t xml:space="preserve"> Numbers of registered and cleared claims under the AFCS-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will also include information on reconsiderations and appeals registered and cleared. 
• </t>
    </r>
    <r>
      <rPr>
        <b/>
        <sz val="12"/>
        <rFont val="Arial"/>
        <family val="2"/>
      </rPr>
      <t>Section 2:</t>
    </r>
    <r>
      <rPr>
        <sz val="12"/>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2"/>
        <rFont val="Arial"/>
        <family val="2"/>
      </rPr>
      <t>Section 3:</t>
    </r>
    <r>
      <rPr>
        <sz val="12"/>
        <rFont val="Arial"/>
        <family val="2"/>
      </rPr>
      <t xml:space="preserve"> Recipients of Lump Sum Payments and GIPs under the AFCS based on the outcome of their initial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initial claim outcome to deal with demand for information on these claims. 
• </t>
    </r>
    <r>
      <rPr>
        <b/>
        <sz val="12"/>
        <rFont val="Arial"/>
        <family val="2"/>
      </rPr>
      <t>Section 4:</t>
    </r>
    <r>
      <rPr>
        <sz val="12"/>
        <rFont val="Arial"/>
        <family val="2"/>
      </rPr>
      <t xml:space="preserve"> Recipients of Guaranteed Income Payments only   under the AFCS- This section gives information on the number of people who are in receipt of ongoing compensation payments under the scheme (i.e Serving/ex-Service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2"/>
        <rFont val="Arial"/>
        <family val="2"/>
      </rPr>
      <t>Section 5:</t>
    </r>
    <r>
      <rPr>
        <sz val="12"/>
        <rFont val="Arial"/>
        <family val="2"/>
      </rPr>
      <t xml:space="preserve"> AFCS expenditure- This is the first time that this section has been included in this report which gives information on the amounts paid out to serving personnel in the form of lump sum awards and guaranteed income payments by financial year. It also provides information on survivor's guaranteed income payments by financial year.  </t>
    </r>
  </si>
  <si>
    <r>
      <t>1</t>
    </r>
    <r>
      <rPr>
        <sz val="9"/>
        <color theme="1"/>
        <rFont val="Arial"/>
        <family val="2"/>
      </rPr>
      <t xml:space="preserve"> Figures for lump sum awards include injury claims and further additional claims</t>
    </r>
    <r>
      <rPr>
        <i/>
        <sz val="9"/>
        <color theme="1"/>
        <rFont val="Arial"/>
        <family val="2"/>
      </rPr>
      <t>.</t>
    </r>
  </si>
  <si>
    <r>
      <rPr>
        <vertAlign val="superscript"/>
        <sz val="9"/>
        <color theme="1"/>
        <rFont val="Arial"/>
        <family val="2"/>
      </rPr>
      <t>r</t>
    </r>
    <r>
      <rPr>
        <sz val="9"/>
        <color theme="1"/>
        <rFont val="Arial"/>
        <family val="2"/>
      </rPr>
      <t xml:space="preserve"> Revised figure. </t>
    </r>
  </si>
  <si>
    <r>
      <rPr>
        <vertAlign val="superscript"/>
        <sz val="9"/>
        <rFont val="Arial"/>
        <family val="2"/>
      </rPr>
      <t>p</t>
    </r>
    <r>
      <rPr>
        <sz val="9"/>
        <rFont val="Arial"/>
        <family val="2"/>
      </rPr>
      <t xml:space="preserve"> Outcomes of claims are provisional, see BQR for further information.</t>
    </r>
  </si>
  <si>
    <r>
      <rPr>
        <b/>
        <sz val="12"/>
        <rFont val="Arial"/>
        <family val="2"/>
      </rPr>
      <t>• Disallowed late appeal-</t>
    </r>
    <r>
      <rPr>
        <sz val="12"/>
        <rFont val="Arial"/>
        <family val="2"/>
      </rPr>
      <t xml:space="preserve"> Applications to appeal must be received by Veterans UK within 12 months; starting with the day after the date on which the decision letter was sent (this could be 12 months from the date of the original decision or 12 months from the date of a reconsideration). Failing to do so within the time limit will result in the outcome of a late appeal.
</t>
    </r>
  </si>
  <si>
    <r>
      <rPr>
        <b/>
        <sz val="12"/>
        <rFont val="Arial"/>
        <family val="2"/>
      </rPr>
      <t>• Favourable Reconsideration-</t>
    </r>
    <r>
      <rPr>
        <sz val="12"/>
        <rFont val="Arial"/>
        <family val="2"/>
      </rPr>
      <t xml:space="preserve"> When a claimant has initiated an appeal before a reconsideration has taken place, the reconsideration will be conducted before notification to the Pension Appeal Tribunal. If the reconsideration is in the claimants favour then the claimant can withdraw their appeal.</t>
    </r>
  </si>
  <si>
    <r>
      <t xml:space="preserve">• Overturned by upper tier tribunal- </t>
    </r>
    <r>
      <rPr>
        <sz val="12"/>
        <rFont val="Arial"/>
        <family val="2"/>
      </rPr>
      <t xml:space="preserve">All appeal cases are heard by the First Tier Tribunal (FTT). When a person’s appeal has been dismissed by the FTT and they are still unhappy with the decision they can ask for leave to appeal to the Upper Tier Tribunal (UTT).   If their decision is overturned by the UTT they have successfully won their case. </t>
    </r>
  </si>
  <si>
    <r>
      <t xml:space="preserve">• Out of Jurisdiction- </t>
    </r>
    <r>
      <rPr>
        <sz val="12"/>
        <rFont val="Arial"/>
        <family val="2"/>
      </rPr>
      <t>If a customer mentions he wishes to appeal then he has the right for an appeal to be heard. An Out of Jurisdiction appeal is prepared when the customer has asked to appeal about an issue that there is no right of appeal for. This can include a claim made over the 7 year time limit and a disagreement regarding which scheme his claim should be considered under. In these cases the President of the Tribunal is asked to decide whether an appeal hearing is granted.</t>
    </r>
  </si>
  <si>
    <t>||</t>
  </si>
  <si>
    <t>Further definitions can be found in the Glossary section of the main report.</t>
  </si>
  <si>
    <t>Source: Veterans UK Finance Team</t>
  </si>
  <si>
    <t>Q3-2015/16</t>
  </si>
  <si>
    <t>Q4-2015/16</t>
  </si>
  <si>
    <t>In payment as at 31 March 2016</t>
  </si>
  <si>
    <r>
      <t>Survivors' Claims</t>
    </r>
    <r>
      <rPr>
        <b/>
        <vertAlign val="superscript"/>
        <sz val="10"/>
        <rFont val="Arial"/>
        <family val="2"/>
      </rPr>
      <t>5</t>
    </r>
  </si>
  <si>
    <r>
      <t>Accepted - Lump sum plus GIP award</t>
    </r>
    <r>
      <rPr>
        <vertAlign val="superscript"/>
        <sz val="10"/>
        <color theme="1"/>
        <rFont val="Arial"/>
        <family val="2"/>
      </rPr>
      <t>5</t>
    </r>
  </si>
  <si>
    <t>2 6 April 2005 to 31 March 2016.</t>
  </si>
  <si>
    <t>3 6 April 2005 to 31 March 2016.</t>
  </si>
  <si>
    <t>4 6 April 2005 to 31 March 2016.</t>
  </si>
  <si>
    <t>2 Age as at 31 March 2016.</t>
  </si>
  <si>
    <r>
      <t>2</t>
    </r>
    <r>
      <rPr>
        <sz val="9"/>
        <color theme="1"/>
        <rFont val="Arial"/>
        <family val="2"/>
      </rPr>
      <t xml:space="preserve"> 6 April 2005 to 31 March 2016.</t>
    </r>
  </si>
  <si>
    <t>6 April 2005 - 31 March 2016</t>
  </si>
  <si>
    <t>Return to Contents</t>
  </si>
  <si>
    <t>Table 2 provides a summary of cleared claims by claim type, outcome, and financial year, numbers and percentages.</t>
  </si>
  <si>
    <t>Q4- 2014/15 to Q4- 2015/16</t>
  </si>
  <si>
    <t>Table 4 provides the number of reconsiderations cleared by claim type and outcome, numbers</t>
  </si>
  <si>
    <t>Table 3 provides further detail of claims cleared by claim type, claim outcome and quarter, numbers</t>
  </si>
  <si>
    <t>Table 1 presents a summary of registered claims, reconsiderations and appeals, by financial year, numbers</t>
  </si>
  <si>
    <t>Q2- 2014/15 to Q2 2015/16</t>
  </si>
  <si>
    <t>Table 5 provides the number of appeals cleared by claim type and outcome.</t>
  </si>
  <si>
    <t>Q4- 2014/15 to Q4 2015/16</t>
  </si>
  <si>
    <t>As at 31 March 2006 - as at 31 March 2016</t>
  </si>
  <si>
    <t>As at 31 March 2105 - as at 31 March 2016</t>
  </si>
  <si>
    <t>As at 31 March 2016</t>
  </si>
  <si>
    <r>
      <rPr>
        <b/>
        <sz val="12"/>
        <rFont val="Arial"/>
        <family val="2"/>
      </rPr>
      <t>Table 1-</t>
    </r>
    <r>
      <rPr>
        <sz val="12"/>
        <rFont val="Arial"/>
        <family val="2"/>
      </rPr>
      <t xml:space="preserve"> Claims registered, by claim type and financial year</t>
    </r>
  </si>
  <si>
    <r>
      <rPr>
        <b/>
        <sz val="12"/>
        <rFont val="Arial"/>
        <family val="2"/>
      </rPr>
      <t>Table 2-</t>
    </r>
    <r>
      <rPr>
        <sz val="12"/>
        <rFont val="Arial"/>
        <family val="2"/>
      </rPr>
      <t xml:space="preserve"> Claims cleared, by claim type, outcome, and financial year</t>
    </r>
  </si>
  <si>
    <r>
      <rPr>
        <b/>
        <sz val="12"/>
        <rFont val="Arial"/>
        <family val="2"/>
      </rPr>
      <t>Table 3-</t>
    </r>
    <r>
      <rPr>
        <sz val="12"/>
        <rFont val="Arial"/>
        <family val="2"/>
      </rPr>
      <t xml:space="preserve"> Claims cleared, by claim type, outcome and quarter</t>
    </r>
  </si>
  <si>
    <r>
      <rPr>
        <b/>
        <sz val="12"/>
        <rFont val="Arial"/>
        <family val="2"/>
      </rPr>
      <t>Table 4-</t>
    </r>
    <r>
      <rPr>
        <sz val="12"/>
        <rFont val="Arial"/>
        <family val="2"/>
      </rPr>
      <t xml:space="preserve"> Reconsiderations cleared by claim type, outcome and quarter</t>
    </r>
  </si>
  <si>
    <r>
      <rPr>
        <b/>
        <sz val="12"/>
        <rFont val="Arial"/>
        <family val="2"/>
      </rPr>
      <t xml:space="preserve">Table 5- </t>
    </r>
    <r>
      <rPr>
        <sz val="12"/>
        <rFont val="Arial"/>
        <family val="2"/>
      </rPr>
      <t>Appeals cleared by claim type, outcome and quarter</t>
    </r>
  </si>
  <si>
    <r>
      <rPr>
        <vertAlign val="superscript"/>
        <sz val="9"/>
        <rFont val="Arial"/>
        <family val="2"/>
      </rPr>
      <t>p</t>
    </r>
    <r>
      <rPr>
        <sz val="9"/>
        <rFont val="Arial"/>
        <family val="2"/>
      </rPr>
      <t xml:space="preserve"> Appeal outcomes are provisional. see Background Quality Report for further information.</t>
    </r>
  </si>
  <si>
    <r>
      <rPr>
        <vertAlign val="superscript"/>
        <sz val="9"/>
        <rFont val="Arial"/>
        <family val="2"/>
      </rPr>
      <t>p</t>
    </r>
    <r>
      <rPr>
        <sz val="9"/>
        <rFont val="Arial"/>
        <family val="2"/>
      </rPr>
      <t xml:space="preserve"> Claim outcomes are provisional. see Background Quality Report for further information.</t>
    </r>
  </si>
  <si>
    <r>
      <t>1</t>
    </r>
    <r>
      <rPr>
        <sz val="9"/>
        <color theme="1"/>
        <rFont val="Arial"/>
        <family val="2"/>
      </rPr>
      <t>Figures have been rounded to the nearest £1,000. Therefore totals may not equal the sum of their parts.</t>
    </r>
  </si>
  <si>
    <t>Q2-2014/15</t>
  </si>
  <si>
    <t>Q3-2014/15</t>
  </si>
  <si>
    <t>0</t>
  </si>
  <si>
    <t>Table 6 presents summary statistics on clearance times for initial injury/illness claims, in working days, by financial year, numbers</t>
  </si>
  <si>
    <t>Table 7 presents summary statistics on clearance times for survivors' claims, in working days, by financial year, numbers</t>
  </si>
  <si>
    <t>Table 8 presents summary statistics on clearance times for reconsiderations, in working days, by financial year, numbers</t>
  </si>
  <si>
    <t xml:space="preserve">1 Clearance times for reconsiderations cleared in 2015/16 have been calculated using data covering the period 1 April 2015 - 30 September 2015 only due to data quality issues. Please see main report and Background Quality Report for more details. </t>
  </si>
  <si>
    <r>
      <t>2015/16</t>
    </r>
    <r>
      <rPr>
        <vertAlign val="superscript"/>
        <sz val="10"/>
        <rFont val="Arial"/>
        <family val="2"/>
      </rPr>
      <t>1</t>
    </r>
  </si>
  <si>
    <t>Table 9 presents summary statistics on clearance times for appeals, in working days, by financial year, numbers</t>
  </si>
  <si>
    <t>All awards during Quarter:</t>
  </si>
  <si>
    <t>Q2-2008/09</t>
  </si>
  <si>
    <t>Q3-2008/09</t>
  </si>
  <si>
    <t>Q4-2008/09</t>
  </si>
  <si>
    <t>Q1-2009/10</t>
  </si>
  <si>
    <t>Q2-2009/10</t>
  </si>
  <si>
    <t>Q3-2009/10</t>
  </si>
  <si>
    <t>Q4-2009/10</t>
  </si>
  <si>
    <t>Q1-2010/11</t>
  </si>
  <si>
    <t>Q2-2010/11</t>
  </si>
  <si>
    <t>Q3-2010/11</t>
  </si>
  <si>
    <t>Q4-2010/11</t>
  </si>
  <si>
    <t>Q1-2011/12</t>
  </si>
  <si>
    <t>Q2-2011/12</t>
  </si>
  <si>
    <t>Q3-2011/12</t>
  </si>
  <si>
    <t>Q4-2011/12</t>
  </si>
  <si>
    <t>Q1-2012/13</t>
  </si>
  <si>
    <t>Q2-2012/13</t>
  </si>
  <si>
    <t>Q3-2012/13</t>
  </si>
  <si>
    <t>Q4-2012/13</t>
  </si>
  <si>
    <t>Q1-2013/14</t>
  </si>
  <si>
    <t>Q2-2013/14</t>
  </si>
  <si>
    <t>Q3-2013/14</t>
  </si>
  <si>
    <t>Q4-2013/14</t>
  </si>
  <si>
    <t>Q1-2014/15</t>
  </si>
  <si>
    <t>r,p</t>
  </si>
  <si>
    <r>
      <rPr>
        <vertAlign val="superscript"/>
        <sz val="9"/>
        <color theme="1"/>
        <rFont val="Arial"/>
        <family val="2"/>
      </rPr>
      <t>r</t>
    </r>
    <r>
      <rPr>
        <sz val="9"/>
        <color theme="1"/>
        <rFont val="Arial"/>
        <family val="2"/>
      </rPr>
      <t xml:space="preserve"> Revised figure. See Notes and Definitions Tab and BQR for details.</t>
    </r>
  </si>
  <si>
    <t>Q2- 2008/09 to Q4- 2015/16</t>
  </si>
  <si>
    <r>
      <rPr>
        <b/>
        <sz val="12"/>
        <color rgb="FFFF0000"/>
        <rFont val="Arial"/>
        <family val="2"/>
      </rPr>
      <t>Note</t>
    </r>
    <r>
      <rPr>
        <sz val="12"/>
        <color rgb="FFFF0000"/>
        <rFont val="Arial"/>
        <family val="2"/>
      </rPr>
      <t>: Since the publication of the AFCS statistics as at 30 September 2015, an error has been identified in the processing of the data to produce Table 14 (previously Table 10 as at 30 September 2015; and Table 3.3a in earlier reports). This error resulted in incorrect reporting of awards at tariff levels 1-15 by condition. This information has been revised, with quarterly revisions presented in Table 13 of this report covering the period Q2-2008/09 - Q2-2015/16. Futher information on the error can be found in the Background Quality Report.</t>
    </r>
  </si>
  <si>
    <r>
      <t>Table 4: Reconsiderations cleared by claim type, outcome and quarter</t>
    </r>
    <r>
      <rPr>
        <b/>
        <vertAlign val="superscript"/>
        <sz val="14"/>
        <rFont val="Arial"/>
        <family val="2"/>
      </rPr>
      <t>1,2</t>
    </r>
  </si>
  <si>
    <t>2 The number of reconsiderations registered had not been updated since the previous report (as at 30 September 2015) due to data quality issues. Please refer to the Background Quality Report for more information.</t>
  </si>
  <si>
    <t>3 6 April 2005 to 30 September 2015.</t>
  </si>
  <si>
    <t>Generated using a Kaplan Meier survival model.</t>
  </si>
  <si>
    <t>Recipients of Lump Sum Payments and GIPs based on the initial outcome under the AFCS</t>
  </si>
  <si>
    <t>Table 11 provides a breakdown of lump sum payments awarded under the AFCS by claim type and financial year based on the outcome of the initial claim, numbers</t>
  </si>
  <si>
    <t>Table 12 provides a further breakdown of lump sum payments by claim type and quarter based on the outcome of the initial claim, numbers</t>
  </si>
  <si>
    <t>Table 13 provides a breakdown of lump sum payments awarded by the highest tariff level and quarter based on the outcome of the initial claim, numbers</t>
  </si>
  <si>
    <t>Table 14 provides a summary of all injuries/illnesses awarded under the AFCS by tariff of injury table, tariff level and quarter based on the outcome of the initial claim, numbers</t>
  </si>
  <si>
    <t>Table 15 provides Service information of those awarded a lump sum payment between Q4-2014/15 and Q4-2015/16 based on the outcome of the initial claim, numbers</t>
  </si>
  <si>
    <t>Table 16 provides age group information of those awarded a lump sum payment based on the outcome of the initial claim, numbers</t>
  </si>
  <si>
    <t>Table 17 provides a summary of lump sum payments awarded based on the outcome of the initial claim, numbers</t>
  </si>
  <si>
    <t>Table 18 provides the numbers of GIPs and SGIPs in payment as at the end of each financial year, numbers</t>
  </si>
  <si>
    <t xml:space="preserve">Table 19 provides the numbers of GIPs and SGIPs in payment and deferred as at the end of each quarter, numbers. </t>
  </si>
  <si>
    <t xml:space="preserve">Table 20 provides the numbers of GIPs and SGIPs in payment by Region, numbers </t>
  </si>
  <si>
    <t>Table 21 provides the number of GIPs and SGIPs in payment by tariff band and age group, numbers</t>
  </si>
  <si>
    <r>
      <t>Table 22: Armed Forces Compensation Scheme Expenditure, by financial year</t>
    </r>
    <r>
      <rPr>
        <b/>
        <vertAlign val="superscript"/>
        <sz val="14"/>
        <rFont val="Arial"/>
        <family val="2"/>
      </rPr>
      <t>1</t>
    </r>
  </si>
  <si>
    <t>Table 22 provides a summary of Armed Forces Compensation Scheme Expenditure by financial year, £'000s</t>
  </si>
  <si>
    <r>
      <rPr>
        <b/>
        <sz val="12"/>
        <rFont val="Arial"/>
        <family val="2"/>
      </rPr>
      <t>Table 6</t>
    </r>
    <r>
      <rPr>
        <sz val="12"/>
        <rFont val="Arial"/>
        <family val="2"/>
      </rPr>
      <t>- Summary statistics for injury/illness claims by financial year</t>
    </r>
  </si>
  <si>
    <r>
      <rPr>
        <b/>
        <sz val="12"/>
        <rFont val="Arial"/>
        <family val="2"/>
      </rPr>
      <t>Table 7</t>
    </r>
    <r>
      <rPr>
        <sz val="12"/>
        <rFont val="Arial"/>
        <family val="2"/>
      </rPr>
      <t>- Summary statistics for survivors claims by financial year</t>
    </r>
  </si>
  <si>
    <r>
      <rPr>
        <b/>
        <sz val="12"/>
        <rFont val="Arial"/>
        <family val="2"/>
      </rPr>
      <t>Table 8</t>
    </r>
    <r>
      <rPr>
        <sz val="12"/>
        <rFont val="Arial"/>
        <family val="2"/>
      </rPr>
      <t>- Summary statistics for reconsiderations by financial year</t>
    </r>
  </si>
  <si>
    <r>
      <rPr>
        <b/>
        <sz val="12"/>
        <rFont val="Arial"/>
        <family val="2"/>
      </rPr>
      <t>Table 9</t>
    </r>
    <r>
      <rPr>
        <sz val="12"/>
        <rFont val="Arial"/>
        <family val="2"/>
      </rPr>
      <t>- Summary statistics for appeals by financial year</t>
    </r>
  </si>
  <si>
    <r>
      <rPr>
        <b/>
        <sz val="12"/>
        <rFont val="Arial"/>
        <family val="2"/>
      </rPr>
      <t>Table 10</t>
    </r>
    <r>
      <rPr>
        <sz val="12"/>
        <rFont val="Arial"/>
        <family val="2"/>
      </rPr>
      <t>- Predicted time to clear AFCS claims, by claim type</t>
    </r>
  </si>
  <si>
    <r>
      <rPr>
        <b/>
        <sz val="12"/>
        <rFont val="Arial"/>
        <family val="2"/>
      </rPr>
      <t>Table 11</t>
    </r>
    <r>
      <rPr>
        <sz val="12"/>
        <rFont val="Arial"/>
        <family val="2"/>
      </rPr>
      <t>- Lump sum payments awarded, by claim type and financial year</t>
    </r>
  </si>
  <si>
    <r>
      <rPr>
        <b/>
        <sz val="12"/>
        <rFont val="Arial"/>
        <family val="2"/>
      </rPr>
      <t>Table 12</t>
    </r>
    <r>
      <rPr>
        <sz val="12"/>
        <rFont val="Arial"/>
        <family val="2"/>
      </rPr>
      <t>- Lump sum payments awarded, by claim type and quarter</t>
    </r>
  </si>
  <si>
    <r>
      <rPr>
        <b/>
        <sz val="12"/>
        <rFont val="Arial"/>
        <family val="2"/>
      </rPr>
      <t>Table 13</t>
    </r>
    <r>
      <rPr>
        <sz val="12"/>
        <rFont val="Arial"/>
        <family val="2"/>
      </rPr>
      <t>- Lump sum payments awarded, by highest tariff level and quarter</t>
    </r>
  </si>
  <si>
    <r>
      <rPr>
        <b/>
        <sz val="12"/>
        <rFont val="Arial"/>
        <family val="2"/>
      </rPr>
      <t>Table 14</t>
    </r>
    <r>
      <rPr>
        <sz val="12"/>
        <rFont val="Arial"/>
        <family val="2"/>
      </rPr>
      <t>- All injuries/illnesses awarded under the AFCS at tariff levels 1-15, by tariff of injury table, tariff level and quarter</t>
    </r>
  </si>
  <si>
    <r>
      <rPr>
        <b/>
        <sz val="12"/>
        <rFont val="Arial"/>
        <family val="2"/>
      </rPr>
      <t>Table 15</t>
    </r>
    <r>
      <rPr>
        <sz val="12"/>
        <rFont val="Arial"/>
        <family val="2"/>
      </rPr>
      <t>- Lump sum payments awarded, by Service and quarter</t>
    </r>
  </si>
  <si>
    <r>
      <rPr>
        <b/>
        <sz val="12"/>
        <rFont val="Arial"/>
        <family val="2"/>
      </rPr>
      <t>Table 16</t>
    </r>
    <r>
      <rPr>
        <sz val="12"/>
        <rFont val="Arial"/>
        <family val="2"/>
      </rPr>
      <t>- Lump sum payments awarded, by age group and quarter</t>
    </r>
  </si>
  <si>
    <r>
      <rPr>
        <b/>
        <sz val="12"/>
        <rFont val="Arial"/>
        <family val="2"/>
      </rPr>
      <t>Table 17</t>
    </r>
    <r>
      <rPr>
        <sz val="12"/>
        <rFont val="Arial"/>
        <family val="2"/>
      </rPr>
      <t>- Lump sum payments awarded, by Region and quarter</t>
    </r>
  </si>
  <si>
    <r>
      <rPr>
        <b/>
        <sz val="12"/>
        <rFont val="Arial"/>
        <family val="2"/>
      </rPr>
      <t>Table 18</t>
    </r>
    <r>
      <rPr>
        <sz val="12"/>
        <rFont val="Arial"/>
        <family val="2"/>
      </rPr>
      <t>- Guaranteed Income Payments in payment, by gender as at the end of each financial year</t>
    </r>
  </si>
  <si>
    <r>
      <rPr>
        <b/>
        <sz val="12"/>
        <rFont val="Arial"/>
        <family val="2"/>
      </rPr>
      <t>Table 19</t>
    </r>
    <r>
      <rPr>
        <sz val="12"/>
        <rFont val="Arial"/>
        <family val="2"/>
      </rPr>
      <t>- Guaranteed Income Payments, either in payment or deferred, by payment type as at the end of each quarter</t>
    </r>
  </si>
  <si>
    <r>
      <rPr>
        <b/>
        <sz val="12"/>
        <rFont val="Arial"/>
        <family val="2"/>
      </rPr>
      <t>Table 20</t>
    </r>
    <r>
      <rPr>
        <sz val="12"/>
        <rFont val="Arial"/>
        <family val="2"/>
      </rPr>
      <t>- Guaranteed Income Payments and Survivors' Guaranteed Income Payments in payment, by Region</t>
    </r>
  </si>
  <si>
    <r>
      <rPr>
        <b/>
        <sz val="12"/>
        <rFont val="Arial"/>
        <family val="2"/>
      </rPr>
      <t>Table 21</t>
    </r>
    <r>
      <rPr>
        <sz val="12"/>
        <rFont val="Arial"/>
        <family val="2"/>
      </rPr>
      <t>- Guaranteed Income Payments and Survivors' Guaranteed Income Payments in payment, by tariff band and age group</t>
    </r>
  </si>
  <si>
    <r>
      <rPr>
        <b/>
        <sz val="12"/>
        <rFont val="Arial"/>
        <family val="2"/>
      </rPr>
      <t>Table 22</t>
    </r>
    <r>
      <rPr>
        <sz val="12"/>
        <rFont val="Arial"/>
        <family val="2"/>
      </rPr>
      <t>- AFCS Expenditure amounts paid out, by financial year</t>
    </r>
  </si>
  <si>
    <r>
      <t xml:space="preserve">Table 10 </t>
    </r>
    <r>
      <rPr>
        <sz val="10"/>
        <rFont val="Arial"/>
        <family val="2"/>
      </rPr>
      <t xml:space="preserve">provides summary results from the survival analysis, presenting the predicted number of working days at which 25%, 50%, 75% and 100% of claims will be cleared. </t>
    </r>
  </si>
  <si>
    <t>In line with JSP 200 (April 2016), the suppression methodology has been applied to ensure individuals are not inadvertently identified dependent on the risk of disclosure. Numbers fewer than three have been suppressed and presented as ‘~’. Where there was only one cell in a row or column that was fewer than three, the next smallest number has also been suppressed so that numbers cannot simply be derived from totals. If a disclosure control method has been applied to a table, the method is stated in the footnotes. For further information on statistical disclosure control see Background Quality Report.</t>
  </si>
  <si>
    <r>
      <t>2005/06</t>
    </r>
    <r>
      <rPr>
        <vertAlign val="superscript"/>
        <sz val="10"/>
        <color theme="1"/>
        <rFont val="Arial"/>
        <family val="2"/>
      </rPr>
      <t>3</t>
    </r>
  </si>
  <si>
    <r>
      <t>Survivors' Claims</t>
    </r>
    <r>
      <rPr>
        <b/>
        <vertAlign val="superscript"/>
        <sz val="10"/>
        <rFont val="Arial"/>
        <family val="2"/>
      </rPr>
      <t>4</t>
    </r>
  </si>
  <si>
    <r>
      <t>Reconsiderations</t>
    </r>
    <r>
      <rPr>
        <b/>
        <vertAlign val="superscript"/>
        <sz val="10"/>
        <rFont val="Arial"/>
        <family val="2"/>
      </rPr>
      <t>5</t>
    </r>
  </si>
  <si>
    <r>
      <rPr>
        <vertAlign val="superscript"/>
        <sz val="9"/>
        <color theme="1"/>
        <rFont val="Arial"/>
        <family val="2"/>
      </rPr>
      <t>3</t>
    </r>
    <r>
      <rPr>
        <sz val="9"/>
        <color theme="1"/>
        <rFont val="Arial"/>
        <family val="2"/>
      </rPr>
      <t xml:space="preserve"> The AFCS scheme began on 6 April 2005.</t>
    </r>
  </si>
  <si>
    <r>
      <t>4</t>
    </r>
    <r>
      <rPr>
        <sz val="9"/>
        <color theme="1"/>
        <rFont val="Arial"/>
        <family val="2"/>
      </rPr>
      <t xml:space="preserve"> A single survivor's claim may result in an award which gives entitlement to one or more SGIP.</t>
    </r>
  </si>
  <si>
    <r>
      <t>5</t>
    </r>
    <r>
      <rPr>
        <sz val="9"/>
        <color theme="1"/>
        <rFont val="Arial"/>
        <family val="2"/>
      </rPr>
      <t xml:space="preserve"> Information on registered reconsiderations during 2015/16 has not been presented due to data quality issues. See Background Quality Report for details.</t>
    </r>
  </si>
  <si>
    <r>
      <rPr>
        <vertAlign val="superscript"/>
        <sz val="9"/>
        <rFont val="Arial"/>
        <family val="2"/>
      </rPr>
      <t>4</t>
    </r>
    <r>
      <rPr>
        <sz val="9"/>
        <rFont val="Arial"/>
        <family val="2"/>
      </rPr>
      <t xml:space="preserve"> The GIP is not paid while the individual is serving but is deferred until the individual is discharged.</t>
    </r>
  </si>
  <si>
    <r>
      <rPr>
        <vertAlign val="superscript"/>
        <sz val="9"/>
        <rFont val="Arial"/>
        <family val="2"/>
      </rPr>
      <t>5</t>
    </r>
    <r>
      <rPr>
        <sz val="9"/>
        <rFont val="Arial"/>
        <family val="2"/>
      </rPr>
      <t xml:space="preserve"> A single survivor's claim may result in an award which gives entitlement to one or more SGIP. </t>
    </r>
  </si>
  <si>
    <r>
      <t>Table 2: Claims cleared, by claim type, outcome, and financial year</t>
    </r>
    <r>
      <rPr>
        <b/>
        <vertAlign val="superscript"/>
        <sz val="14"/>
        <rFont val="Arial"/>
        <family val="2"/>
      </rPr>
      <t>1</t>
    </r>
  </si>
  <si>
    <r>
      <t>Table 1: Claims registered, by claim type and financial year</t>
    </r>
    <r>
      <rPr>
        <b/>
        <vertAlign val="superscript"/>
        <sz val="14"/>
        <rFont val="Arial"/>
        <family val="2"/>
      </rPr>
      <t>1</t>
    </r>
  </si>
  <si>
    <r>
      <t>2005/06</t>
    </r>
    <r>
      <rPr>
        <vertAlign val="superscript"/>
        <sz val="10"/>
        <rFont val="Arial"/>
        <family val="2"/>
      </rPr>
      <t>3</t>
    </r>
  </si>
  <si>
    <r>
      <t>Awarded Lump sum plus GIP</t>
    </r>
    <r>
      <rPr>
        <b/>
        <vertAlign val="superscript"/>
        <sz val="10"/>
        <color theme="1"/>
        <rFont val="Arial"/>
        <family val="2"/>
      </rPr>
      <t>4</t>
    </r>
  </si>
  <si>
    <r>
      <t>Accepted - Lump sum plus GIP award</t>
    </r>
    <r>
      <rPr>
        <vertAlign val="superscript"/>
        <sz val="10"/>
        <color theme="1"/>
        <rFont val="Arial"/>
        <family val="2"/>
      </rPr>
      <t>4</t>
    </r>
  </si>
  <si>
    <t xml:space="preserve">1 These figures exclude all "spanning cases". </t>
  </si>
  <si>
    <t>3 The GIP is not paid while the individual is serving but is deferred until the individual is discharged.</t>
  </si>
  <si>
    <t xml:space="preserve">4 A single survivor's claim may result in an award which gives entitlement to one or more SGIP. </t>
  </si>
  <si>
    <t xml:space="preserve">r Revised figure. </t>
  </si>
  <si>
    <t>p Claim outcomes are provisional. see Background Quality Report for further information.</t>
  </si>
  <si>
    <r>
      <t>Table 3: Claims cleared, by claim type, outcome, and financial quarter</t>
    </r>
    <r>
      <rPr>
        <b/>
        <vertAlign val="superscript"/>
        <sz val="14"/>
        <rFont val="Arial"/>
        <family val="2"/>
      </rPr>
      <t>1</t>
    </r>
  </si>
  <si>
    <r>
      <t>Awarded GIP &amp; Lump sum</t>
    </r>
    <r>
      <rPr>
        <b/>
        <vertAlign val="superscript"/>
        <sz val="10"/>
        <color theme="1"/>
        <rFont val="Arial"/>
        <family val="2"/>
      </rPr>
      <t>3</t>
    </r>
  </si>
  <si>
    <r>
      <t>Survivors' Claims</t>
    </r>
    <r>
      <rPr>
        <b/>
        <vertAlign val="superscript"/>
        <sz val="10"/>
        <color theme="1"/>
        <rFont val="Arial"/>
        <family val="2"/>
      </rPr>
      <t>4</t>
    </r>
  </si>
  <si>
    <t>1 6 April 2005 to 31 March 2016.</t>
  </si>
  <si>
    <t>Table 5: Appeals cleared by claim type, outcome and quarter</t>
  </si>
  <si>
    <r>
      <t>All Years</t>
    </r>
    <r>
      <rPr>
        <b/>
        <vertAlign val="superscript"/>
        <sz val="10"/>
        <rFont val="Arial"/>
        <family val="2"/>
      </rPr>
      <t>1</t>
    </r>
  </si>
  <si>
    <t>Table 10: Predicted time to clear AFCS claims, by claim type</t>
  </si>
  <si>
    <t>Table 9: Summary statistics for appeals by financial year</t>
  </si>
  <si>
    <t>Table 8: Summary statistics for reconsiderations by financial year</t>
  </si>
  <si>
    <t>Table 7: Summary statistics for survivors claims by financial year</t>
  </si>
  <si>
    <t>Table 6: Summary statistics for injury/illness claims by financial year</t>
  </si>
  <si>
    <r>
      <t xml:space="preserve">2 </t>
    </r>
    <r>
      <rPr>
        <sz val="9"/>
        <color theme="1"/>
        <rFont val="Arial"/>
        <family val="2"/>
      </rPr>
      <t>6 April 2005 to 31 March 2016.</t>
    </r>
  </si>
  <si>
    <r>
      <t>3</t>
    </r>
    <r>
      <rPr>
        <sz val="9"/>
        <color theme="1"/>
        <rFont val="Arial"/>
        <family val="2"/>
      </rPr>
      <t xml:space="preserve"> The AFCS scheme began on 6 April 2005.</t>
    </r>
  </si>
  <si>
    <r>
      <t>Table 11: Lump sum payments awarded based on the initial claim outcome, by claim type and financial year</t>
    </r>
    <r>
      <rPr>
        <b/>
        <vertAlign val="superscript"/>
        <sz val="14"/>
        <rFont val="Arial"/>
        <family val="2"/>
      </rPr>
      <t>1</t>
    </r>
  </si>
  <si>
    <r>
      <t>All years</t>
    </r>
    <r>
      <rPr>
        <b/>
        <vertAlign val="superscript"/>
        <sz val="10"/>
        <rFont val="Arial"/>
        <family val="2"/>
      </rPr>
      <t>2</t>
    </r>
  </si>
  <si>
    <r>
      <t>Table 12: Lump sum payments awarded based on the initial claim outcome, by claim type and quarter</t>
    </r>
    <r>
      <rPr>
        <b/>
        <vertAlign val="superscript"/>
        <sz val="14"/>
        <rFont val="Arial"/>
        <family val="2"/>
      </rPr>
      <t>1</t>
    </r>
  </si>
  <si>
    <r>
      <t>All Years</t>
    </r>
    <r>
      <rPr>
        <b/>
        <vertAlign val="superscript"/>
        <sz val="10"/>
        <color theme="1"/>
        <rFont val="Arial"/>
        <family val="2"/>
      </rPr>
      <t>2</t>
    </r>
  </si>
  <si>
    <r>
      <t>Table 13: Lump sum payments awarded based on the initial claim outcome, by highest tariff level and quarter</t>
    </r>
    <r>
      <rPr>
        <b/>
        <vertAlign val="superscript"/>
        <sz val="14"/>
        <rFont val="Arial"/>
        <family val="2"/>
      </rPr>
      <t>1,2,3</t>
    </r>
  </si>
  <si>
    <t>5 6 April 2005 to 30 September 2015.</t>
  </si>
  <si>
    <t xml:space="preserve">6 This tariff of injury table refers to injuries and conditions relating to eyes and ears. </t>
  </si>
  <si>
    <t>7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</si>
  <si>
    <t>8 There are some claim records where condition information is not available and these records have been assigned to unknown.</t>
  </si>
  <si>
    <r>
      <t>Table 14: All injuries/illnesses awarded under the AFCS at tariff levels 1-15 based on the initial claim outcome, by tariff of injury table</t>
    </r>
    <r>
      <rPr>
        <b/>
        <vertAlign val="superscript"/>
        <sz val="14"/>
        <rFont val="Arial"/>
        <family val="2"/>
      </rPr>
      <t>1</t>
    </r>
    <r>
      <rPr>
        <b/>
        <sz val="14"/>
        <rFont val="Arial"/>
        <family val="2"/>
      </rPr>
      <t>, tariff level and quarter</t>
    </r>
    <r>
      <rPr>
        <b/>
        <vertAlign val="superscript"/>
        <sz val="14"/>
        <rFont val="Arial"/>
        <family val="2"/>
      </rPr>
      <t>2,3,4</t>
    </r>
  </si>
  <si>
    <r>
      <t>Senses</t>
    </r>
    <r>
      <rPr>
        <vertAlign val="superscript"/>
        <sz val="10"/>
        <color theme="1"/>
        <rFont val="Arial"/>
        <family val="2"/>
      </rPr>
      <t>6</t>
    </r>
  </si>
  <si>
    <r>
      <t>Temporary Award</t>
    </r>
    <r>
      <rPr>
        <vertAlign val="superscript"/>
        <sz val="10"/>
        <rFont val="Arial"/>
        <family val="2"/>
      </rPr>
      <t>7</t>
    </r>
  </si>
  <si>
    <r>
      <t>Condition not available</t>
    </r>
    <r>
      <rPr>
        <vertAlign val="superscript"/>
        <sz val="10"/>
        <color theme="1"/>
        <rFont val="Arial"/>
        <family val="2"/>
      </rPr>
      <t>8</t>
    </r>
  </si>
  <si>
    <t>3 Includes Royal Navy and Royal Marines</t>
  </si>
  <si>
    <r>
      <t>Table 15: Lump sum payments awarded based on the initial claim outcome, by Service and quarter</t>
    </r>
    <r>
      <rPr>
        <b/>
        <vertAlign val="superscript"/>
        <sz val="14"/>
        <rFont val="Arial"/>
        <family val="2"/>
      </rPr>
      <t>1</t>
    </r>
  </si>
  <si>
    <r>
      <t>All Years</t>
    </r>
    <r>
      <rPr>
        <vertAlign val="superscript"/>
        <sz val="10"/>
        <color theme="1"/>
        <rFont val="Arial"/>
        <family val="2"/>
      </rPr>
      <t>2</t>
    </r>
  </si>
  <si>
    <r>
      <t>Naval Service</t>
    </r>
    <r>
      <rPr>
        <vertAlign val="superscript"/>
        <sz val="10"/>
        <rFont val="Arial"/>
        <family val="2"/>
      </rPr>
      <t>3</t>
    </r>
  </si>
  <si>
    <r>
      <t>Table 16: Lump sum payments awarded based on initial claim outcome, by age group</t>
    </r>
    <r>
      <rPr>
        <b/>
        <vertAlign val="superscript"/>
        <sz val="14"/>
        <rFont val="Arial"/>
        <family val="2"/>
      </rPr>
      <t>1</t>
    </r>
    <r>
      <rPr>
        <b/>
        <sz val="14"/>
        <rFont val="Arial"/>
        <family val="2"/>
      </rPr>
      <t xml:space="preserve"> and quarter</t>
    </r>
    <r>
      <rPr>
        <b/>
        <vertAlign val="superscript"/>
        <sz val="14"/>
        <rFont val="Arial"/>
        <family val="2"/>
      </rPr>
      <t>2</t>
    </r>
  </si>
  <si>
    <t>5 Other UK includes Isle of Man and Channel Islands.</t>
  </si>
  <si>
    <t>6 UK Unknown includes those known to be resident in the UK but a GOR is not available.</t>
  </si>
  <si>
    <t>7 Address information is not available.</t>
  </si>
  <si>
    <r>
      <t>Table 17: Lump sum payments awarded based on initial claim outcome, by region</t>
    </r>
    <r>
      <rPr>
        <b/>
        <vertAlign val="superscript"/>
        <sz val="14"/>
        <rFont val="Arial"/>
        <family val="2"/>
      </rPr>
      <t>1</t>
    </r>
    <r>
      <rPr>
        <b/>
        <sz val="14"/>
        <rFont val="Arial"/>
        <family val="2"/>
      </rPr>
      <t xml:space="preserve"> and quarter</t>
    </r>
    <r>
      <rPr>
        <b/>
        <vertAlign val="superscript"/>
        <sz val="14"/>
        <rFont val="Arial"/>
        <family val="2"/>
      </rPr>
      <t>2,3</t>
    </r>
  </si>
  <si>
    <r>
      <t>All Years</t>
    </r>
    <r>
      <rPr>
        <b/>
        <vertAlign val="superscript"/>
        <sz val="10"/>
        <rFont val="Arial"/>
        <family val="2"/>
      </rPr>
      <t>4</t>
    </r>
  </si>
  <si>
    <r>
      <t>Other UK</t>
    </r>
    <r>
      <rPr>
        <vertAlign val="superscript"/>
        <sz val="10"/>
        <color theme="1"/>
        <rFont val="Arial"/>
        <family val="2"/>
      </rPr>
      <t>5</t>
    </r>
  </si>
  <si>
    <r>
      <t>UK Unknown</t>
    </r>
    <r>
      <rPr>
        <vertAlign val="superscript"/>
        <sz val="10"/>
        <color theme="1"/>
        <rFont val="Arial"/>
        <family val="2"/>
      </rPr>
      <t>6</t>
    </r>
  </si>
  <si>
    <r>
      <t>Not Known</t>
    </r>
    <r>
      <rPr>
        <vertAlign val="superscript"/>
        <sz val="10"/>
        <color theme="1"/>
        <rFont val="Arial"/>
        <family val="2"/>
      </rPr>
      <t>7</t>
    </r>
  </si>
  <si>
    <r>
      <t>Table 18: Guaranteed Income Payments in payment, by gender as at the end of each financial year</t>
    </r>
    <r>
      <rPr>
        <b/>
        <vertAlign val="superscript"/>
        <sz val="14"/>
        <rFont val="Arial"/>
        <family val="2"/>
      </rPr>
      <t>1,2</t>
    </r>
  </si>
  <si>
    <t>2 These are cases where a GIP has been awarded, but payment has been deferred until the claimant leaves Service. These cases will later be included as ‘In Payment’ upon the claimant exiting the Services.</t>
  </si>
  <si>
    <r>
      <t>Deferred</t>
    </r>
    <r>
      <rPr>
        <vertAlign val="superscript"/>
        <sz val="10"/>
        <color theme="1"/>
        <rFont val="Arial"/>
        <family val="2"/>
      </rPr>
      <t>2</t>
    </r>
  </si>
  <si>
    <r>
      <t>Table 19: Guaranteed Income Payments in payment, either in payment or deferred, by payment type as at the end of each quarter</t>
    </r>
    <r>
      <rPr>
        <b/>
        <vertAlign val="superscript"/>
        <sz val="14"/>
        <rFont val="Arial"/>
        <family val="2"/>
      </rPr>
      <t>1</t>
    </r>
  </si>
  <si>
    <t>2 Only includes GIPs in payment. Excludes deferred GIPs.</t>
  </si>
  <si>
    <t>3  Other UK includes Isle of Man and Channel Islands.</t>
  </si>
  <si>
    <r>
      <t>Table 20: Guaranteed Income Payments in payments and Survivors' Guaranteed Income Payments in payment, by Region</t>
    </r>
    <r>
      <rPr>
        <b/>
        <vertAlign val="superscript"/>
        <sz val="14"/>
        <rFont val="Arial"/>
        <family val="2"/>
      </rPr>
      <t>1</t>
    </r>
  </si>
  <si>
    <r>
      <t>Guaranteed Income Payment</t>
    </r>
    <r>
      <rPr>
        <vertAlign val="superscript"/>
        <sz val="10"/>
        <rFont val="Arial"/>
        <family val="2"/>
      </rPr>
      <t>2</t>
    </r>
  </si>
  <si>
    <r>
      <t>Other UK</t>
    </r>
    <r>
      <rPr>
        <vertAlign val="superscript"/>
        <sz val="10"/>
        <color theme="1"/>
        <rFont val="Arial"/>
        <family val="2"/>
      </rPr>
      <t>3</t>
    </r>
  </si>
  <si>
    <r>
      <t>Table 21: Guaranteed Income Payments in payments and Survivors' Guaranteed Income Payments in payment, by tariff band</t>
    </r>
    <r>
      <rPr>
        <b/>
        <vertAlign val="superscript"/>
        <sz val="14"/>
        <rFont val="Arial"/>
        <family val="2"/>
      </rPr>
      <t>1</t>
    </r>
    <r>
      <rPr>
        <b/>
        <sz val="14"/>
        <rFont val="Arial"/>
        <family val="2"/>
      </rPr>
      <t xml:space="preserve"> and age group</t>
    </r>
    <r>
      <rPr>
        <b/>
        <vertAlign val="superscript"/>
        <sz val="14"/>
        <rFont val="Arial"/>
        <family val="2"/>
      </rPr>
      <t>2,3</t>
    </r>
  </si>
  <si>
    <t xml:space="preserve">~ In line with the JSP 200 directive on statistical dislosure control, figures have been suppressed. Please see Background Quality Report for more information. </t>
  </si>
  <si>
    <t>~ Figure fewer than 5</t>
  </si>
  <si>
    <t>Disclosure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</si>
</sst>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98" x14ac:knownFonts="1">
    <font>
      <sz val="11"/>
      <color theme="1"/>
      <name val="Calibri"/>
      <family val="2"/>
      <scheme val="minor"/>
    </font>
    <font>
      <b/>
      <sz val="12"/>
      <color indexed="10"/>
      <name val="Arial"/>
      <family val="2"/>
    </font>
    <font>
      <sz val="10"/>
      <name val="Arial"/>
      <family val="2"/>
    </font>
    <font>
      <b/>
      <sz val="16"/>
      <name val="Arial"/>
      <family val="2"/>
    </font>
    <font>
      <b/>
      <sz val="12"/>
      <name val="Arial"/>
      <family val="2"/>
    </font>
    <font>
      <b/>
      <sz val="14"/>
      <name val="Arial"/>
      <family val="2"/>
    </font>
    <font>
      <sz val="12"/>
      <color indexed="27"/>
      <name val="Arial"/>
      <family val="2"/>
    </font>
    <font>
      <b/>
      <sz val="11"/>
      <name val="Arial"/>
      <family val="2"/>
    </font>
    <font>
      <sz val="12"/>
      <name val="Arial"/>
      <family val="2"/>
    </font>
    <font>
      <b/>
      <sz val="10"/>
      <name val="Arial"/>
      <family val="2"/>
    </font>
    <font>
      <u/>
      <sz val="10"/>
      <color indexed="12"/>
      <name val="Arial"/>
      <family val="2"/>
    </font>
    <font>
      <sz val="8"/>
      <name val="Arial"/>
      <family val="2"/>
    </font>
    <font>
      <b/>
      <sz val="12"/>
      <color indexed="8"/>
      <name val="Arial"/>
      <family val="2"/>
    </font>
    <font>
      <u/>
      <sz val="12"/>
      <color indexed="12"/>
      <name val="Arial"/>
      <family val="2"/>
    </font>
    <font>
      <sz val="12"/>
      <color indexed="8"/>
      <name val="Arial"/>
      <family val="2"/>
    </font>
    <font>
      <b/>
      <vertAlign val="superscript"/>
      <sz val="14"/>
      <name val="Arial"/>
      <family val="2"/>
    </font>
    <font>
      <b/>
      <vertAlign val="superscript"/>
      <sz val="10"/>
      <name val="Arial"/>
      <family val="2"/>
    </font>
    <font>
      <i/>
      <sz val="10"/>
      <name val="Arial"/>
      <family val="2"/>
    </font>
    <font>
      <sz val="8"/>
      <color theme="1"/>
      <name val="Arial"/>
      <family val="2"/>
    </font>
    <font>
      <vertAlign val="superscript"/>
      <sz val="8"/>
      <color theme="1"/>
      <name val="Arial"/>
      <family val="2"/>
    </font>
    <font>
      <vertAlign val="superscript"/>
      <sz val="10"/>
      <name val="Arial"/>
      <family val="2"/>
    </font>
    <font>
      <b/>
      <i/>
      <sz val="10"/>
      <name val="Arial"/>
      <family val="2"/>
    </font>
    <font>
      <b/>
      <i/>
      <vertAlign val="superscript"/>
      <sz val="10"/>
      <name val="Arial"/>
      <family val="2"/>
    </font>
    <font>
      <sz val="10"/>
      <color theme="1"/>
      <name val="Arial"/>
      <family val="2"/>
    </font>
    <font>
      <sz val="9"/>
      <color theme="1"/>
      <name val="Arial"/>
      <family val="2"/>
    </font>
    <font>
      <vertAlign val="superscript"/>
      <sz val="10"/>
      <color theme="1"/>
      <name val="Arial"/>
      <family val="2"/>
    </font>
    <font>
      <b/>
      <sz val="10"/>
      <color theme="1"/>
      <name val="Arial"/>
      <family val="2"/>
    </font>
    <font>
      <b/>
      <vertAlign val="superscript"/>
      <sz val="10"/>
      <color theme="1"/>
      <name val="Arial"/>
      <family val="2"/>
    </font>
    <font>
      <sz val="10"/>
      <color rgb="FFBBA8AC"/>
      <name val="Arial"/>
      <family val="2"/>
    </font>
    <font>
      <i/>
      <vertAlign val="superscript"/>
      <sz val="10"/>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color theme="1"/>
      <name val="Calibri"/>
      <family val="2"/>
      <scheme val="minor"/>
    </font>
    <font>
      <vertAlign val="superscript"/>
      <sz val="9"/>
      <color theme="1"/>
      <name val="Arial"/>
      <family val="2"/>
    </font>
    <font>
      <sz val="9"/>
      <name val="Arial"/>
      <family val="2"/>
    </font>
    <font>
      <vertAlign val="superscript"/>
      <sz val="9"/>
      <name val="Arial"/>
      <family val="2"/>
    </font>
    <font>
      <i/>
      <vertAlign val="superscript"/>
      <sz val="11"/>
      <color theme="1"/>
      <name val="Arial"/>
      <family val="2"/>
    </font>
    <font>
      <i/>
      <vertAlign val="superscript"/>
      <sz val="8"/>
      <color theme="1"/>
      <name val="Arial"/>
      <family val="2"/>
    </font>
    <font>
      <i/>
      <vertAlign val="superscript"/>
      <sz val="9"/>
      <color theme="1"/>
      <name val="Arial"/>
      <family val="2"/>
    </font>
    <font>
      <i/>
      <vertAlign val="superscript"/>
      <sz val="11"/>
      <color theme="1"/>
      <name val="Calibri"/>
      <family val="2"/>
      <scheme val="minor"/>
    </font>
    <font>
      <b/>
      <sz val="8"/>
      <color theme="1"/>
      <name val="Arial"/>
      <family val="2"/>
    </font>
    <font>
      <b/>
      <sz val="8"/>
      <name val="Arial"/>
      <family val="2"/>
    </font>
    <font>
      <i/>
      <vertAlign val="superscript"/>
      <sz val="10"/>
      <color theme="1"/>
      <name val="Arial"/>
      <family val="2"/>
    </font>
    <font>
      <b/>
      <i/>
      <vertAlign val="superscript"/>
      <sz val="10"/>
      <color theme="1"/>
      <name val="Arial"/>
      <family val="2"/>
    </font>
    <font>
      <i/>
      <vertAlign val="superscript"/>
      <sz val="10"/>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000000"/>
      <name val="Arial"/>
      <family val="2"/>
    </font>
    <font>
      <i/>
      <sz val="9"/>
      <color theme="1"/>
      <name val="Arial"/>
      <family val="2"/>
    </font>
    <font>
      <b/>
      <i/>
      <sz val="8"/>
      <name val="Arial"/>
      <family val="2"/>
    </font>
    <font>
      <i/>
      <sz val="8"/>
      <name val="Arial"/>
      <family val="2"/>
    </font>
    <font>
      <b/>
      <i/>
      <vertAlign val="superscript"/>
      <sz val="9"/>
      <color theme="1"/>
      <name val="Arial"/>
      <family val="2"/>
    </font>
    <font>
      <b/>
      <i/>
      <vertAlign val="superscript"/>
      <sz val="11"/>
      <color theme="1"/>
      <name val="Arial"/>
      <family val="2"/>
    </font>
    <font>
      <i/>
      <vertAlign val="superscript"/>
      <sz val="8"/>
      <name val="Arial"/>
      <family val="2"/>
    </font>
    <font>
      <i/>
      <sz val="8"/>
      <color theme="1"/>
      <name val="Arial"/>
      <family val="2"/>
    </font>
    <font>
      <b/>
      <i/>
      <sz val="8"/>
      <color theme="1"/>
      <name val="Arial"/>
      <family val="2"/>
    </font>
    <font>
      <i/>
      <sz val="8"/>
      <color theme="1"/>
      <name val="Calibri"/>
      <family val="2"/>
      <scheme val="minor"/>
    </font>
    <font>
      <b/>
      <i/>
      <sz val="8"/>
      <color theme="1"/>
      <name val="Calibri"/>
      <family val="2"/>
      <scheme val="minor"/>
    </font>
    <font>
      <b/>
      <sz val="10"/>
      <color rgb="FFFF0000"/>
      <name val="Arial"/>
      <family val="2"/>
    </font>
    <font>
      <b/>
      <sz val="9"/>
      <color theme="1"/>
      <name val="Arial"/>
      <family val="2"/>
    </font>
    <font>
      <sz val="10"/>
      <color rgb="FFFF0000"/>
      <name val="Arial"/>
      <family val="2"/>
    </font>
    <font>
      <sz val="12"/>
      <color rgb="FFFF0000"/>
      <name val="Arial"/>
      <family val="2"/>
    </font>
    <font>
      <b/>
      <sz val="12"/>
      <color rgb="FFFF0000"/>
      <name val="Arial"/>
      <family val="2"/>
    </font>
    <font>
      <sz val="11"/>
      <name val="Arial"/>
      <family val="2"/>
    </font>
    <font>
      <sz val="11"/>
      <name val="Calibri"/>
      <family val="2"/>
      <scheme val="minor"/>
    </font>
  </fonts>
  <fills count="66">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FFFFFF"/>
        <bgColor rgb="FF000000"/>
      </patternFill>
    </fill>
    <fill>
      <patternFill patternType="solid">
        <fgColor rgb="FFBBA8AC"/>
        <bgColor rgb="FF000000"/>
      </patternFill>
    </fill>
    <fill>
      <patternFill patternType="solid">
        <fgColor rgb="FFE4E7EA"/>
        <bgColor rgb="FF000000"/>
      </patternFill>
    </fill>
    <fill>
      <patternFill patternType="solid">
        <fgColor rgb="FFE0D8D8"/>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90">
    <xf numFmtId="0" fontId="0" fillId="0" borderId="0"/>
    <xf numFmtId="0" fontId="2" fillId="0" borderId="0" applyFill="0" applyBorder="0"/>
    <xf numFmtId="0" fontId="10" fillId="0" borderId="0" applyNumberFormat="0" applyFill="0" applyBorder="0" applyAlignment="0" applyProtection="0">
      <alignment vertical="top"/>
      <protection locked="0"/>
    </xf>
    <xf numFmtId="0" fontId="2" fillId="0" borderId="0"/>
    <xf numFmtId="9" fontId="32" fillId="0" borderId="0" applyFont="0" applyFill="0" applyBorder="0" applyAlignment="0" applyProtection="0"/>
    <xf numFmtId="0" fontId="2" fillId="0" borderId="0"/>
    <xf numFmtId="0" fontId="47" fillId="0" borderId="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30" borderId="0" applyNumberFormat="0" applyBorder="0" applyAlignment="0" applyProtection="0"/>
    <xf numFmtId="0" fontId="50" fillId="14" borderId="0" applyNumberFormat="0" applyBorder="0" applyAlignment="0" applyProtection="0"/>
    <xf numFmtId="0" fontId="51" fillId="31" borderId="1" applyNumberFormat="0" applyAlignment="0" applyProtection="0"/>
    <xf numFmtId="0" fontId="52" fillId="32" borderId="2" applyNumberFormat="0" applyAlignment="0" applyProtection="0"/>
    <xf numFmtId="0" fontId="53" fillId="0" borderId="0" applyNumberFormat="0" applyFill="0" applyBorder="0" applyAlignment="0" applyProtection="0"/>
    <xf numFmtId="0" fontId="54" fillId="15"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18" borderId="1" applyNumberFormat="0" applyAlignment="0" applyProtection="0"/>
    <xf numFmtId="0" fontId="59" fillId="0" borderId="6" applyNumberFormat="0" applyFill="0" applyAlignment="0" applyProtection="0"/>
    <xf numFmtId="0" fontId="60" fillId="33" borderId="0" applyNumberFormat="0" applyBorder="0" applyAlignment="0" applyProtection="0"/>
    <xf numFmtId="0" fontId="2" fillId="34" borderId="7" applyNumberFormat="0" applyFont="0" applyAlignment="0" applyProtection="0"/>
    <xf numFmtId="0" fontId="61" fillId="31" borderId="8" applyNumberFormat="0" applyAlignment="0" applyProtection="0"/>
    <xf numFmtId="9" fontId="47"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11"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0" fontId="69" fillId="35" borderId="0" applyNumberFormat="0" applyBorder="0" applyAlignment="0" applyProtection="0"/>
    <xf numFmtId="0" fontId="70" fillId="36" borderId="0" applyNumberFormat="0" applyBorder="0" applyAlignment="0" applyProtection="0"/>
    <xf numFmtId="0" fontId="71" fillId="37" borderId="0" applyNumberFormat="0" applyBorder="0" applyAlignment="0" applyProtection="0"/>
    <xf numFmtId="0" fontId="72" fillId="38" borderId="13" applyNumberFormat="0" applyAlignment="0" applyProtection="0"/>
    <xf numFmtId="0" fontId="73" fillId="39" borderId="14" applyNumberFormat="0" applyAlignment="0" applyProtection="0"/>
    <xf numFmtId="0" fontId="74" fillId="39" borderId="13" applyNumberFormat="0" applyAlignment="0" applyProtection="0"/>
    <xf numFmtId="0" fontId="75" fillId="0" borderId="15" applyNumberFormat="0" applyFill="0" applyAlignment="0" applyProtection="0"/>
    <xf numFmtId="0" fontId="76" fillId="40" borderId="16" applyNumberFormat="0" applyAlignment="0" applyProtection="0"/>
    <xf numFmtId="0" fontId="77" fillId="0" borderId="0" applyNumberFormat="0" applyFill="0" applyBorder="0" applyAlignment="0" applyProtection="0"/>
    <xf numFmtId="0" fontId="32" fillId="41" borderId="17" applyNumberFormat="0" applyFont="0" applyAlignment="0" applyProtection="0"/>
    <xf numFmtId="0" fontId="78" fillId="0" borderId="0" applyNumberFormat="0" applyFill="0" applyBorder="0" applyAlignment="0" applyProtection="0"/>
    <xf numFmtId="0" fontId="34" fillId="0" borderId="18" applyNumberFormat="0" applyFill="0" applyAlignment="0" applyProtection="0"/>
    <xf numFmtId="0" fontId="79"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79" fillId="65" borderId="0" applyNumberFormat="0" applyBorder="0" applyAlignment="0" applyProtection="0"/>
  </cellStyleXfs>
  <cellXfs count="527">
    <xf numFmtId="0" fontId="0" fillId="0" borderId="0" xfId="0"/>
    <xf numFmtId="0" fontId="4" fillId="4" borderId="0" xfId="0" applyFont="1" applyFill="1" applyBorder="1" applyAlignment="1"/>
    <xf numFmtId="0" fontId="8" fillId="4" borderId="0" xfId="0" applyFont="1" applyFill="1" applyBorder="1"/>
    <xf numFmtId="0" fontId="12" fillId="4" borderId="0" xfId="2" applyFont="1" applyFill="1" applyBorder="1" applyAlignment="1" applyProtection="1"/>
    <xf numFmtId="0" fontId="2" fillId="0" borderId="0" xfId="0" applyFont="1" applyBorder="1"/>
    <xf numFmtId="0" fontId="13" fillId="4" borderId="0" xfId="2" applyFont="1" applyFill="1" applyBorder="1" applyAlignment="1" applyProtection="1"/>
    <xf numFmtId="0" fontId="2" fillId="0" borderId="0" xfId="0" applyFont="1" applyFill="1" applyBorder="1"/>
    <xf numFmtId="0" fontId="9" fillId="0" borderId="0" xfId="0" applyFont="1" applyFill="1" applyBorder="1"/>
    <xf numFmtId="0" fontId="0" fillId="0" borderId="0" xfId="0" applyBorder="1"/>
    <xf numFmtId="0" fontId="5" fillId="7" borderId="0" xfId="0" applyFont="1" applyFill="1" applyBorder="1" applyAlignment="1"/>
    <xf numFmtId="0" fontId="2" fillId="5" borderId="0" xfId="0" applyFont="1" applyFill="1" applyBorder="1"/>
    <xf numFmtId="0" fontId="9" fillId="0" borderId="0" xfId="0" applyFont="1" applyFill="1" applyBorder="1" applyAlignment="1">
      <alignment wrapText="1"/>
    </xf>
    <xf numFmtId="0" fontId="2" fillId="0" borderId="0" xfId="0" applyFont="1" applyFill="1" applyBorder="1" applyAlignment="1">
      <alignment wrapText="1"/>
    </xf>
    <xf numFmtId="0" fontId="30" fillId="0" borderId="0" xfId="0" applyFont="1" applyBorder="1"/>
    <xf numFmtId="0" fontId="30" fillId="5" borderId="0" xfId="0" applyFont="1" applyFill="1" applyBorder="1"/>
    <xf numFmtId="3" fontId="9"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9" fillId="0" borderId="0" xfId="0" applyFont="1" applyFill="1" applyBorder="1"/>
    <xf numFmtId="0" fontId="2" fillId="0" borderId="0" xfId="0" applyFont="1" applyFill="1" applyBorder="1" applyAlignment="1">
      <alignment horizontal="right"/>
    </xf>
    <xf numFmtId="3" fontId="22" fillId="0" borderId="0" xfId="0" applyNumberFormat="1" applyFont="1" applyFill="1" applyBorder="1" applyAlignment="1">
      <alignment horizontal="right"/>
    </xf>
    <xf numFmtId="0" fontId="22" fillId="0" borderId="0" xfId="0" applyFont="1" applyFill="1" applyBorder="1" applyAlignment="1">
      <alignment horizontal="left"/>
    </xf>
    <xf numFmtId="3" fontId="2" fillId="9" borderId="0" xfId="0" applyNumberFormat="1" applyFont="1" applyFill="1" applyBorder="1" applyAlignment="1">
      <alignment horizontal="right"/>
    </xf>
    <xf numFmtId="3" fontId="9" fillId="9" borderId="0" xfId="0" applyNumberFormat="1" applyFont="1" applyFill="1" applyBorder="1"/>
    <xf numFmtId="0" fontId="29" fillId="0" borderId="0" xfId="0" applyFont="1" applyFill="1" applyBorder="1" applyAlignment="1">
      <alignment horizontal="right"/>
    </xf>
    <xf numFmtId="3" fontId="33" fillId="0" borderId="0" xfId="0" applyNumberFormat="1" applyFont="1" applyFill="1" applyBorder="1"/>
    <xf numFmtId="3" fontId="2" fillId="0" borderId="0" xfId="5" applyNumberFormat="1" applyBorder="1" applyAlignment="1">
      <alignment vertical="center"/>
    </xf>
    <xf numFmtId="0" fontId="2" fillId="0" borderId="0" xfId="5" applyBorder="1" applyAlignment="1">
      <alignment vertical="center"/>
    </xf>
    <xf numFmtId="0" fontId="9"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19" fillId="0" borderId="0" xfId="0" applyFont="1" applyFill="1" applyBorder="1" applyAlignment="1">
      <alignment horizontal="left" vertical="center"/>
    </xf>
    <xf numFmtId="3" fontId="9" fillId="0" borderId="0" xfId="5" applyNumberFormat="1" applyFont="1" applyBorder="1" applyAlignment="1">
      <alignment vertical="center"/>
    </xf>
    <xf numFmtId="0" fontId="18" fillId="0" borderId="0" xfId="0" applyFont="1" applyBorder="1" applyAlignment="1">
      <alignment horizontal="lef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30" fillId="0" borderId="0" xfId="0" applyFont="1" applyBorder="1" applyAlignment="1">
      <alignment vertical="center"/>
    </xf>
    <xf numFmtId="0" fontId="22" fillId="0" borderId="0" xfId="0" applyFont="1" applyFill="1" applyBorder="1" applyAlignment="1">
      <alignment horizontal="center" vertical="center"/>
    </xf>
    <xf numFmtId="3" fontId="2"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vertical="center"/>
    </xf>
    <xf numFmtId="3" fontId="9" fillId="0" borderId="0" xfId="0" applyNumberFormat="1" applyFont="1" applyFill="1" applyBorder="1" applyAlignment="1">
      <alignment horizontal="right" vertical="center"/>
    </xf>
    <xf numFmtId="0" fontId="17" fillId="0" borderId="0" xfId="0" applyFont="1" applyFill="1" applyBorder="1" applyAlignment="1">
      <alignment vertical="center"/>
    </xf>
    <xf numFmtId="9" fontId="17" fillId="0" borderId="0" xfId="4" applyFont="1" applyFill="1" applyBorder="1" applyAlignment="1">
      <alignment horizontal="right" vertical="center"/>
    </xf>
    <xf numFmtId="9" fontId="21"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9" fontId="21" fillId="0" borderId="0" xfId="0" applyNumberFormat="1" applyFont="1" applyFill="1" applyBorder="1" applyAlignment="1">
      <alignment vertical="center"/>
    </xf>
    <xf numFmtId="9" fontId="17" fillId="0" borderId="0" xfId="0" applyNumberFormat="1" applyFont="1" applyFill="1" applyBorder="1" applyAlignment="1">
      <alignment horizontal="right" vertical="center"/>
    </xf>
    <xf numFmtId="9" fontId="17" fillId="0" borderId="0" xfId="0" applyNumberFormat="1" applyFont="1" applyFill="1" applyBorder="1" applyAlignment="1">
      <alignment vertical="center"/>
    </xf>
    <xf numFmtId="9" fontId="9" fillId="0" borderId="0" xfId="0" applyNumberFormat="1" applyFont="1" applyFill="1" applyBorder="1" applyAlignment="1">
      <alignment horizontal="right" vertical="center"/>
    </xf>
    <xf numFmtId="9" fontId="2" fillId="0" borderId="0" xfId="0" applyNumberFormat="1" applyFont="1" applyFill="1" applyBorder="1" applyAlignment="1">
      <alignment vertical="center"/>
    </xf>
    <xf numFmtId="0" fontId="36" fillId="0" borderId="0" xfId="0" applyFont="1" applyFill="1" applyBorder="1" applyAlignment="1">
      <alignment vertical="center"/>
    </xf>
    <xf numFmtId="0" fontId="29" fillId="0" borderId="0" xfId="0" applyFont="1" applyFill="1" applyBorder="1" applyAlignment="1">
      <alignment vertical="center" wrapText="1"/>
    </xf>
    <xf numFmtId="0" fontId="5" fillId="7" borderId="0" xfId="0" applyFont="1" applyFill="1" applyBorder="1" applyAlignment="1">
      <alignment vertical="center"/>
    </xf>
    <xf numFmtId="0" fontId="30" fillId="5" borderId="0" xfId="0" applyFont="1" applyFill="1" applyBorder="1" applyAlignment="1">
      <alignment vertical="center"/>
    </xf>
    <xf numFmtId="0" fontId="23" fillId="0" borderId="0" xfId="0" applyFont="1" applyBorder="1" applyAlignment="1">
      <alignment vertical="center"/>
    </xf>
    <xf numFmtId="0" fontId="31" fillId="0" borderId="0" xfId="0" applyFont="1" applyBorder="1" applyAlignment="1">
      <alignment vertical="center"/>
    </xf>
    <xf numFmtId="0" fontId="0" fillId="0" borderId="0" xfId="0" applyBorder="1" applyAlignment="1">
      <alignment vertical="center"/>
    </xf>
    <xf numFmtId="0" fontId="22" fillId="0" borderId="0" xfId="0" applyFont="1" applyFill="1" applyBorder="1" applyAlignment="1">
      <alignment horizontal="left" vertical="center"/>
    </xf>
    <xf numFmtId="9" fontId="9" fillId="0" borderId="0" xfId="0" applyNumberFormat="1" applyFont="1" applyFill="1" applyBorder="1" applyAlignment="1">
      <alignment vertical="center"/>
    </xf>
    <xf numFmtId="0" fontId="5" fillId="0" borderId="0" xfId="0" applyFont="1" applyFill="1" applyBorder="1" applyAlignment="1">
      <alignment vertical="center"/>
    </xf>
    <xf numFmtId="3" fontId="23" fillId="0" borderId="0" xfId="0" applyNumberFormat="1" applyFont="1" applyBorder="1" applyAlignment="1">
      <alignment vertical="center"/>
    </xf>
    <xf numFmtId="0" fontId="30" fillId="0" borderId="0" xfId="0" applyFont="1" applyFill="1" applyBorder="1" applyAlignment="1">
      <alignment vertical="center"/>
    </xf>
    <xf numFmtId="3" fontId="9" fillId="0" borderId="0" xfId="5" applyNumberFormat="1" applyFont="1" applyFill="1" applyBorder="1" applyAlignment="1">
      <alignment vertical="center"/>
    </xf>
    <xf numFmtId="0" fontId="22" fillId="0" borderId="0" xfId="0" applyFont="1" applyFill="1" applyBorder="1" applyAlignment="1">
      <alignment horizontal="right"/>
    </xf>
    <xf numFmtId="3" fontId="9"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3" fillId="0" borderId="0" xfId="0" applyFont="1" applyBorder="1" applyAlignment="1">
      <alignment horizontal="right" vertical="center"/>
    </xf>
    <xf numFmtId="0" fontId="29" fillId="0" borderId="0" xfId="0" applyFont="1" applyFill="1" applyBorder="1" applyAlignment="1">
      <alignment horizontal="right" vertical="center"/>
    </xf>
    <xf numFmtId="0" fontId="44" fillId="0" borderId="0" xfId="0" applyFont="1" applyBorder="1" applyAlignment="1">
      <alignment horizontal="right"/>
    </xf>
    <xf numFmtId="0" fontId="46" fillId="0" borderId="0" xfId="0" applyFont="1" applyBorder="1" applyAlignment="1">
      <alignment horizontal="right"/>
    </xf>
    <xf numFmtId="9" fontId="21" fillId="0" borderId="0" xfId="45" applyFont="1" applyBorder="1" applyAlignment="1">
      <alignment horizontal="right"/>
    </xf>
    <xf numFmtId="3" fontId="2" fillId="0" borderId="0" xfId="6" applyNumberFormat="1" applyFont="1" applyBorder="1" applyAlignment="1">
      <alignment horizontal="right"/>
    </xf>
    <xf numFmtId="3" fontId="9" fillId="0" borderId="0" xfId="6" applyNumberFormat="1" applyFont="1" applyBorder="1" applyAlignment="1">
      <alignment horizontal="right"/>
    </xf>
    <xf numFmtId="9" fontId="17" fillId="0" borderId="0" xfId="6" applyNumberFormat="1" applyFont="1" applyBorder="1" applyAlignment="1">
      <alignment horizontal="right" vertical="top"/>
    </xf>
    <xf numFmtId="9" fontId="21" fillId="0" borderId="0" xfId="6" applyNumberFormat="1" applyFont="1" applyBorder="1" applyAlignment="1">
      <alignment horizontal="right"/>
    </xf>
    <xf numFmtId="3" fontId="22" fillId="0" borderId="0" xfId="6" applyNumberFormat="1" applyFont="1" applyBorder="1" applyAlignment="1">
      <alignment horizontal="right"/>
    </xf>
    <xf numFmtId="3" fontId="2" fillId="0" borderId="0" xfId="6" applyNumberFormat="1" applyFont="1" applyFill="1" applyBorder="1" applyAlignment="1">
      <alignment horizontal="right"/>
    </xf>
    <xf numFmtId="3" fontId="29" fillId="0" borderId="0" xfId="6" applyNumberFormat="1" applyFont="1" applyBorder="1" applyAlignment="1">
      <alignment horizontal="right"/>
    </xf>
    <xf numFmtId="9" fontId="17" fillId="0" borderId="0" xfId="6" applyNumberFormat="1" applyFont="1" applyFill="1" applyBorder="1" applyAlignment="1">
      <alignment horizontal="right"/>
    </xf>
    <xf numFmtId="9" fontId="17" fillId="0" borderId="0" xfId="6" applyNumberFormat="1" applyFont="1" applyBorder="1"/>
    <xf numFmtId="9" fontId="17" fillId="0" borderId="0" xfId="45" applyFont="1" applyBorder="1" applyAlignment="1">
      <alignment horizontal="right"/>
    </xf>
    <xf numFmtId="3" fontId="9" fillId="0" borderId="0" xfId="0" applyNumberFormat="1" applyFont="1" applyBorder="1" applyAlignment="1">
      <alignment horizontal="right"/>
    </xf>
    <xf numFmtId="9" fontId="21" fillId="0" borderId="0" xfId="0" applyNumberFormat="1" applyFont="1" applyBorder="1" applyAlignment="1">
      <alignment horizontal="right"/>
    </xf>
    <xf numFmtId="3" fontId="22" fillId="0" borderId="0" xfId="0" applyNumberFormat="1" applyFont="1" applyBorder="1" applyAlignment="1">
      <alignment horizontal="right"/>
    </xf>
    <xf numFmtId="9" fontId="21" fillId="0" borderId="0" xfId="0" applyNumberFormat="1" applyFont="1" applyBorder="1"/>
    <xf numFmtId="9" fontId="21" fillId="0" borderId="0" xfId="0" applyNumberFormat="1" applyFont="1" applyFill="1" applyBorder="1" applyAlignment="1">
      <alignment horizontal="right"/>
    </xf>
    <xf numFmtId="0" fontId="22" fillId="0" borderId="0" xfId="0" applyFont="1" applyFill="1" applyBorder="1" applyAlignment="1">
      <alignment horizontal="right" vertical="center"/>
    </xf>
    <xf numFmtId="0" fontId="29" fillId="0" borderId="0" xfId="0" applyFont="1" applyFill="1" applyBorder="1" applyAlignment="1">
      <alignment horizontal="right" vertical="center" wrapText="1"/>
    </xf>
    <xf numFmtId="0" fontId="29" fillId="0" borderId="0" xfId="6" applyFont="1" applyBorder="1" applyAlignment="1">
      <alignment horizontal="right"/>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16" fillId="0" borderId="0" xfId="0" applyFont="1" applyFill="1" applyBorder="1" applyAlignment="1">
      <alignment vertical="center" wrapText="1"/>
    </xf>
    <xf numFmtId="9" fontId="22" fillId="0" borderId="0" xfId="0" applyNumberFormat="1" applyFont="1" applyFill="1" applyBorder="1" applyAlignment="1">
      <alignment horizontal="right" vertical="center"/>
    </xf>
    <xf numFmtId="0" fontId="45" fillId="0" borderId="0" xfId="0" applyFont="1" applyBorder="1" applyAlignment="1">
      <alignment horizontal="right" vertical="center"/>
    </xf>
    <xf numFmtId="0" fontId="44" fillId="0" borderId="0" xfId="0" applyFont="1" applyBorder="1" applyAlignment="1">
      <alignment horizontal="right" vertical="center"/>
    </xf>
    <xf numFmtId="0" fontId="4" fillId="5" borderId="0" xfId="0" applyFont="1" applyFill="1" applyBorder="1" applyAlignment="1"/>
    <xf numFmtId="0" fontId="24" fillId="0" borderId="0" xfId="0" applyFont="1" applyBorder="1"/>
    <xf numFmtId="3" fontId="2" fillId="0" borderId="0" xfId="6" applyNumberFormat="1" applyFont="1" applyBorder="1"/>
    <xf numFmtId="0" fontId="8" fillId="4" borderId="0" xfId="0" applyFont="1" applyFill="1" applyBorder="1" applyAlignment="1">
      <alignment horizontal="left" wrapText="1"/>
    </xf>
    <xf numFmtId="0" fontId="8" fillId="4" borderId="0" xfId="0" applyFont="1" applyFill="1" applyBorder="1" applyAlignment="1">
      <alignment wrapText="1"/>
    </xf>
    <xf numFmtId="0" fontId="2" fillId="0" borderId="0" xfId="0" applyFont="1" applyBorder="1" applyAlignment="1">
      <alignment wrapText="1"/>
    </xf>
    <xf numFmtId="0" fontId="24" fillId="0" borderId="0" xfId="0" applyFont="1" applyBorder="1" applyAlignment="1">
      <alignment horizontal="left" vertical="center"/>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Border="1" applyAlignment="1">
      <alignment horizontal="right"/>
    </xf>
    <xf numFmtId="0" fontId="9" fillId="3" borderId="0" xfId="0" applyFont="1" applyFill="1" applyBorder="1" applyAlignment="1">
      <alignment vertical="center"/>
    </xf>
    <xf numFmtId="3" fontId="9" fillId="3" borderId="0" xfId="0" applyNumberFormat="1" applyFont="1" applyFill="1" applyBorder="1" applyAlignment="1">
      <alignment vertical="center"/>
    </xf>
    <xf numFmtId="0" fontId="35" fillId="0" borderId="0" xfId="0" applyFont="1" applyBorder="1" applyAlignment="1">
      <alignment horizontal="left" vertical="center"/>
    </xf>
    <xf numFmtId="0" fontId="19" fillId="0" borderId="0" xfId="0" applyFont="1" applyBorder="1" applyAlignment="1">
      <alignment horizontal="left" vertical="center"/>
    </xf>
    <xf numFmtId="9" fontId="18" fillId="0" borderId="0" xfId="4" applyFont="1" applyBorder="1" applyAlignment="1">
      <alignment horizontal="left" vertical="center"/>
    </xf>
    <xf numFmtId="0" fontId="5" fillId="6" borderId="0" xfId="0" applyFont="1" applyFill="1" applyBorder="1"/>
    <xf numFmtId="0" fontId="9" fillId="6" borderId="0" xfId="0" applyFont="1" applyFill="1" applyBorder="1"/>
    <xf numFmtId="0" fontId="9" fillId="6" borderId="0" xfId="0" applyFont="1" applyFill="1" applyBorder="1" applyAlignment="1">
      <alignment horizontal="right" vertical="center" wrapText="1"/>
    </xf>
    <xf numFmtId="0" fontId="2" fillId="6" borderId="0" xfId="0" applyFont="1" applyFill="1" applyBorder="1" applyAlignment="1">
      <alignment horizontal="right" vertical="center" wrapText="1"/>
    </xf>
    <xf numFmtId="0" fontId="2" fillId="6" borderId="0" xfId="0" applyFont="1" applyFill="1" applyBorder="1"/>
    <xf numFmtId="0" fontId="2" fillId="2" borderId="0" xfId="0" applyFont="1" applyFill="1" applyBorder="1"/>
    <xf numFmtId="0" fontId="23" fillId="0" borderId="0" xfId="0" applyFont="1" applyBorder="1"/>
    <xf numFmtId="0" fontId="23" fillId="0" borderId="0" xfId="0" applyFont="1" applyBorder="1" applyAlignment="1"/>
    <xf numFmtId="0" fontId="23" fillId="0" borderId="0" xfId="0" applyFont="1" applyBorder="1" applyAlignment="1">
      <alignment horizontal="left"/>
    </xf>
    <xf numFmtId="0" fontId="9" fillId="0" borderId="0" xfId="0" applyFont="1" applyBorder="1" applyAlignment="1">
      <alignment wrapText="1"/>
    </xf>
    <xf numFmtId="0" fontId="26" fillId="0" borderId="0" xfId="0" applyFont="1" applyBorder="1" applyAlignment="1">
      <alignment horizontal="right" wrapText="1"/>
    </xf>
    <xf numFmtId="0" fontId="23" fillId="0" borderId="0" xfId="0" applyFont="1" applyBorder="1" applyAlignment="1">
      <alignment horizontal="right"/>
    </xf>
    <xf numFmtId="0" fontId="9" fillId="2" borderId="0" xfId="0" applyFont="1" applyFill="1" applyBorder="1"/>
    <xf numFmtId="3" fontId="9" fillId="2" borderId="0" xfId="0" applyNumberFormat="1" applyFont="1" applyFill="1" applyBorder="1" applyAlignment="1">
      <alignment horizontal="right"/>
    </xf>
    <xf numFmtId="0" fontId="2" fillId="0" borderId="0" xfId="0" applyFont="1" applyBorder="1" applyAlignment="1">
      <alignment horizontal="right" wrapText="1"/>
    </xf>
    <xf numFmtId="0" fontId="26" fillId="2" borderId="0" xfId="0" applyFont="1" applyFill="1" applyBorder="1"/>
    <xf numFmtId="0" fontId="22" fillId="2" borderId="0" xfId="0" applyFont="1" applyFill="1" applyBorder="1"/>
    <xf numFmtId="0" fontId="22" fillId="2" borderId="0" xfId="0" applyFont="1" applyFill="1" applyBorder="1" applyAlignment="1">
      <alignment horizontal="right"/>
    </xf>
    <xf numFmtId="0" fontId="9" fillId="2" borderId="0" xfId="0" applyFont="1" applyFill="1" applyBorder="1" applyAlignment="1">
      <alignment horizontal="right"/>
    </xf>
    <xf numFmtId="0" fontId="9" fillId="0" borderId="0" xfId="0" applyFont="1" applyFill="1" applyBorder="1" applyAlignment="1">
      <alignment horizontal="right"/>
    </xf>
    <xf numFmtId="0" fontId="5" fillId="6" borderId="0" xfId="0" applyFont="1" applyFill="1" applyBorder="1" applyAlignment="1">
      <alignment vertical="center"/>
    </xf>
    <xf numFmtId="0" fontId="9" fillId="6" borderId="0" xfId="0" applyFont="1" applyFill="1" applyBorder="1" applyAlignment="1">
      <alignment vertical="center"/>
    </xf>
    <xf numFmtId="0" fontId="2" fillId="6" borderId="0" xfId="0" applyFont="1" applyFill="1" applyBorder="1" applyAlignment="1">
      <alignment vertical="center"/>
    </xf>
    <xf numFmtId="0" fontId="2" fillId="2" borderId="0" xfId="0" applyFont="1" applyFill="1" applyBorder="1" applyAlignment="1">
      <alignment vertical="center"/>
    </xf>
    <xf numFmtId="15" fontId="23" fillId="0" borderId="0" xfId="0" applyNumberFormat="1" applyFont="1" applyBorder="1" applyAlignment="1">
      <alignment horizontal="right" vertical="center"/>
    </xf>
    <xf numFmtId="0" fontId="9" fillId="2" borderId="0" xfId="0" applyFont="1" applyFill="1" applyBorder="1" applyAlignment="1">
      <alignment vertical="center"/>
    </xf>
    <xf numFmtId="3" fontId="9" fillId="2" borderId="0" xfId="0" applyNumberFormat="1" applyFont="1" applyFill="1" applyBorder="1" applyAlignment="1">
      <alignment vertical="center"/>
    </xf>
    <xf numFmtId="0" fontId="26" fillId="3" borderId="0" xfId="0" applyFont="1" applyFill="1" applyBorder="1" applyAlignment="1">
      <alignment vertical="center" wrapText="1"/>
    </xf>
    <xf numFmtId="0" fontId="26" fillId="3" borderId="0" xfId="0" applyFont="1" applyFill="1" applyBorder="1" applyAlignment="1">
      <alignment vertical="center"/>
    </xf>
    <xf numFmtId="3" fontId="26" fillId="3" borderId="0" xfId="0" applyNumberFormat="1" applyFont="1" applyFill="1" applyBorder="1" applyAlignment="1">
      <alignment vertical="center"/>
    </xf>
    <xf numFmtId="0" fontId="24" fillId="0" borderId="0" xfId="0" applyFont="1" applyBorder="1" applyAlignment="1">
      <alignment vertical="center"/>
    </xf>
    <xf numFmtId="15" fontId="23" fillId="0" borderId="0" xfId="0" applyNumberFormat="1" applyFont="1" applyBorder="1" applyAlignment="1">
      <alignment horizontal="right"/>
    </xf>
    <xf numFmtId="0" fontId="23" fillId="0" borderId="0" xfId="0" applyNumberFormat="1" applyFont="1" applyBorder="1" applyAlignment="1">
      <alignment horizontal="right"/>
    </xf>
    <xf numFmtId="0" fontId="25" fillId="0" borderId="0" xfId="0" applyNumberFormat="1" applyFont="1" applyBorder="1" applyAlignment="1">
      <alignment horizontal="right"/>
    </xf>
    <xf numFmtId="3" fontId="26" fillId="2" borderId="0" xfId="0" applyNumberFormat="1" applyFont="1" applyFill="1" applyBorder="1" applyAlignment="1">
      <alignment horizontal="right"/>
    </xf>
    <xf numFmtId="0" fontId="26" fillId="0" borderId="0" xfId="0" applyFont="1" applyFill="1" applyBorder="1"/>
    <xf numFmtId="3" fontId="26" fillId="0" borderId="0" xfId="0" applyNumberFormat="1" applyFont="1" applyFill="1" applyBorder="1" applyAlignment="1">
      <alignment horizontal="right"/>
    </xf>
    <xf numFmtId="0" fontId="23" fillId="0" borderId="0" xfId="0" applyFont="1" applyFill="1" applyBorder="1"/>
    <xf numFmtId="0" fontId="0" fillId="0" borderId="0" xfId="0" applyFill="1" applyBorder="1"/>
    <xf numFmtId="0" fontId="26" fillId="3" borderId="0" xfId="0" applyFont="1" applyFill="1" applyBorder="1"/>
    <xf numFmtId="3" fontId="26" fillId="3" borderId="0" xfId="0" applyNumberFormat="1" applyFont="1" applyFill="1" applyBorder="1" applyAlignment="1">
      <alignment horizontal="right"/>
    </xf>
    <xf numFmtId="3" fontId="23" fillId="0" borderId="0" xfId="0" applyNumberFormat="1" applyFont="1" applyBorder="1" applyAlignment="1">
      <alignment horizontal="right"/>
    </xf>
    <xf numFmtId="0" fontId="29" fillId="6" borderId="0" xfId="0" applyFont="1" applyFill="1" applyBorder="1" applyAlignment="1">
      <alignment horizontal="right"/>
    </xf>
    <xf numFmtId="0" fontId="22" fillId="6" borderId="0" xfId="0" applyFont="1" applyFill="1" applyBorder="1" applyAlignment="1">
      <alignment horizontal="right" vertical="center" wrapText="1"/>
    </xf>
    <xf numFmtId="0" fontId="29" fillId="6" borderId="0" xfId="0" applyFont="1" applyFill="1" applyBorder="1" applyAlignment="1">
      <alignment horizontal="right" vertical="center" wrapText="1"/>
    </xf>
    <xf numFmtId="0" fontId="9" fillId="0" borderId="0" xfId="0" applyFont="1" applyBorder="1" applyAlignment="1"/>
    <xf numFmtId="0" fontId="22" fillId="0" borderId="0" xfId="0" applyFont="1" applyBorder="1" applyAlignment="1">
      <alignment horizontal="right"/>
    </xf>
    <xf numFmtId="3" fontId="9" fillId="10" borderId="0" xfId="0" applyNumberFormat="1" applyFont="1" applyFill="1" applyBorder="1" applyAlignment="1">
      <alignment horizontal="right"/>
    </xf>
    <xf numFmtId="0" fontId="22" fillId="10" borderId="0" xfId="0" applyFont="1" applyFill="1" applyBorder="1" applyAlignment="1">
      <alignment horizontal="right"/>
    </xf>
    <xf numFmtId="0" fontId="45" fillId="2" borderId="0" xfId="0" applyFont="1" applyFill="1" applyBorder="1" applyAlignment="1">
      <alignment horizontal="right"/>
    </xf>
    <xf numFmtId="0" fontId="44" fillId="0" borderId="0" xfId="0" applyFont="1" applyFill="1" applyBorder="1" applyAlignment="1">
      <alignment horizontal="right"/>
    </xf>
    <xf numFmtId="0" fontId="30" fillId="0" borderId="0" xfId="0" applyFont="1" applyFill="1" applyBorder="1"/>
    <xf numFmtId="3" fontId="9" fillId="10" borderId="0" xfId="0" applyNumberFormat="1" applyFont="1" applyFill="1" applyBorder="1"/>
    <xf numFmtId="3" fontId="22" fillId="10" borderId="0" xfId="0" applyNumberFormat="1" applyFont="1" applyFill="1" applyBorder="1" applyAlignment="1">
      <alignment horizontal="right"/>
    </xf>
    <xf numFmtId="3" fontId="9" fillId="2" borderId="0" xfId="0" applyNumberFormat="1" applyFont="1" applyFill="1" applyBorder="1"/>
    <xf numFmtId="0" fontId="26" fillId="0" borderId="0" xfId="0" applyFont="1" applyBorder="1"/>
    <xf numFmtId="0" fontId="45" fillId="0" borderId="0" xfId="0" applyFont="1" applyBorder="1" applyAlignment="1">
      <alignment horizontal="right"/>
    </xf>
    <xf numFmtId="0" fontId="18" fillId="0" borderId="0" xfId="0" applyFont="1" applyBorder="1"/>
    <xf numFmtId="0" fontId="26" fillId="0" borderId="0" xfId="0" applyFont="1" applyBorder="1" applyAlignment="1">
      <alignment horizontal="right"/>
    </xf>
    <xf numFmtId="0" fontId="44" fillId="2" borderId="0" xfId="0" applyFont="1" applyFill="1" applyBorder="1" applyAlignment="1">
      <alignment horizontal="right"/>
    </xf>
    <xf numFmtId="0" fontId="9" fillId="2" borderId="0" xfId="0" applyFont="1" applyFill="1" applyBorder="1" applyAlignment="1">
      <alignment wrapText="1"/>
    </xf>
    <xf numFmtId="3" fontId="22" fillId="2" borderId="0" xfId="0" applyNumberFormat="1" applyFont="1" applyFill="1" applyBorder="1" applyAlignment="1">
      <alignment horizontal="right"/>
    </xf>
    <xf numFmtId="3" fontId="9" fillId="9" borderId="0" xfId="0" applyNumberFormat="1" applyFont="1" applyFill="1" applyBorder="1" applyAlignment="1">
      <alignment horizontal="right"/>
    </xf>
    <xf numFmtId="0" fontId="22" fillId="6" borderId="0" xfId="0" applyFont="1" applyFill="1" applyBorder="1" applyAlignment="1">
      <alignment horizontal="right"/>
    </xf>
    <xf numFmtId="0" fontId="29" fillId="0" borderId="0" xfId="0" applyFont="1" applyBorder="1" applyAlignment="1">
      <alignment horizontal="right"/>
    </xf>
    <xf numFmtId="0" fontId="9" fillId="0" borderId="0" xfId="0" applyFont="1" applyBorder="1"/>
    <xf numFmtId="0" fontId="9" fillId="3" borderId="0" xfId="0" applyFont="1" applyFill="1" applyBorder="1"/>
    <xf numFmtId="3" fontId="9" fillId="12" borderId="0" xfId="0" applyNumberFormat="1" applyFont="1" applyFill="1" applyBorder="1"/>
    <xf numFmtId="0" fontId="22" fillId="3" borderId="0" xfId="0" applyFont="1" applyFill="1" applyBorder="1" applyAlignment="1">
      <alignment horizontal="right"/>
    </xf>
    <xf numFmtId="3" fontId="9" fillId="0" borderId="0" xfId="0" applyNumberFormat="1" applyFont="1" applyFill="1" applyBorder="1"/>
    <xf numFmtId="3" fontId="9" fillId="11" borderId="0" xfId="0" applyNumberFormat="1" applyFont="1" applyFill="1" applyBorder="1" applyAlignment="1">
      <alignment horizontal="right"/>
    </xf>
    <xf numFmtId="0" fontId="22" fillId="8" borderId="0" xfId="0" applyFont="1" applyFill="1" applyBorder="1" applyAlignment="1">
      <alignment horizontal="right"/>
    </xf>
    <xf numFmtId="3" fontId="9" fillId="11" borderId="0" xfId="0" applyNumberFormat="1" applyFont="1" applyFill="1" applyBorder="1"/>
    <xf numFmtId="3" fontId="9" fillId="8" borderId="0" xfId="0" applyNumberFormat="1" applyFont="1" applyFill="1" applyBorder="1" applyAlignment="1">
      <alignment horizontal="right"/>
    </xf>
    <xf numFmtId="3" fontId="9" fillId="3" borderId="0" xfId="0" applyNumberFormat="1" applyFont="1" applyFill="1" applyBorder="1" applyAlignment="1">
      <alignment horizontal="right"/>
    </xf>
    <xf numFmtId="3" fontId="22" fillId="3" borderId="0" xfId="0" applyNumberFormat="1" applyFont="1" applyFill="1" applyBorder="1" applyAlignment="1">
      <alignment horizontal="right"/>
    </xf>
    <xf numFmtId="0" fontId="26" fillId="8" borderId="0" xfId="0" applyFont="1" applyFill="1" applyBorder="1"/>
    <xf numFmtId="3" fontId="22" fillId="8" borderId="0" xfId="0" applyNumberFormat="1" applyFont="1" applyFill="1" applyBorder="1" applyAlignment="1">
      <alignment horizontal="right"/>
    </xf>
    <xf numFmtId="0" fontId="31" fillId="0" borderId="0" xfId="0" applyFont="1" applyBorder="1"/>
    <xf numFmtId="0" fontId="22" fillId="2" borderId="0" xfId="0" applyFont="1" applyFill="1" applyBorder="1" applyAlignment="1">
      <alignment horizontal="left"/>
    </xf>
    <xf numFmtId="0" fontId="45" fillId="2" borderId="0" xfId="0" applyFont="1" applyFill="1" applyBorder="1" applyAlignment="1">
      <alignment horizontal="left"/>
    </xf>
    <xf numFmtId="0" fontId="16" fillId="2" borderId="0" xfId="0" applyFont="1" applyFill="1" applyBorder="1"/>
    <xf numFmtId="0" fontId="9" fillId="0" borderId="0" xfId="0" applyFont="1" applyBorder="1" applyAlignment="1">
      <alignment horizontal="right" vertical="center" wrapText="1"/>
    </xf>
    <xf numFmtId="3" fontId="9" fillId="2" borderId="0" xfId="0" applyNumberFormat="1" applyFont="1" applyFill="1" applyBorder="1" applyAlignment="1">
      <alignment horizontal="right" vertical="center"/>
    </xf>
    <xf numFmtId="3" fontId="22" fillId="2" borderId="0" xfId="0" applyNumberFormat="1" applyFont="1" applyFill="1" applyBorder="1" applyAlignment="1">
      <alignment horizontal="right" vertical="center"/>
    </xf>
    <xf numFmtId="0" fontId="22" fillId="2" borderId="0" xfId="0" applyFont="1" applyFill="1" applyBorder="1" applyAlignment="1">
      <alignment vertical="center"/>
    </xf>
    <xf numFmtId="0" fontId="45" fillId="2" borderId="0" xfId="0" applyFont="1" applyFill="1" applyBorder="1" applyAlignment="1">
      <alignment vertical="center"/>
    </xf>
    <xf numFmtId="0" fontId="44" fillId="0" borderId="0" xfId="0" applyFont="1" applyBorder="1" applyAlignment="1">
      <alignment vertical="center"/>
    </xf>
    <xf numFmtId="9" fontId="23" fillId="0" borderId="0" xfId="0" applyNumberFormat="1" applyFont="1" applyBorder="1" applyAlignment="1">
      <alignment horizontal="right" vertical="center"/>
    </xf>
    <xf numFmtId="0" fontId="0" fillId="0" borderId="0" xfId="0" applyFont="1" applyFill="1" applyBorder="1"/>
    <xf numFmtId="0" fontId="0" fillId="0" borderId="0" xfId="0" applyFont="1" applyBorder="1"/>
    <xf numFmtId="3" fontId="9" fillId="3" borderId="0" xfId="0" applyNumberFormat="1" applyFont="1" applyFill="1" applyBorder="1" applyAlignment="1">
      <alignment horizontal="right" wrapText="1"/>
    </xf>
    <xf numFmtId="1" fontId="30" fillId="0" borderId="0" xfId="0" applyNumberFormat="1" applyFont="1" applyBorder="1"/>
    <xf numFmtId="3" fontId="26" fillId="3" borderId="0" xfId="0" applyNumberFormat="1" applyFont="1" applyFill="1" applyBorder="1"/>
    <xf numFmtId="3" fontId="23" fillId="0" borderId="0" xfId="0" applyNumberFormat="1" applyFont="1" applyBorder="1"/>
    <xf numFmtId="3" fontId="2" fillId="0" borderId="0" xfId="0" applyNumberFormat="1" applyFont="1" applyBorder="1" applyAlignment="1">
      <alignment horizontal="right"/>
    </xf>
    <xf numFmtId="0" fontId="2" fillId="0" borderId="0" xfId="0" applyFont="1" applyFill="1" applyBorder="1" applyAlignment="1">
      <alignment horizontal="left" wrapText="1"/>
    </xf>
    <xf numFmtId="3" fontId="9" fillId="3" borderId="0" xfId="0" applyNumberFormat="1" applyFont="1" applyFill="1" applyBorder="1" applyAlignment="1">
      <alignment horizontal="right" vertical="center"/>
    </xf>
    <xf numFmtId="0" fontId="9" fillId="0" borderId="0" xfId="0" applyFont="1" applyBorder="1" applyAlignment="1">
      <alignment horizontal="right" wrapText="1"/>
    </xf>
    <xf numFmtId="0" fontId="22" fillId="0" borderId="0" xfId="0" applyFont="1" applyBorder="1" applyAlignment="1">
      <alignment horizontal="right" wrapText="1"/>
    </xf>
    <xf numFmtId="0" fontId="23" fillId="2" borderId="0" xfId="0" applyFont="1" applyFill="1" applyBorder="1"/>
    <xf numFmtId="3" fontId="23" fillId="2" borderId="0" xfId="0" applyNumberFormat="1" applyFont="1" applyFill="1" applyBorder="1"/>
    <xf numFmtId="3" fontId="44" fillId="2" borderId="0" xfId="0" applyNumberFormat="1" applyFont="1" applyFill="1" applyBorder="1" applyAlignment="1">
      <alignment horizontal="right"/>
    </xf>
    <xf numFmtId="3" fontId="0" fillId="2" borderId="0" xfId="0" applyNumberFormat="1" applyFill="1" applyBorder="1"/>
    <xf numFmtId="3" fontId="46" fillId="2" borderId="0" xfId="0" applyNumberFormat="1" applyFont="1" applyFill="1" applyBorder="1" applyAlignment="1">
      <alignment horizontal="right"/>
    </xf>
    <xf numFmtId="0" fontId="46" fillId="2" borderId="0" xfId="0" applyFont="1" applyFill="1" applyBorder="1" applyAlignment="1">
      <alignment horizontal="right"/>
    </xf>
    <xf numFmtId="3" fontId="29" fillId="2" borderId="0" xfId="0" applyNumberFormat="1" applyFont="1" applyFill="1" applyBorder="1" applyAlignment="1">
      <alignment horizontal="right"/>
    </xf>
    <xf numFmtId="0" fontId="9" fillId="3" borderId="0" xfId="0" applyFont="1" applyFill="1" applyBorder="1" applyAlignment="1">
      <alignment wrapText="1"/>
    </xf>
    <xf numFmtId="3" fontId="29" fillId="3" borderId="0" xfId="0" applyNumberFormat="1" applyFont="1" applyFill="1" applyBorder="1" applyAlignment="1">
      <alignment horizontal="right"/>
    </xf>
    <xf numFmtId="0" fontId="46" fillId="3" borderId="0" xfId="0" applyFont="1" applyFill="1" applyBorder="1" applyAlignment="1">
      <alignment horizontal="right"/>
    </xf>
    <xf numFmtId="0" fontId="2" fillId="8" borderId="0" xfId="0" applyFont="1" applyFill="1" applyBorder="1"/>
    <xf numFmtId="0" fontId="9" fillId="8" borderId="0" xfId="0" applyFont="1" applyFill="1" applyBorder="1"/>
    <xf numFmtId="3" fontId="29" fillId="8" borderId="0" xfId="0" applyNumberFormat="1" applyFont="1" applyFill="1" applyBorder="1" applyAlignment="1">
      <alignment horizontal="right"/>
    </xf>
    <xf numFmtId="0" fontId="46" fillId="8" borderId="0" xfId="0" applyFont="1" applyFill="1" applyBorder="1" applyAlignment="1">
      <alignment horizontal="right"/>
    </xf>
    <xf numFmtId="0" fontId="23" fillId="8" borderId="0" xfId="0" applyFont="1" applyFill="1" applyBorder="1"/>
    <xf numFmtId="3" fontId="2" fillId="8" borderId="0" xfId="0" applyNumberFormat="1" applyFont="1" applyFill="1" applyBorder="1" applyAlignment="1">
      <alignment horizontal="right"/>
    </xf>
    <xf numFmtId="0" fontId="0" fillId="2" borderId="0" xfId="0" applyFill="1" applyBorder="1"/>
    <xf numFmtId="0" fontId="45" fillId="3" borderId="0" xfId="0" applyFont="1" applyFill="1" applyBorder="1" applyAlignment="1">
      <alignment horizontal="right"/>
    </xf>
    <xf numFmtId="0" fontId="45" fillId="8" borderId="0" xfId="0" applyFont="1" applyFill="1" applyBorder="1" applyAlignment="1">
      <alignment horizontal="right"/>
    </xf>
    <xf numFmtId="0" fontId="23" fillId="3" borderId="0" xfId="0" applyFont="1" applyFill="1" applyBorder="1"/>
    <xf numFmtId="0" fontId="26" fillId="0" borderId="0" xfId="0" applyFont="1" applyBorder="1" applyAlignment="1">
      <alignment vertical="center"/>
    </xf>
    <xf numFmtId="0" fontId="22" fillId="0" borderId="0" xfId="0" applyFont="1" applyBorder="1" applyAlignment="1">
      <alignment horizontal="right" vertical="center"/>
    </xf>
    <xf numFmtId="0" fontId="26" fillId="2" borderId="0" xfId="0" applyFont="1" applyFill="1" applyBorder="1" applyAlignment="1">
      <alignment vertical="center"/>
    </xf>
    <xf numFmtId="0" fontId="23" fillId="2" borderId="0" xfId="0" applyFont="1" applyFill="1" applyBorder="1" applyAlignment="1">
      <alignment vertical="center"/>
    </xf>
    <xf numFmtId="0" fontId="31" fillId="2" borderId="0" xfId="0" applyFont="1" applyFill="1" applyBorder="1" applyAlignment="1">
      <alignment vertical="center"/>
    </xf>
    <xf numFmtId="0" fontId="45" fillId="2" borderId="0" xfId="0" applyFont="1" applyFill="1" applyBorder="1" applyAlignment="1">
      <alignment horizontal="right" vertical="center"/>
    </xf>
    <xf numFmtId="0" fontId="30" fillId="2" borderId="0" xfId="0" applyFont="1" applyFill="1" applyBorder="1" applyAlignment="1">
      <alignment vertical="center"/>
    </xf>
    <xf numFmtId="0" fontId="44" fillId="2" borderId="0" xfId="0" applyFont="1" applyFill="1" applyBorder="1" applyAlignment="1">
      <alignment horizontal="right" vertical="center"/>
    </xf>
    <xf numFmtId="0" fontId="23" fillId="3" borderId="0" xfId="0" applyFont="1" applyFill="1" applyBorder="1" applyAlignment="1">
      <alignment vertical="center"/>
    </xf>
    <xf numFmtId="3" fontId="22" fillId="3" borderId="0"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3" fillId="8" borderId="0" xfId="0" applyFont="1" applyFill="1" applyBorder="1" applyAlignment="1">
      <alignment vertical="center"/>
    </xf>
    <xf numFmtId="0" fontId="26" fillId="8" borderId="0" xfId="0" applyFont="1" applyFill="1" applyBorder="1" applyAlignment="1">
      <alignment vertical="center"/>
    </xf>
    <xf numFmtId="3" fontId="9" fillId="8" borderId="0" xfId="0" applyNumberFormat="1" applyFont="1" applyFill="1" applyBorder="1" applyAlignment="1">
      <alignment horizontal="right" vertical="center"/>
    </xf>
    <xf numFmtId="3" fontId="22" fillId="8" borderId="0" xfId="0" applyNumberFormat="1" applyFont="1" applyFill="1" applyBorder="1" applyAlignment="1">
      <alignment horizontal="right" vertical="center"/>
    </xf>
    <xf numFmtId="0" fontId="22" fillId="8" borderId="0" xfId="0" applyFont="1" applyFill="1" applyBorder="1" applyAlignment="1">
      <alignment horizontal="right" vertical="center"/>
    </xf>
    <xf numFmtId="0" fontId="22" fillId="2" borderId="0" xfId="0" applyFont="1" applyFill="1" applyBorder="1" applyAlignment="1">
      <alignment horizontal="right" vertical="center"/>
    </xf>
    <xf numFmtId="3" fontId="2" fillId="2" borderId="0" xfId="0" applyNumberFormat="1" applyFont="1" applyFill="1" applyBorder="1" applyAlignment="1">
      <alignment horizontal="right" vertical="center"/>
    </xf>
    <xf numFmtId="0" fontId="29" fillId="2" borderId="0" xfId="0" applyFont="1" applyFill="1" applyBorder="1" applyAlignment="1">
      <alignment horizontal="right" vertical="center"/>
    </xf>
    <xf numFmtId="0" fontId="35" fillId="0" borderId="0" xfId="0" applyFont="1" applyBorder="1" applyAlignment="1">
      <alignment vertical="center"/>
    </xf>
    <xf numFmtId="0" fontId="25" fillId="0" borderId="0" xfId="0" applyFont="1" applyBorder="1" applyAlignment="1">
      <alignment vertical="center"/>
    </xf>
    <xf numFmtId="0" fontId="38" fillId="0" borderId="0" xfId="0" applyFont="1" applyBorder="1" applyAlignment="1">
      <alignment vertical="center"/>
    </xf>
    <xf numFmtId="0" fontId="42" fillId="0" borderId="0" xfId="0" applyFont="1" applyBorder="1" applyAlignment="1">
      <alignment horizontal="right" vertical="center"/>
    </xf>
    <xf numFmtId="9" fontId="43" fillId="0" borderId="0" xfId="0" applyNumberFormat="1" applyFont="1" applyBorder="1" applyAlignment="1">
      <alignment horizontal="center" vertical="center"/>
    </xf>
    <xf numFmtId="0" fontId="18" fillId="0" borderId="0" xfId="0" applyFont="1" applyBorder="1" applyAlignment="1">
      <alignment horizontal="center" vertical="center"/>
    </xf>
    <xf numFmtId="9" fontId="11" fillId="0" borderId="0" xfId="0" applyNumberFormat="1" applyFont="1" applyBorder="1" applyAlignment="1">
      <alignment horizontal="center" vertical="center"/>
    </xf>
    <xf numFmtId="0" fontId="18" fillId="0" borderId="0" xfId="0" applyFont="1" applyFill="1" applyBorder="1" applyAlignment="1">
      <alignment horizontal="center" vertical="center"/>
    </xf>
    <xf numFmtId="0" fontId="25" fillId="0" borderId="0" xfId="0" applyFont="1" applyBorder="1" applyAlignment="1">
      <alignment horizontal="center" vertical="center"/>
    </xf>
    <xf numFmtId="9" fontId="11" fillId="0" borderId="0"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11" fillId="0" borderId="0" xfId="0" applyFont="1" applyBorder="1" applyAlignment="1">
      <alignment horizontal="center" vertical="center"/>
    </xf>
    <xf numFmtId="0" fontId="29" fillId="0" borderId="0" xfId="0" applyFont="1" applyBorder="1" applyAlignment="1">
      <alignment horizontal="center" vertical="center"/>
    </xf>
    <xf numFmtId="0" fontId="39" fillId="0" borderId="0" xfId="0" applyFont="1" applyBorder="1" applyAlignment="1">
      <alignment horizontal="right" vertical="center"/>
    </xf>
    <xf numFmtId="0" fontId="25" fillId="2" borderId="0" xfId="0" applyFont="1" applyFill="1" applyBorder="1" applyAlignment="1">
      <alignment vertical="center"/>
    </xf>
    <xf numFmtId="0" fontId="38" fillId="2" borderId="0" xfId="0" applyFont="1" applyFill="1" applyBorder="1" applyAlignment="1">
      <alignment vertical="center"/>
    </xf>
    <xf numFmtId="9" fontId="21" fillId="3" borderId="0" xfId="4" applyFont="1" applyFill="1" applyBorder="1" applyAlignment="1">
      <alignment horizontal="right" vertical="center"/>
    </xf>
    <xf numFmtId="0" fontId="22" fillId="3" borderId="0" xfId="0" applyFont="1" applyFill="1" applyBorder="1" applyAlignment="1">
      <alignment vertical="center"/>
    </xf>
    <xf numFmtId="0" fontId="9" fillId="0" borderId="0" xfId="0" applyFont="1" applyBorder="1" applyAlignment="1">
      <alignment vertical="center"/>
    </xf>
    <xf numFmtId="0" fontId="21" fillId="3" borderId="0" xfId="0" applyFont="1" applyFill="1" applyBorder="1" applyAlignment="1">
      <alignment vertical="center"/>
    </xf>
    <xf numFmtId="0" fontId="22" fillId="0" borderId="0" xfId="0" applyFont="1" applyFill="1" applyBorder="1" applyAlignment="1">
      <alignment vertical="center"/>
    </xf>
    <xf numFmtId="3" fontId="26" fillId="0" borderId="0" xfId="0" applyNumberFormat="1" applyFont="1" applyBorder="1"/>
    <xf numFmtId="0" fontId="9" fillId="8" borderId="0" xfId="0" applyFont="1" applyFill="1" applyBorder="1" applyAlignment="1">
      <alignment vertical="center"/>
    </xf>
    <xf numFmtId="9" fontId="21" fillId="8" borderId="0" xfId="0" applyNumberFormat="1" applyFont="1" applyFill="1" applyBorder="1" applyAlignment="1">
      <alignment horizontal="right" vertical="center"/>
    </xf>
    <xf numFmtId="3" fontId="21" fillId="8" borderId="0" xfId="0" applyNumberFormat="1" applyFont="1" applyFill="1" applyBorder="1" applyAlignment="1">
      <alignment horizontal="right" vertical="center"/>
    </xf>
    <xf numFmtId="0" fontId="21" fillId="8" borderId="0" xfId="0" applyFont="1" applyFill="1" applyBorder="1" applyAlignment="1">
      <alignment horizontal="right" vertical="center"/>
    </xf>
    <xf numFmtId="9" fontId="21" fillId="8" borderId="0" xfId="0" applyNumberFormat="1" applyFont="1" applyFill="1" applyBorder="1" applyAlignment="1">
      <alignment vertical="center"/>
    </xf>
    <xf numFmtId="9" fontId="21" fillId="8" borderId="0" xfId="4" applyFont="1" applyFill="1" applyBorder="1" applyAlignment="1">
      <alignment horizontal="right" vertical="center"/>
    </xf>
    <xf numFmtId="3" fontId="9" fillId="8" borderId="0" xfId="0" applyNumberFormat="1" applyFont="1" applyFill="1" applyBorder="1" applyAlignment="1">
      <alignment vertical="center"/>
    </xf>
    <xf numFmtId="0" fontId="22" fillId="8" borderId="0" xfId="0" applyFont="1" applyFill="1" applyBorder="1" applyAlignment="1">
      <alignment vertical="center"/>
    </xf>
    <xf numFmtId="0" fontId="22" fillId="0" borderId="0" xfId="6" applyFont="1" applyBorder="1" applyAlignment="1">
      <alignment horizontal="right"/>
    </xf>
    <xf numFmtId="3" fontId="30" fillId="2" borderId="0" xfId="0" applyNumberFormat="1" applyFont="1" applyFill="1" applyBorder="1" applyAlignment="1">
      <alignment vertical="center"/>
    </xf>
    <xf numFmtId="3" fontId="16" fillId="3" borderId="0" xfId="0" applyNumberFormat="1" applyFont="1" applyFill="1" applyBorder="1" applyAlignment="1">
      <alignment horizontal="right" vertical="center"/>
    </xf>
    <xf numFmtId="9" fontId="9" fillId="3" borderId="0" xfId="0" applyNumberFormat="1" applyFont="1" applyFill="1" applyBorder="1" applyAlignment="1">
      <alignment horizontal="right" vertical="center"/>
    </xf>
    <xf numFmtId="9" fontId="17" fillId="0" borderId="0" xfId="0" applyNumberFormat="1" applyFont="1" applyBorder="1" applyAlignment="1">
      <alignment vertical="center"/>
    </xf>
    <xf numFmtId="0" fontId="23" fillId="0" borderId="0" xfId="0" applyFont="1" applyFill="1" applyBorder="1" applyAlignment="1">
      <alignment vertical="center"/>
    </xf>
    <xf numFmtId="0" fontId="21" fillId="8" borderId="0" xfId="0" applyFont="1" applyFill="1" applyBorder="1" applyAlignment="1">
      <alignment vertical="center"/>
    </xf>
    <xf numFmtId="0" fontId="40" fillId="0" borderId="0" xfId="0" applyFont="1" applyBorder="1" applyAlignment="1">
      <alignment vertical="center"/>
    </xf>
    <xf numFmtId="0" fontId="25" fillId="0" borderId="0" xfId="0" applyFont="1" applyBorder="1" applyAlignment="1">
      <alignment horizontal="left" vertical="center"/>
    </xf>
    <xf numFmtId="0" fontId="40" fillId="0" borderId="0" xfId="0" applyFont="1" applyBorder="1" applyAlignment="1">
      <alignment horizontal="left" vertical="center"/>
    </xf>
    <xf numFmtId="0" fontId="34" fillId="0" borderId="0" xfId="0" applyFont="1" applyBorder="1" applyAlignment="1">
      <alignment vertical="center"/>
    </xf>
    <xf numFmtId="0" fontId="41" fillId="0" borderId="0" xfId="0" applyFont="1" applyBorder="1" applyAlignment="1">
      <alignment vertical="center"/>
    </xf>
    <xf numFmtId="9" fontId="34" fillId="0" borderId="0" xfId="0" applyNumberFormat="1" applyFont="1" applyBorder="1" applyAlignment="1">
      <alignment vertical="center"/>
    </xf>
    <xf numFmtId="9" fontId="0" fillId="0" borderId="0" xfId="0" applyNumberFormat="1" applyBorder="1" applyAlignment="1">
      <alignment vertical="center"/>
    </xf>
    <xf numFmtId="0" fontId="23" fillId="0" borderId="0" xfId="0" applyFont="1" applyBorder="1" applyAlignment="1">
      <alignment horizontal="right" vertical="center" wrapText="1"/>
    </xf>
    <xf numFmtId="0" fontId="2" fillId="0" borderId="0" xfId="0" applyFont="1" applyBorder="1" applyAlignment="1">
      <alignment horizontal="right" vertical="center"/>
    </xf>
    <xf numFmtId="3" fontId="22" fillId="3" borderId="0" xfId="0" applyNumberFormat="1" applyFont="1" applyFill="1" applyBorder="1" applyAlignment="1">
      <alignment horizontal="center" vertical="center"/>
    </xf>
    <xf numFmtId="3" fontId="29" fillId="3" borderId="0" xfId="0" applyNumberFormat="1" applyFont="1" applyFill="1" applyBorder="1" applyAlignment="1">
      <alignment horizontal="right" vertical="center"/>
    </xf>
    <xf numFmtId="0" fontId="29" fillId="3" borderId="0" xfId="0" applyFont="1" applyFill="1" applyBorder="1" applyAlignment="1">
      <alignment vertical="center"/>
    </xf>
    <xf numFmtId="0" fontId="22" fillId="8" borderId="0" xfId="0" applyFont="1" applyFill="1" applyBorder="1" applyAlignment="1">
      <alignment horizontal="center" vertical="center"/>
    </xf>
    <xf numFmtId="3" fontId="29" fillId="8" borderId="0" xfId="0" applyNumberFormat="1" applyFont="1" applyFill="1" applyBorder="1" applyAlignment="1">
      <alignment horizontal="right" vertical="center"/>
    </xf>
    <xf numFmtId="0" fontId="29" fillId="8" borderId="0" xfId="0" applyFont="1" applyFill="1" applyBorder="1" applyAlignment="1">
      <alignment vertical="center"/>
    </xf>
    <xf numFmtId="0" fontId="22" fillId="2" borderId="0" xfId="0" applyFont="1" applyFill="1" applyBorder="1" applyAlignment="1">
      <alignment horizontal="center" vertical="center"/>
    </xf>
    <xf numFmtId="3" fontId="29" fillId="2" borderId="0" xfId="0" applyNumberFormat="1" applyFont="1" applyFill="1" applyBorder="1" applyAlignment="1">
      <alignment horizontal="right" vertical="center"/>
    </xf>
    <xf numFmtId="0" fontId="29" fillId="2" borderId="0" xfId="0" applyFont="1" applyFill="1" applyBorder="1" applyAlignment="1">
      <alignment vertical="center"/>
    </xf>
    <xf numFmtId="0" fontId="22" fillId="3" borderId="0" xfId="0" applyFont="1" applyFill="1" applyBorder="1" applyAlignment="1">
      <alignment horizontal="center" vertical="center"/>
    </xf>
    <xf numFmtId="0" fontId="3" fillId="2" borderId="0" xfId="1" applyFont="1" applyFill="1" applyBorder="1" applyAlignment="1">
      <alignment vertical="center"/>
    </xf>
    <xf numFmtId="0" fontId="2" fillId="2" borderId="0" xfId="0" applyFont="1" applyFill="1" applyBorder="1" applyAlignment="1"/>
    <xf numFmtId="0" fontId="4" fillId="2" borderId="0" xfId="1" applyFont="1" applyFill="1" applyBorder="1" applyAlignment="1"/>
    <xf numFmtId="15" fontId="7" fillId="3" borderId="0" xfId="1" applyNumberFormat="1" applyFont="1" applyFill="1" applyBorder="1" applyAlignment="1">
      <alignment vertical="center"/>
    </xf>
    <xf numFmtId="0" fontId="2" fillId="3" borderId="0" xfId="0" applyFont="1" applyFill="1" applyBorder="1" applyAlignment="1"/>
    <xf numFmtId="15" fontId="7" fillId="5" borderId="0" xfId="1" applyNumberFormat="1" applyFont="1" applyFill="1" applyBorder="1" applyAlignment="1">
      <alignment vertical="center"/>
    </xf>
    <xf numFmtId="0" fontId="2" fillId="5" borderId="0" xfId="0" applyFont="1" applyFill="1" applyBorder="1" applyAlignment="1"/>
    <xf numFmtId="0" fontId="4" fillId="3" borderId="0" xfId="0" applyFont="1" applyFill="1" applyBorder="1" applyAlignment="1"/>
    <xf numFmtId="0" fontId="9" fillId="3" borderId="0" xfId="0" applyFont="1" applyFill="1" applyBorder="1" applyAlignment="1"/>
    <xf numFmtId="0" fontId="9" fillId="5" borderId="0" xfId="0" applyFont="1" applyFill="1" applyBorder="1" applyAlignment="1"/>
    <xf numFmtId="0" fontId="2" fillId="4" borderId="0" xfId="0" applyFont="1" applyFill="1" applyBorder="1"/>
    <xf numFmtId="0" fontId="4" fillId="3" borderId="0" xfId="0" applyFont="1" applyFill="1" applyBorder="1"/>
    <xf numFmtId="0" fontId="8" fillId="3" borderId="0" xfId="0" applyFont="1" applyFill="1" applyBorder="1"/>
    <xf numFmtId="0" fontId="2" fillId="3" borderId="0" xfId="0" applyFont="1" applyFill="1" applyBorder="1"/>
    <xf numFmtId="0" fontId="4" fillId="4" borderId="0" xfId="0" applyFont="1" applyFill="1" applyBorder="1" applyAlignment="1">
      <alignment horizontal="left" wrapText="1"/>
    </xf>
    <xf numFmtId="0" fontId="4" fillId="4" borderId="0" xfId="0" applyFont="1" applyFill="1" applyBorder="1"/>
    <xf numFmtId="0" fontId="8" fillId="0" borderId="0" xfId="0" applyFont="1" applyBorder="1"/>
    <xf numFmtId="0" fontId="8" fillId="4" borderId="0" xfId="0" applyFont="1" applyFill="1" applyBorder="1" applyAlignment="1"/>
    <xf numFmtId="0" fontId="5" fillId="0" borderId="0" xfId="1"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right" vertical="center"/>
    </xf>
    <xf numFmtId="0" fontId="4" fillId="4" borderId="0" xfId="1" applyFont="1" applyFill="1" applyBorder="1" applyAlignment="1"/>
    <xf numFmtId="0" fontId="2" fillId="4" borderId="0" xfId="0" applyFont="1" applyFill="1" applyBorder="1" applyAlignment="1"/>
    <xf numFmtId="0" fontId="4" fillId="5" borderId="0" xfId="0" applyFont="1" applyFill="1" applyBorder="1"/>
    <xf numFmtId="0" fontId="8" fillId="5" borderId="0" xfId="0" applyFont="1" applyFill="1" applyBorder="1"/>
    <xf numFmtId="0" fontId="8" fillId="0" borderId="0" xfId="0" applyFont="1" applyFill="1" applyBorder="1"/>
    <xf numFmtId="0" fontId="2" fillId="5" borderId="0" xfId="0" applyFont="1" applyFill="1" applyBorder="1" applyAlignment="1">
      <alignment horizontal="center"/>
    </xf>
    <xf numFmtId="9" fontId="82" fillId="0" borderId="0" xfId="0" applyNumberFormat="1" applyFont="1" applyFill="1" applyBorder="1" applyAlignment="1">
      <alignment horizontal="right" vertical="center"/>
    </xf>
    <xf numFmtId="9" fontId="82" fillId="0" borderId="0" xfId="0" applyNumberFormat="1" applyFont="1" applyBorder="1" applyAlignment="1">
      <alignment horizontal="right"/>
    </xf>
    <xf numFmtId="9" fontId="82" fillId="8" borderId="0" xfId="0" applyNumberFormat="1" applyFont="1" applyFill="1" applyBorder="1" applyAlignment="1">
      <alignment horizontal="right" vertical="center"/>
    </xf>
    <xf numFmtId="9" fontId="83" fillId="0" borderId="0" xfId="0" applyNumberFormat="1" applyFont="1" applyFill="1" applyBorder="1" applyAlignment="1">
      <alignment horizontal="right" vertical="center"/>
    </xf>
    <xf numFmtId="9" fontId="83" fillId="0" borderId="0" xfId="6" applyNumberFormat="1" applyFont="1" applyBorder="1" applyAlignment="1">
      <alignment horizontal="right" vertical="top"/>
    </xf>
    <xf numFmtId="9" fontId="83" fillId="0" borderId="0" xfId="4" applyFont="1" applyFill="1" applyBorder="1" applyAlignment="1">
      <alignment horizontal="right" vertical="center"/>
    </xf>
    <xf numFmtId="9" fontId="2" fillId="0" borderId="0" xfId="4" applyFont="1" applyFill="1" applyBorder="1"/>
    <xf numFmtId="9" fontId="30" fillId="0" borderId="0" xfId="4" applyFont="1" applyBorder="1" applyAlignment="1">
      <alignment vertical="center"/>
    </xf>
    <xf numFmtId="9" fontId="2" fillId="0" borderId="0" xfId="4" applyFont="1" applyFill="1" applyBorder="1" applyAlignment="1">
      <alignment vertical="center"/>
    </xf>
    <xf numFmtId="0" fontId="23" fillId="0" borderId="0" xfId="0" applyFont="1" applyFill="1" applyBorder="1" applyAlignment="1">
      <alignment wrapText="1"/>
    </xf>
    <xf numFmtId="15" fontId="23" fillId="0" borderId="0" xfId="0" applyNumberFormat="1" applyFont="1" applyBorder="1"/>
    <xf numFmtId="0" fontId="9" fillId="0" borderId="0" xfId="0" applyFont="1"/>
    <xf numFmtId="0" fontId="29" fillId="6" borderId="0" xfId="0" applyFont="1" applyFill="1" applyBorder="1"/>
    <xf numFmtId="0" fontId="44" fillId="0" borderId="0" xfId="0" applyFont="1" applyBorder="1" applyAlignment="1"/>
    <xf numFmtId="0" fontId="44" fillId="0" borderId="0" xfId="0" applyFont="1" applyBorder="1" applyAlignment="1">
      <alignment horizontal="right" wrapText="1"/>
    </xf>
    <xf numFmtId="0" fontId="38" fillId="0" borderId="0" xfId="0" applyFont="1" applyBorder="1"/>
    <xf numFmtId="0" fontId="44" fillId="0" borderId="0" xfId="0" applyFont="1" applyBorder="1" applyAlignment="1">
      <alignment horizontal="center"/>
    </xf>
    <xf numFmtId="0" fontId="29" fillId="2" borderId="0" xfId="0" applyFont="1" applyFill="1" applyBorder="1"/>
    <xf numFmtId="0" fontId="22" fillId="6" borderId="0" xfId="0" applyFont="1" applyFill="1" applyBorder="1"/>
    <xf numFmtId="0" fontId="45" fillId="0" borderId="0" xfId="0" applyFont="1" applyBorder="1"/>
    <xf numFmtId="0" fontId="22" fillId="0" borderId="0" xfId="0" applyFont="1" applyBorder="1" applyAlignment="1">
      <alignment wrapText="1"/>
    </xf>
    <xf numFmtId="0" fontId="84" fillId="0" borderId="0" xfId="0" applyFont="1" applyBorder="1"/>
    <xf numFmtId="0" fontId="85" fillId="0" borderId="0" xfId="0" applyFont="1" applyBorder="1"/>
    <xf numFmtId="0" fontId="23" fillId="0" borderId="0" xfId="0" applyFont="1" applyBorder="1" applyAlignment="1">
      <alignment horizontal="left" vertical="center"/>
    </xf>
    <xf numFmtId="9" fontId="83" fillId="0" borderId="0" xfId="4" applyFont="1" applyBorder="1" applyAlignment="1">
      <alignment horizontal="right" vertical="top"/>
    </xf>
    <xf numFmtId="9" fontId="83" fillId="0" borderId="0" xfId="4" applyFont="1" applyBorder="1" applyAlignment="1">
      <alignment horizontal="right"/>
    </xf>
    <xf numFmtId="9" fontId="83" fillId="8" borderId="0" xfId="4" applyFont="1" applyFill="1" applyBorder="1" applyAlignment="1">
      <alignment horizontal="right" vertical="center"/>
    </xf>
    <xf numFmtId="9" fontId="83" fillId="8" borderId="0" xfId="0" applyNumberFormat="1" applyFont="1" applyFill="1" applyBorder="1" applyAlignment="1">
      <alignment horizontal="right" vertical="center"/>
    </xf>
    <xf numFmtId="9" fontId="83" fillId="0" borderId="0" xfId="4" applyFont="1" applyFill="1" applyBorder="1" applyAlignment="1">
      <alignment vertical="center"/>
    </xf>
    <xf numFmtId="9" fontId="83" fillId="0" borderId="0" xfId="4" applyFont="1" applyBorder="1"/>
    <xf numFmtId="9" fontId="83" fillId="0" borderId="0" xfId="4" applyFont="1" applyFill="1" applyBorder="1" applyAlignment="1">
      <alignment horizontal="right"/>
    </xf>
    <xf numFmtId="9" fontId="86" fillId="3" borderId="0" xfId="4" applyFont="1" applyFill="1" applyBorder="1" applyAlignment="1">
      <alignment vertical="center"/>
    </xf>
    <xf numFmtId="9" fontId="83" fillId="8" borderId="0" xfId="4" applyFont="1" applyFill="1" applyBorder="1" applyAlignment="1">
      <alignment vertical="center"/>
    </xf>
    <xf numFmtId="9" fontId="83" fillId="3" borderId="0" xfId="4" applyFont="1" applyFill="1" applyBorder="1" applyAlignment="1">
      <alignment vertical="center"/>
    </xf>
    <xf numFmtId="9" fontId="83" fillId="3" borderId="0" xfId="4" applyFont="1" applyFill="1" applyBorder="1" applyAlignment="1">
      <alignment horizontal="right" vertical="center"/>
    </xf>
    <xf numFmtId="9" fontId="83" fillId="0" borderId="0" xfId="4" applyFont="1" applyBorder="1" applyAlignment="1">
      <alignment vertical="center"/>
    </xf>
    <xf numFmtId="3" fontId="26" fillId="0" borderId="0" xfId="0" applyNumberFormat="1" applyFont="1" applyBorder="1" applyAlignment="1">
      <alignment vertical="center"/>
    </xf>
    <xf numFmtId="3" fontId="23" fillId="0" borderId="0" xfId="0" applyNumberFormat="1" applyFont="1" applyFill="1" applyBorder="1"/>
    <xf numFmtId="3" fontId="26" fillId="2" borderId="0" xfId="0" applyNumberFormat="1" applyFont="1" applyFill="1" applyBorder="1"/>
    <xf numFmtId="9" fontId="82" fillId="0" borderId="0" xfId="4" applyFont="1" applyBorder="1" applyAlignment="1">
      <alignment horizontal="right"/>
    </xf>
    <xf numFmtId="9" fontId="82" fillId="0" borderId="0" xfId="4" applyFont="1" applyFill="1" applyBorder="1" applyAlignment="1">
      <alignment horizontal="right"/>
    </xf>
    <xf numFmtId="9" fontId="82" fillId="0" borderId="0" xfId="0" applyNumberFormat="1" applyFont="1" applyFill="1" applyBorder="1" applyAlignment="1">
      <alignment horizontal="right"/>
    </xf>
    <xf numFmtId="9" fontId="82" fillId="0" borderId="0" xfId="4" applyFont="1" applyFill="1" applyBorder="1" applyAlignment="1"/>
    <xf numFmtId="9" fontId="21" fillId="0" borderId="0" xfId="0" applyNumberFormat="1" applyFont="1" applyFill="1" applyBorder="1" applyAlignment="1"/>
    <xf numFmtId="9" fontId="21" fillId="0" borderId="0" xfId="4" applyFont="1" applyFill="1" applyBorder="1" applyAlignment="1">
      <alignment horizontal="right"/>
    </xf>
    <xf numFmtId="3" fontId="9" fillId="0" borderId="0" xfId="0" applyNumberFormat="1" applyFont="1" applyFill="1" applyBorder="1" applyAlignment="1"/>
    <xf numFmtId="3" fontId="26" fillId="0" borderId="0" xfId="0" applyNumberFormat="1" applyFont="1" applyBorder="1" applyAlignment="1"/>
    <xf numFmtId="0" fontId="31" fillId="0" borderId="0" xfId="0" applyFont="1" applyBorder="1" applyAlignment="1"/>
    <xf numFmtId="0" fontId="26" fillId="0" borderId="0" xfId="0" applyFont="1" applyBorder="1" applyAlignment="1"/>
    <xf numFmtId="9" fontId="82" fillId="0" borderId="0" xfId="4" applyFont="1" applyBorder="1" applyAlignment="1"/>
    <xf numFmtId="9" fontId="21" fillId="0" borderId="0" xfId="0" applyNumberFormat="1" applyFont="1" applyBorder="1" applyAlignment="1"/>
    <xf numFmtId="0" fontId="22" fillId="0" borderId="0" xfId="0" applyFont="1" applyFill="1" applyBorder="1" applyAlignment="1"/>
    <xf numFmtId="9" fontId="83" fillId="0" borderId="0" xfId="4" applyFont="1" applyFill="1" applyBorder="1"/>
    <xf numFmtId="9" fontId="87" fillId="0" borderId="0" xfId="4" applyFont="1" applyBorder="1" applyAlignment="1">
      <alignment vertical="center"/>
    </xf>
    <xf numFmtId="9" fontId="87" fillId="0" borderId="0" xfId="4" applyFont="1" applyBorder="1" applyAlignment="1">
      <alignment horizontal="center" vertical="center"/>
    </xf>
    <xf numFmtId="9" fontId="87" fillId="2" borderId="0" xfId="4" applyFont="1" applyFill="1" applyBorder="1" applyAlignment="1">
      <alignment vertical="center"/>
    </xf>
    <xf numFmtId="9" fontId="88" fillId="0" borderId="0" xfId="4" applyFont="1" applyBorder="1" applyAlignment="1"/>
    <xf numFmtId="9" fontId="39" fillId="0" borderId="0" xfId="4" applyFont="1" applyBorder="1" applyAlignment="1">
      <alignment vertical="center"/>
    </xf>
    <xf numFmtId="9" fontId="39" fillId="0" borderId="0" xfId="4" applyFont="1" applyBorder="1" applyAlignment="1">
      <alignment horizontal="left" vertical="center"/>
    </xf>
    <xf numFmtId="9" fontId="83" fillId="0" borderId="0" xfId="4" applyFont="1" applyFill="1" applyBorder="1" applyAlignment="1">
      <alignment vertical="center" wrapText="1"/>
    </xf>
    <xf numFmtId="9" fontId="89" fillId="0" borderId="0" xfId="4" applyFont="1" applyBorder="1" applyAlignment="1">
      <alignment vertical="center"/>
    </xf>
    <xf numFmtId="9" fontId="83" fillId="0" borderId="0" xfId="4" applyFont="1" applyBorder="1" applyAlignment="1">
      <alignment horizontal="center" vertical="center"/>
    </xf>
    <xf numFmtId="9" fontId="83" fillId="0" borderId="0" xfId="4" applyFont="1" applyFill="1" applyBorder="1" applyAlignment="1">
      <alignment horizontal="center" vertical="center"/>
    </xf>
    <xf numFmtId="0" fontId="83" fillId="0" borderId="0" xfId="0" applyFont="1" applyFill="1" applyBorder="1" applyAlignment="1">
      <alignment vertical="center"/>
    </xf>
    <xf numFmtId="9" fontId="83" fillId="0" borderId="0" xfId="0" applyNumberFormat="1" applyFont="1" applyBorder="1" applyAlignment="1">
      <alignment horizontal="center" vertical="center"/>
    </xf>
    <xf numFmtId="0" fontId="87" fillId="2" borderId="0" xfId="0" applyFont="1" applyFill="1" applyBorder="1" applyAlignment="1">
      <alignment vertical="center"/>
    </xf>
    <xf numFmtId="3" fontId="83" fillId="3" borderId="0" xfId="0" applyNumberFormat="1" applyFont="1" applyFill="1" applyBorder="1" applyAlignment="1">
      <alignment horizontal="right" vertical="center"/>
    </xf>
    <xf numFmtId="0" fontId="87" fillId="0" borderId="0" xfId="0" applyFont="1" applyBorder="1" applyAlignment="1">
      <alignment vertical="center"/>
    </xf>
    <xf numFmtId="0" fontId="89" fillId="0" borderId="0" xfId="0" applyFont="1" applyBorder="1" applyAlignment="1">
      <alignment vertical="center"/>
    </xf>
    <xf numFmtId="9" fontId="89" fillId="0" borderId="0" xfId="0" applyNumberFormat="1" applyFont="1" applyBorder="1" applyAlignment="1">
      <alignment vertical="center"/>
    </xf>
    <xf numFmtId="9" fontId="82" fillId="0" borderId="0" xfId="0" applyNumberFormat="1" applyFont="1" applyBorder="1" applyAlignment="1">
      <alignment horizontal="center" vertical="center"/>
    </xf>
    <xf numFmtId="0" fontId="88" fillId="2" borderId="0" xfId="0" applyFont="1" applyFill="1" applyBorder="1" applyAlignment="1">
      <alignment vertical="center"/>
    </xf>
    <xf numFmtId="3" fontId="82" fillId="3" borderId="0" xfId="0" applyNumberFormat="1" applyFont="1" applyFill="1" applyBorder="1" applyAlignment="1">
      <alignment horizontal="right" vertical="center"/>
    </xf>
    <xf numFmtId="9" fontId="82" fillId="0" borderId="0" xfId="0" applyNumberFormat="1" applyFont="1" applyFill="1" applyBorder="1" applyAlignment="1">
      <alignment vertical="center"/>
    </xf>
    <xf numFmtId="9" fontId="82" fillId="3" borderId="0" xfId="0" applyNumberFormat="1" applyFont="1" applyFill="1" applyBorder="1" applyAlignment="1">
      <alignment horizontal="right" vertical="center"/>
    </xf>
    <xf numFmtId="0" fontId="82" fillId="0" borderId="0" xfId="0" applyFont="1" applyFill="1" applyBorder="1" applyAlignment="1">
      <alignment vertical="center"/>
    </xf>
    <xf numFmtId="0" fontId="88" fillId="0" borderId="0" xfId="0" applyFont="1" applyBorder="1" applyAlignment="1">
      <alignment vertical="center"/>
    </xf>
    <xf numFmtId="0" fontId="90" fillId="0" borderId="0" xfId="0" applyFont="1" applyBorder="1" applyAlignment="1">
      <alignment vertical="center"/>
    </xf>
    <xf numFmtId="9" fontId="90" fillId="0" borderId="0" xfId="0" applyNumberFormat="1" applyFont="1" applyBorder="1" applyAlignment="1">
      <alignment vertical="center"/>
    </xf>
    <xf numFmtId="0" fontId="24" fillId="0" borderId="0" xfId="0" applyFont="1" applyBorder="1" applyAlignment="1">
      <alignment horizontal="left" vertical="center"/>
    </xf>
    <xf numFmtId="0" fontId="35" fillId="0" borderId="0"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2" fontId="87" fillId="0" borderId="0" xfId="4" applyNumberFormat="1" applyFont="1" applyBorder="1" applyAlignment="1">
      <alignment vertical="center"/>
    </xf>
    <xf numFmtId="2" fontId="83" fillId="0" borderId="0" xfId="4" applyNumberFormat="1" applyFont="1" applyFill="1" applyBorder="1" applyAlignment="1">
      <alignment vertical="center"/>
    </xf>
    <xf numFmtId="2" fontId="2" fillId="0" borderId="0" xfId="0" applyNumberFormat="1" applyFont="1" applyFill="1" applyBorder="1" applyAlignment="1">
      <alignment vertical="center"/>
    </xf>
    <xf numFmtId="2" fontId="22" fillId="0" borderId="0"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91" fillId="0" borderId="0" xfId="2" applyFont="1" applyBorder="1" applyAlignment="1" applyProtection="1">
      <alignment vertical="center"/>
    </xf>
    <xf numFmtId="0" fontId="92" fillId="0" borderId="0" xfId="0" applyFont="1" applyBorder="1" applyAlignment="1">
      <alignment vertical="center"/>
    </xf>
    <xf numFmtId="0" fontId="2"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92" fillId="0" borderId="0" xfId="0" applyFont="1" applyBorder="1"/>
    <xf numFmtId="0" fontId="80" fillId="0" borderId="0" xfId="0" applyFont="1" applyBorder="1" applyAlignment="1">
      <alignment horizontal="left" vertical="center"/>
    </xf>
    <xf numFmtId="0" fontId="92" fillId="0" borderId="0" xfId="0" applyFont="1" applyBorder="1" applyAlignment="1">
      <alignment horizontal="left" vertical="center"/>
    </xf>
    <xf numFmtId="0" fontId="28" fillId="0" borderId="0" xfId="0" applyFont="1" applyFill="1" applyBorder="1" applyAlignment="1">
      <alignment vertical="center"/>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3" fontId="2" fillId="5" borderId="0" xfId="0" applyNumberFormat="1" applyFont="1" applyFill="1" applyBorder="1" applyAlignment="1">
      <alignment horizontal="right"/>
    </xf>
    <xf numFmtId="0" fontId="4" fillId="2" borderId="0" xfId="0" applyFont="1" applyFill="1" applyBorder="1" applyAlignment="1"/>
    <xf numFmtId="0" fontId="8" fillId="2" borderId="0" xfId="1" applyFont="1" applyFill="1" applyBorder="1" applyAlignment="1">
      <alignment vertical="center"/>
    </xf>
    <xf numFmtId="15" fontId="7" fillId="3" borderId="0" xfId="1" applyNumberFormat="1" applyFont="1" applyFill="1" applyBorder="1" applyAlignment="1">
      <alignment horizontal="left" vertical="center"/>
    </xf>
    <xf numFmtId="0" fontId="8" fillId="4" borderId="0" xfId="0" applyFont="1" applyFill="1" applyBorder="1" applyAlignment="1">
      <alignment horizontal="left"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2" fillId="5" borderId="0" xfId="0" applyFont="1" applyFill="1" applyBorder="1" applyAlignment="1">
      <alignment horizontal="right"/>
    </xf>
    <xf numFmtId="0" fontId="8" fillId="4" borderId="0" xfId="0" applyFont="1" applyFill="1" applyBorder="1" applyAlignment="1">
      <alignment horizontal="left"/>
    </xf>
    <xf numFmtId="0" fontId="0" fillId="0" borderId="0" xfId="0" applyAlignment="1">
      <alignment vertical="center"/>
    </xf>
    <xf numFmtId="0" fontId="30" fillId="0" borderId="0" xfId="0" applyFont="1" applyAlignment="1">
      <alignment vertical="center"/>
    </xf>
    <xf numFmtId="0" fontId="5" fillId="6" borderId="0" xfId="0" applyFont="1" applyFill="1" applyBorder="1" applyAlignment="1"/>
    <xf numFmtId="0" fontId="1" fillId="0" borderId="0" xfId="0" applyFont="1" applyBorder="1" applyAlignment="1"/>
    <xf numFmtId="0" fontId="30" fillId="0" borderId="0" xfId="0" applyFont="1" applyAlignment="1">
      <alignment horizontal="left" vertical="center"/>
    </xf>
    <xf numFmtId="0" fontId="9" fillId="0" borderId="0" xfId="0" applyFont="1" applyBorder="1" applyAlignment="1">
      <alignment horizontal="left" vertical="center"/>
    </xf>
    <xf numFmtId="0" fontId="91" fillId="0" borderId="0" xfId="0" applyFont="1" applyFill="1" applyBorder="1" applyAlignment="1">
      <alignment vertical="center"/>
    </xf>
    <xf numFmtId="0" fontId="22" fillId="0" borderId="0" xfId="0" applyFont="1" applyBorder="1" applyAlignment="1">
      <alignment vertical="center"/>
    </xf>
    <xf numFmtId="0" fontId="29" fillId="0" borderId="0" xfId="0" applyFont="1" applyBorder="1" applyAlignment="1">
      <alignment horizontal="right" vertical="center"/>
    </xf>
    <xf numFmtId="3" fontId="9" fillId="10" borderId="0" xfId="0" applyNumberFormat="1" applyFont="1" applyFill="1" applyBorder="1" applyAlignment="1">
      <alignment horizontal="left"/>
    </xf>
    <xf numFmtId="0" fontId="0" fillId="0" borderId="0" xfId="0" applyAlignment="1">
      <alignment horizontal="left" vertical="center"/>
    </xf>
    <xf numFmtId="3" fontId="9" fillId="12" borderId="0" xfId="0" applyNumberFormat="1" applyFont="1" applyFill="1" applyBorder="1" applyAlignment="1">
      <alignment horizontal="left"/>
    </xf>
    <xf numFmtId="3" fontId="9" fillId="9" borderId="0" xfId="0" applyNumberFormat="1" applyFont="1" applyFill="1" applyBorder="1" applyAlignment="1">
      <alignment horizontal="left"/>
    </xf>
    <xf numFmtId="3" fontId="9" fillId="11" borderId="0" xfId="0" applyNumberFormat="1" applyFont="1" applyFill="1" applyBorder="1" applyAlignment="1">
      <alignment horizontal="left"/>
    </xf>
    <xf numFmtId="3" fontId="22" fillId="11" borderId="0" xfId="0" applyNumberFormat="1" applyFont="1" applyFill="1" applyBorder="1" applyAlignment="1"/>
    <xf numFmtId="3" fontId="2" fillId="9" borderId="0" xfId="0" applyNumberFormat="1" applyFont="1" applyFill="1" applyBorder="1" applyAlignment="1">
      <alignment horizontal="left"/>
    </xf>
    <xf numFmtId="3" fontId="9" fillId="8" borderId="0" xfId="0" applyNumberFormat="1" applyFont="1" applyFill="1" applyBorder="1" applyAlignment="1">
      <alignment horizontal="left"/>
    </xf>
    <xf numFmtId="3" fontId="2" fillId="0" borderId="0" xfId="0" applyNumberFormat="1" applyFont="1" applyFill="1" applyBorder="1" applyAlignment="1">
      <alignment horizontal="left"/>
    </xf>
    <xf numFmtId="0" fontId="24" fillId="0" borderId="0" xfId="0" applyFont="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4" fillId="0" borderId="0" xfId="0" applyFont="1" applyAlignment="1">
      <alignment horizontal="left" vertical="center"/>
    </xf>
    <xf numFmtId="0" fontId="0" fillId="0" borderId="0" xfId="0" applyFont="1" applyAlignment="1">
      <alignment vertical="center"/>
    </xf>
    <xf numFmtId="3" fontId="30" fillId="0" borderId="0" xfId="0" applyNumberFormat="1" applyFont="1" applyAlignment="1">
      <alignment vertical="center"/>
    </xf>
    <xf numFmtId="0" fontId="29" fillId="0" borderId="0" xfId="0" applyFont="1" applyFill="1" applyBorder="1" applyAlignment="1">
      <alignment horizontal="left" vertical="center"/>
    </xf>
    <xf numFmtId="0" fontId="93" fillId="0" borderId="0" xfId="0" applyFont="1" applyAlignment="1">
      <alignment vertical="center"/>
    </xf>
    <xf numFmtId="0" fontId="44" fillId="0" borderId="0" xfId="0" applyFont="1" applyAlignment="1">
      <alignment vertical="center"/>
    </xf>
    <xf numFmtId="0" fontId="44" fillId="0" borderId="0" xfId="0" applyFont="1" applyBorder="1" applyAlignment="1">
      <alignment horizontal="left"/>
    </xf>
    <xf numFmtId="3" fontId="22" fillId="12" borderId="0" xfId="0" applyNumberFormat="1" applyFont="1" applyFill="1" applyBorder="1" applyAlignment="1">
      <alignment horizontal="left"/>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3" fontId="23" fillId="0" borderId="0" xfId="0" applyNumberFormat="1" applyFont="1" applyFill="1" applyBorder="1" applyAlignment="1">
      <alignment horizontal="right"/>
    </xf>
    <xf numFmtId="0" fontId="24" fillId="0" borderId="0" xfId="0" applyFont="1"/>
    <xf numFmtId="3" fontId="22" fillId="10" borderId="0" xfId="0" applyNumberFormat="1" applyFont="1" applyFill="1" applyBorder="1" applyAlignment="1"/>
    <xf numFmtId="0" fontId="22" fillId="2" borderId="0" xfId="0" applyFont="1" applyFill="1" applyBorder="1" applyAlignment="1"/>
    <xf numFmtId="0" fontId="96" fillId="0" borderId="0" xfId="0" applyFont="1" applyBorder="1"/>
    <xf numFmtId="0" fontId="29" fillId="0" borderId="0" xfId="0" applyFont="1" applyBorder="1" applyAlignment="1"/>
    <xf numFmtId="0" fontId="97" fillId="0" borderId="0" xfId="0" applyFont="1" applyAlignment="1">
      <alignment vertical="center"/>
    </xf>
    <xf numFmtId="3" fontId="9" fillId="3" borderId="0" xfId="0" applyNumberFormat="1" applyFont="1" applyFill="1" applyBorder="1"/>
    <xf numFmtId="3" fontId="9" fillId="8" borderId="0" xfId="0" applyNumberFormat="1" applyFont="1" applyFill="1" applyBorder="1"/>
    <xf numFmtId="3" fontId="9" fillId="0" borderId="0" xfId="0" applyNumberFormat="1" applyFont="1" applyFill="1" applyBorder="1" applyAlignment="1">
      <alignment horizontal="left"/>
    </xf>
    <xf numFmtId="0" fontId="0" fillId="0" borderId="0" xfId="0" applyFill="1" applyAlignment="1">
      <alignment vertical="center"/>
    </xf>
    <xf numFmtId="0" fontId="30" fillId="0" borderId="0" xfId="0" applyFont="1" applyFill="1" applyAlignment="1">
      <alignment vertical="center"/>
    </xf>
    <xf numFmtId="3" fontId="36" fillId="0" borderId="0" xfId="0" applyNumberFormat="1" applyFont="1" applyFill="1" applyBorder="1"/>
    <xf numFmtId="0" fontId="1" fillId="0" borderId="0" xfId="0" applyFont="1" applyFill="1" applyBorder="1" applyAlignment="1"/>
    <xf numFmtId="0" fontId="8" fillId="4" borderId="0" xfId="0" applyFont="1" applyFill="1" applyBorder="1" applyAlignment="1">
      <alignment horizontal="left" wrapText="1"/>
    </xf>
    <xf numFmtId="0" fontId="8" fillId="4" borderId="0" xfId="2" applyFont="1" applyFill="1" applyBorder="1" applyAlignment="1" applyProtection="1">
      <alignment horizontal="left" wrapText="1"/>
    </xf>
    <xf numFmtId="0" fontId="8" fillId="0" borderId="0" xfId="2" applyFont="1" applyBorder="1" applyAlignment="1" applyProtection="1">
      <alignment horizontal="left" wrapText="1"/>
    </xf>
    <xf numFmtId="0" fontId="8" fillId="4" borderId="0" xfId="2" applyFont="1" applyFill="1" applyBorder="1" applyAlignment="1" applyProtection="1">
      <alignment horizontal="left"/>
    </xf>
    <xf numFmtId="0" fontId="94" fillId="4" borderId="0" xfId="0" applyFont="1" applyFill="1" applyBorder="1" applyAlignment="1">
      <alignment horizontal="left" vertical="center" wrapText="1"/>
    </xf>
    <xf numFmtId="0" fontId="2" fillId="5" borderId="0" xfId="0" applyFont="1" applyFill="1" applyBorder="1" applyAlignment="1">
      <alignment horizontal="left"/>
    </xf>
    <xf numFmtId="0" fontId="8" fillId="5" borderId="0" xfId="2" applyFont="1" applyFill="1" applyBorder="1" applyAlignment="1" applyProtection="1">
      <alignment horizontal="left"/>
    </xf>
    <xf numFmtId="0" fontId="2" fillId="0" borderId="0" xfId="0" applyFont="1" applyBorder="1" applyAlignment="1">
      <alignment horizontal="left"/>
    </xf>
    <xf numFmtId="0" fontId="8" fillId="4" borderId="0" xfId="0" applyFont="1" applyFill="1" applyBorder="1" applyAlignment="1">
      <alignment wrapText="1"/>
    </xf>
    <xf numFmtId="0" fontId="2" fillId="0" borderId="0" xfId="0" applyFont="1" applyBorder="1" applyAlignment="1">
      <alignment wrapText="1"/>
    </xf>
    <xf numFmtId="0" fontId="8" fillId="4" borderId="0" xfId="0" applyNumberFormat="1" applyFont="1" applyFill="1" applyBorder="1" applyAlignment="1">
      <alignment wrapText="1"/>
    </xf>
    <xf numFmtId="0" fontId="8" fillId="4" borderId="0" xfId="0" applyFont="1" applyFill="1" applyBorder="1" applyAlignment="1">
      <alignment horizontal="left" vertical="top" wrapText="1"/>
    </xf>
    <xf numFmtId="0" fontId="4" fillId="4" borderId="0" xfId="0" applyFont="1" applyFill="1" applyBorder="1" applyAlignment="1">
      <alignment horizontal="left" wrapText="1"/>
    </xf>
    <xf numFmtId="0" fontId="23" fillId="0" borderId="0" xfId="0" applyFont="1" applyBorder="1" applyAlignment="1">
      <alignment horizontal="center" vertical="center"/>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5" fillId="6" borderId="0" xfId="0" applyFont="1" applyFill="1" applyBorder="1" applyAlignment="1">
      <alignment horizontal="left" vertical="center"/>
    </xf>
    <xf numFmtId="0" fontId="2" fillId="0" borderId="0" xfId="0" applyNumberFormat="1" applyFont="1" applyBorder="1" applyAlignment="1">
      <alignment horizontal="center" vertical="center" wrapText="1"/>
    </xf>
    <xf numFmtId="0" fontId="2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9" fontId="9" fillId="0" borderId="0" xfId="0" applyNumberFormat="1" applyFont="1" applyBorder="1" applyAlignment="1">
      <alignment horizontal="center" vertical="center" wrapText="1"/>
    </xf>
    <xf numFmtId="0" fontId="26"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Fill="1" applyBorder="1" applyAlignment="1">
      <alignment horizontal="center"/>
    </xf>
    <xf numFmtId="0" fontId="2" fillId="0" borderId="0" xfId="0" applyFont="1" applyFill="1" applyBorder="1" applyAlignment="1">
      <alignment horizontal="center"/>
    </xf>
    <xf numFmtId="0" fontId="5" fillId="6" borderId="0" xfId="0" applyFont="1" applyFill="1" applyBorder="1" applyAlignment="1">
      <alignment horizontal="left"/>
    </xf>
    <xf numFmtId="0" fontId="2" fillId="0" borderId="0" xfId="0" applyFont="1" applyFill="1" applyBorder="1" applyAlignment="1">
      <alignment horizontal="left" wrapText="1"/>
    </xf>
    <xf numFmtId="0" fontId="23" fillId="0" borderId="0" xfId="0" applyFont="1" applyBorder="1" applyAlignment="1">
      <alignment horizontal="center" vertical="center" wrapText="1"/>
    </xf>
    <xf numFmtId="0" fontId="24" fillId="0" borderId="0" xfId="0" applyFont="1" applyBorder="1" applyAlignment="1">
      <alignment horizontal="left" vertical="center" wrapText="1"/>
    </xf>
    <xf numFmtId="0" fontId="92" fillId="0" borderId="0" xfId="0" applyFont="1" applyBorder="1" applyAlignment="1">
      <alignment horizontal="left" vertical="center"/>
    </xf>
    <xf numFmtId="0" fontId="9" fillId="0" borderId="0"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3" fillId="0" borderId="0" xfId="0" applyFont="1" applyBorder="1" applyAlignment="1">
      <alignment horizontal="center" wrapText="1"/>
    </xf>
  </cellXfs>
  <cellStyles count="90">
    <cellStyle name="20% - Accent1" xfId="67" builtinId="30" customBuiltin="1"/>
    <cellStyle name="20% - Accent1 2" xfId="7"/>
    <cellStyle name="20% - Accent2" xfId="71" builtinId="34" customBuiltin="1"/>
    <cellStyle name="20% - Accent2 2" xfId="8"/>
    <cellStyle name="20% - Accent3" xfId="75" builtinId="38" customBuiltin="1"/>
    <cellStyle name="20% - Accent3 2" xfId="9"/>
    <cellStyle name="20% - Accent4" xfId="79" builtinId="42" customBuiltin="1"/>
    <cellStyle name="20% - Accent4 2" xfId="10"/>
    <cellStyle name="20% - Accent5" xfId="83" builtinId="46" customBuiltin="1"/>
    <cellStyle name="20% - Accent5 2" xfId="11"/>
    <cellStyle name="20% - Accent6" xfId="87" builtinId="50" customBuiltin="1"/>
    <cellStyle name="20% - Accent6 2" xfId="12"/>
    <cellStyle name="40% - Accent1" xfId="68" builtinId="31" customBuiltin="1"/>
    <cellStyle name="40% - Accent1 2" xfId="13"/>
    <cellStyle name="40% - Accent2" xfId="72" builtinId="35" customBuiltin="1"/>
    <cellStyle name="40% - Accent2 2" xfId="14"/>
    <cellStyle name="40% - Accent3" xfId="76" builtinId="39" customBuiltin="1"/>
    <cellStyle name="40% - Accent3 2" xfId="15"/>
    <cellStyle name="40% - Accent4" xfId="80" builtinId="43" customBuiltin="1"/>
    <cellStyle name="40% - Accent4 2" xfId="16"/>
    <cellStyle name="40% - Accent5" xfId="84" builtinId="47" customBuiltin="1"/>
    <cellStyle name="40% - Accent5 2" xfId="17"/>
    <cellStyle name="40% - Accent6" xfId="88" builtinId="51" customBuiltin="1"/>
    <cellStyle name="40% - Accent6 2" xfId="18"/>
    <cellStyle name="60% - Accent1" xfId="69" builtinId="32" customBuiltin="1"/>
    <cellStyle name="60% - Accent1 2" xfId="19"/>
    <cellStyle name="60% - Accent2" xfId="73" builtinId="36" customBuiltin="1"/>
    <cellStyle name="60% - Accent2 2" xfId="20"/>
    <cellStyle name="60% - Accent3" xfId="77" builtinId="40" customBuiltin="1"/>
    <cellStyle name="60% - Accent3 2" xfId="21"/>
    <cellStyle name="60% - Accent4" xfId="81" builtinId="44" customBuiltin="1"/>
    <cellStyle name="60% - Accent4 2" xfId="22"/>
    <cellStyle name="60% - Accent5" xfId="85" builtinId="48" customBuiltin="1"/>
    <cellStyle name="60% - Accent5 2" xfId="23"/>
    <cellStyle name="60% - Accent6" xfId="89" builtinId="52" customBuiltin="1"/>
    <cellStyle name="60% - Accent6 2" xfId="24"/>
    <cellStyle name="Accent1" xfId="66" builtinId="29" customBuiltin="1"/>
    <cellStyle name="Accent1 2" xfId="25"/>
    <cellStyle name="Accent2" xfId="70" builtinId="33" customBuiltin="1"/>
    <cellStyle name="Accent2 2" xfId="26"/>
    <cellStyle name="Accent3" xfId="74" builtinId="37" customBuiltin="1"/>
    <cellStyle name="Accent3 2" xfId="27"/>
    <cellStyle name="Accent4" xfId="78" builtinId="41" customBuiltin="1"/>
    <cellStyle name="Accent4 2" xfId="28"/>
    <cellStyle name="Accent5" xfId="82" builtinId="45" customBuiltin="1"/>
    <cellStyle name="Accent5 2" xfId="29"/>
    <cellStyle name="Accent6" xfId="86" builtinId="49" customBuiltin="1"/>
    <cellStyle name="Accent6 2" xfId="30"/>
    <cellStyle name="Bad" xfId="55" builtinId="27" customBuiltin="1"/>
    <cellStyle name="Bad 2" xfId="31"/>
    <cellStyle name="Calculation" xfId="59" builtinId="22" customBuiltin="1"/>
    <cellStyle name="Calculation 2" xfId="32"/>
    <cellStyle name="Check Cell" xfId="61" builtinId="23" customBuiltin="1"/>
    <cellStyle name="Check Cell 2" xfId="33"/>
    <cellStyle name="Explanatory Text" xfId="64" builtinId="53" customBuiltin="1"/>
    <cellStyle name="Explanatory Text 2" xfId="34"/>
    <cellStyle name="Good" xfId="54" builtinId="26" customBuiltin="1"/>
    <cellStyle name="Good 2" xfId="35"/>
    <cellStyle name="Heading 1" xfId="50" builtinId="16" customBuiltin="1"/>
    <cellStyle name="Heading 1 2" xfId="36"/>
    <cellStyle name="Heading 2" xfId="51" builtinId="17" customBuiltin="1"/>
    <cellStyle name="Heading 2 2" xfId="37"/>
    <cellStyle name="Heading 3" xfId="52" builtinId="18" customBuiltin="1"/>
    <cellStyle name="Heading 3 2" xfId="38"/>
    <cellStyle name="Heading 4" xfId="53" builtinId="19" customBuiltin="1"/>
    <cellStyle name="Heading 4 2" xfId="39"/>
    <cellStyle name="Hyperlink" xfId="2" builtinId="8"/>
    <cellStyle name="Input" xfId="57" builtinId="20" customBuiltin="1"/>
    <cellStyle name="Input 2" xfId="40"/>
    <cellStyle name="Linked Cell" xfId="60" builtinId="24" customBuiltin="1"/>
    <cellStyle name="Linked Cell 2" xfId="41"/>
    <cellStyle name="Neutral" xfId="56" builtinId="28" customBuiltin="1"/>
    <cellStyle name="Neutral 2" xfId="42"/>
    <cellStyle name="Normal" xfId="0" builtinId="0"/>
    <cellStyle name="Normal 2" xfId="3"/>
    <cellStyle name="Normal 3" xfId="6"/>
    <cellStyle name="Normal_Table XX" xfId="5"/>
    <cellStyle name="Note" xfId="63" builtinId="10" customBuiltin="1"/>
    <cellStyle name="Note 2" xfId="43"/>
    <cellStyle name="Output" xfId="58" builtinId="21" customBuiltin="1"/>
    <cellStyle name="Output 2" xfId="44"/>
    <cellStyle name="Percent" xfId="4" builtinId="5"/>
    <cellStyle name="Percent 2" xfId="45"/>
    <cellStyle name="Style 1" xfId="1"/>
    <cellStyle name="Title" xfId="49" builtinId="15" customBuiltin="1"/>
    <cellStyle name="Title 2" xfId="46"/>
    <cellStyle name="Total" xfId="65" builtinId="25" customBuiltin="1"/>
    <cellStyle name="Total 2" xfId="47"/>
    <cellStyle name="Warning Text" xfId="62" builtinId="11" customBuiltin="1"/>
    <cellStyle name="Warning Text 2" xfId="48"/>
  </cellStyles>
  <dxfs count="0"/>
  <tableStyles count="0" defaultTableStyle="TableStyleMedium2" defaultPivotStyle="PivotStyleLight16"/>
  <colors>
    <mruColors>
      <color rgb="FFBBA8AC"/>
      <color rgb="FFE0D8D8"/>
      <color rgb="FFE4E7EA"/>
      <color rgb="FF77515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'[1]20160516- Survival analysis cha'!$C$1</c:f>
              <c:strCache>
                <c:ptCount val="1"/>
                <c:pt idx="0">
                  <c:v>Appeals</c:v>
                </c:pt>
              </c:strCache>
            </c:strRef>
          </c:tx>
          <c:marker>
            <c:symbol val="none"/>
          </c:marker>
          <c:val>
            <c:numRef>
              <c:f>'[1]20160516- Survival analysis cha'!$C$2:$C$1851</c:f>
              <c:numCache>
                <c:formatCode>General</c:formatCode>
                <c:ptCount val="1850"/>
                <c:pt idx="0">
                  <c:v>0.99948568489627998</c:v>
                </c:pt>
                <c:pt idx="1">
                  <c:v>0.99588300735030999</c:v>
                </c:pt>
                <c:pt idx="2">
                  <c:v>0.99356700035647205</c:v>
                </c:pt>
                <c:pt idx="3">
                  <c:v>0.99253766391476606</c:v>
                </c:pt>
                <c:pt idx="4">
                  <c:v>0.99150832747305995</c:v>
                </c:pt>
                <c:pt idx="5">
                  <c:v>0.99022165692092801</c:v>
                </c:pt>
                <c:pt idx="6">
                  <c:v>0.98944965458964895</c:v>
                </c:pt>
                <c:pt idx="7">
                  <c:v>0.98867765225837001</c:v>
                </c:pt>
                <c:pt idx="8">
                  <c:v>0.98842031814794296</c:v>
                </c:pt>
                <c:pt idx="9">
                  <c:v>0.98790564992708996</c:v>
                </c:pt>
                <c:pt idx="10">
                  <c:v>0.98764831581666401</c:v>
                </c:pt>
                <c:pt idx="11">
                  <c:v>0.98739098170623696</c:v>
                </c:pt>
                <c:pt idx="12">
                  <c:v>0.98713364759581101</c:v>
                </c:pt>
                <c:pt idx="13">
                  <c:v>0.98661897937495802</c:v>
                </c:pt>
                <c:pt idx="14">
                  <c:v>0.98636164526453096</c:v>
                </c:pt>
                <c:pt idx="15">
                  <c:v>0.98610431115410502</c:v>
                </c:pt>
                <c:pt idx="16">
                  <c:v>0.98558964293325202</c:v>
                </c:pt>
                <c:pt idx="17">
                  <c:v>0.98507497471239902</c:v>
                </c:pt>
                <c:pt idx="18">
                  <c:v>0.98456030649154602</c:v>
                </c:pt>
                <c:pt idx="19">
                  <c:v>0.98378830416026697</c:v>
                </c:pt>
                <c:pt idx="20">
                  <c:v>0.98353097004984102</c:v>
                </c:pt>
                <c:pt idx="21">
                  <c:v>0.98327363593941397</c:v>
                </c:pt>
                <c:pt idx="22">
                  <c:v>0.98301630182898803</c:v>
                </c:pt>
                <c:pt idx="23">
                  <c:v>0.98250163360813503</c:v>
                </c:pt>
                <c:pt idx="24">
                  <c:v>0.98224429949770797</c:v>
                </c:pt>
                <c:pt idx="25">
                  <c:v>0.98172963127685597</c:v>
                </c:pt>
                <c:pt idx="26">
                  <c:v>0.98044296072472303</c:v>
                </c:pt>
                <c:pt idx="27">
                  <c:v>0.98018562661429698</c:v>
                </c:pt>
                <c:pt idx="28">
                  <c:v>0.97967095839344398</c:v>
                </c:pt>
                <c:pt idx="29">
                  <c:v>0.97915629017259098</c:v>
                </c:pt>
                <c:pt idx="30">
                  <c:v>0.97889895606216504</c:v>
                </c:pt>
                <c:pt idx="31">
                  <c:v>0.97709761728917999</c:v>
                </c:pt>
                <c:pt idx="32">
                  <c:v>0.97658294906832699</c:v>
                </c:pt>
                <c:pt idx="33">
                  <c:v>0.97606828084747399</c:v>
                </c:pt>
                <c:pt idx="34">
                  <c:v>0.97555361262662099</c:v>
                </c:pt>
                <c:pt idx="35">
                  <c:v>0.97503894440576799</c:v>
                </c:pt>
                <c:pt idx="36">
                  <c:v>0.97426694207448905</c:v>
                </c:pt>
                <c:pt idx="37">
                  <c:v>0.97375227385363605</c:v>
                </c:pt>
                <c:pt idx="38">
                  <c:v>0.97323760563278305</c:v>
                </c:pt>
                <c:pt idx="39">
                  <c:v>0.97117893274937195</c:v>
                </c:pt>
                <c:pt idx="40">
                  <c:v>0.970921598638945</c:v>
                </c:pt>
                <c:pt idx="41">
                  <c:v>0.97040693041809201</c:v>
                </c:pt>
                <c:pt idx="42">
                  <c:v>0.96963492808681295</c:v>
                </c:pt>
                <c:pt idx="43">
                  <c:v>0.96886292575553401</c:v>
                </c:pt>
                <c:pt idx="44">
                  <c:v>0.96783358931382801</c:v>
                </c:pt>
                <c:pt idx="45">
                  <c:v>0.96706158698254896</c:v>
                </c:pt>
                <c:pt idx="46">
                  <c:v>0.96628958465126902</c:v>
                </c:pt>
                <c:pt idx="47">
                  <c:v>0.96526024820956402</c:v>
                </c:pt>
                <c:pt idx="48">
                  <c:v>0.96448824587828397</c:v>
                </c:pt>
                <c:pt idx="49">
                  <c:v>0.96268690710529903</c:v>
                </c:pt>
                <c:pt idx="50">
                  <c:v>0.96140023655316698</c:v>
                </c:pt>
                <c:pt idx="51">
                  <c:v>0.96088556833231398</c:v>
                </c:pt>
                <c:pt idx="52">
                  <c:v>0.95985623189060898</c:v>
                </c:pt>
                <c:pt idx="53">
                  <c:v>0.95908422955932904</c:v>
                </c:pt>
                <c:pt idx="54">
                  <c:v>0.95754022489677104</c:v>
                </c:pt>
                <c:pt idx="55">
                  <c:v>0.95676822256549099</c:v>
                </c:pt>
                <c:pt idx="56">
                  <c:v>0.95548155201335905</c:v>
                </c:pt>
                <c:pt idx="57">
                  <c:v>0.95445221557165305</c:v>
                </c:pt>
                <c:pt idx="58">
                  <c:v>0.952650876798668</c:v>
                </c:pt>
                <c:pt idx="59">
                  <c:v>0.951621540356963</c:v>
                </c:pt>
                <c:pt idx="60">
                  <c:v>0.94879086514227196</c:v>
                </c:pt>
                <c:pt idx="61">
                  <c:v>0.94853353103184501</c:v>
                </c:pt>
                <c:pt idx="62">
                  <c:v>0.94750419459014001</c:v>
                </c:pt>
                <c:pt idx="63">
                  <c:v>0.94621752403800696</c:v>
                </c:pt>
                <c:pt idx="64">
                  <c:v>0.94544552170672802</c:v>
                </c:pt>
                <c:pt idx="65">
                  <c:v>0.94338684882331703</c:v>
                </c:pt>
                <c:pt idx="66">
                  <c:v>0.94132817593990503</c:v>
                </c:pt>
                <c:pt idx="67">
                  <c:v>0.93926950305649404</c:v>
                </c:pt>
                <c:pt idx="68">
                  <c:v>0.93772549839393504</c:v>
                </c:pt>
                <c:pt idx="69">
                  <c:v>0.93592415962094999</c:v>
                </c:pt>
                <c:pt idx="70">
                  <c:v>0.93489482317924399</c:v>
                </c:pt>
                <c:pt idx="71">
                  <c:v>0.932836150295833</c:v>
                </c:pt>
                <c:pt idx="72">
                  <c:v>0.93154947974370095</c:v>
                </c:pt>
                <c:pt idx="73">
                  <c:v>0.92974814097071601</c:v>
                </c:pt>
                <c:pt idx="74">
                  <c:v>0.92743213397687796</c:v>
                </c:pt>
                <c:pt idx="75">
                  <c:v>0.92563079520389302</c:v>
                </c:pt>
                <c:pt idx="76">
                  <c:v>0.92382945643090797</c:v>
                </c:pt>
                <c:pt idx="77">
                  <c:v>0.92048411299536403</c:v>
                </c:pt>
                <c:pt idx="78">
                  <c:v>0.91894010833280504</c:v>
                </c:pt>
                <c:pt idx="79">
                  <c:v>0.91765343778067299</c:v>
                </c:pt>
                <c:pt idx="80">
                  <c:v>0.91559476489726099</c:v>
                </c:pt>
                <c:pt idx="81">
                  <c:v>0.914050760234703</c:v>
                </c:pt>
                <c:pt idx="82">
                  <c:v>0.91096275090958601</c:v>
                </c:pt>
                <c:pt idx="83">
                  <c:v>0.90890407802617401</c:v>
                </c:pt>
                <c:pt idx="84">
                  <c:v>0.90787474158446801</c:v>
                </c:pt>
                <c:pt idx="85">
                  <c:v>0.90633073692191002</c:v>
                </c:pt>
                <c:pt idx="86">
                  <c:v>0.90401472992807197</c:v>
                </c:pt>
                <c:pt idx="87">
                  <c:v>0.90015471827167504</c:v>
                </c:pt>
                <c:pt idx="88">
                  <c:v>0.89809604538826404</c:v>
                </c:pt>
                <c:pt idx="89">
                  <c:v>0.89603737250485205</c:v>
                </c:pt>
                <c:pt idx="90">
                  <c:v>0.89397869962144105</c:v>
                </c:pt>
                <c:pt idx="91">
                  <c:v>0.892177360848456</c:v>
                </c:pt>
                <c:pt idx="92">
                  <c:v>0.88883201741291196</c:v>
                </c:pt>
                <c:pt idx="93">
                  <c:v>0.88625867630864796</c:v>
                </c:pt>
                <c:pt idx="94">
                  <c:v>0.88522933986694197</c:v>
                </c:pt>
                <c:pt idx="95">
                  <c:v>0.88214133054182498</c:v>
                </c:pt>
                <c:pt idx="96">
                  <c:v>0.87879598710628104</c:v>
                </c:pt>
                <c:pt idx="97">
                  <c:v>0.87596531189158999</c:v>
                </c:pt>
                <c:pt idx="98">
                  <c:v>0.872877302566473</c:v>
                </c:pt>
                <c:pt idx="99">
                  <c:v>0.87030396146220901</c:v>
                </c:pt>
                <c:pt idx="100">
                  <c:v>0.86850262268922396</c:v>
                </c:pt>
                <c:pt idx="101">
                  <c:v>0.86644394980581196</c:v>
                </c:pt>
                <c:pt idx="102">
                  <c:v>0.86489994514325397</c:v>
                </c:pt>
                <c:pt idx="103">
                  <c:v>0.86129726759728298</c:v>
                </c:pt>
                <c:pt idx="104">
                  <c:v>0.86026793115557798</c:v>
                </c:pt>
                <c:pt idx="105">
                  <c:v>0.85795192416174004</c:v>
                </c:pt>
                <c:pt idx="106">
                  <c:v>0.854606580726196</c:v>
                </c:pt>
                <c:pt idx="107">
                  <c:v>0.85280524195321095</c:v>
                </c:pt>
                <c:pt idx="108">
                  <c:v>0.84945989851766701</c:v>
                </c:pt>
                <c:pt idx="109">
                  <c:v>0.84791589385510902</c:v>
                </c:pt>
                <c:pt idx="110">
                  <c:v>0.84508521864041797</c:v>
                </c:pt>
                <c:pt idx="111">
                  <c:v>0.84302654575700697</c:v>
                </c:pt>
                <c:pt idx="112">
                  <c:v>0.83916653410061004</c:v>
                </c:pt>
                <c:pt idx="113">
                  <c:v>0.83762252943805104</c:v>
                </c:pt>
                <c:pt idx="114">
                  <c:v>0.834791854223361</c:v>
                </c:pt>
                <c:pt idx="115">
                  <c:v>0.832218513119096</c:v>
                </c:pt>
                <c:pt idx="116">
                  <c:v>0.83015984023568501</c:v>
                </c:pt>
                <c:pt idx="117">
                  <c:v>0.82732916502099396</c:v>
                </c:pt>
                <c:pt idx="118">
                  <c:v>0.82269715103331797</c:v>
                </c:pt>
                <c:pt idx="119">
                  <c:v>0.82038114403948004</c:v>
                </c:pt>
                <c:pt idx="120">
                  <c:v>0.81832247115606904</c:v>
                </c:pt>
                <c:pt idx="121">
                  <c:v>0.81369045716839306</c:v>
                </c:pt>
                <c:pt idx="122">
                  <c:v>0.80880110907029101</c:v>
                </c:pt>
                <c:pt idx="123">
                  <c:v>0.80571309974517302</c:v>
                </c:pt>
                <c:pt idx="124">
                  <c:v>0.80313975864090903</c:v>
                </c:pt>
                <c:pt idx="125">
                  <c:v>0.80005174931579204</c:v>
                </c:pt>
                <c:pt idx="126">
                  <c:v>0.79644907176982205</c:v>
                </c:pt>
                <c:pt idx="127">
                  <c:v>0.79387573066555694</c:v>
                </c:pt>
                <c:pt idx="128">
                  <c:v>0.79155972367171901</c:v>
                </c:pt>
                <c:pt idx="129">
                  <c:v>0.78975838489873396</c:v>
                </c:pt>
                <c:pt idx="130">
                  <c:v>0.78589837324233802</c:v>
                </c:pt>
                <c:pt idx="131">
                  <c:v>0.78126635925466204</c:v>
                </c:pt>
                <c:pt idx="132">
                  <c:v>0.77895035226082399</c:v>
                </c:pt>
                <c:pt idx="133">
                  <c:v>0.77509034060442705</c:v>
                </c:pt>
                <c:pt idx="134">
                  <c:v>0.77225966538973601</c:v>
                </c:pt>
                <c:pt idx="135">
                  <c:v>0.76814231962291302</c:v>
                </c:pt>
                <c:pt idx="136">
                  <c:v>0.76453964207694303</c:v>
                </c:pt>
                <c:pt idx="137">
                  <c:v>0.75990762808926804</c:v>
                </c:pt>
                <c:pt idx="138">
                  <c:v>0.75681961876415005</c:v>
                </c:pt>
                <c:pt idx="139">
                  <c:v>0.75527561410159205</c:v>
                </c:pt>
                <c:pt idx="140">
                  <c:v>0.75141560244519501</c:v>
                </c:pt>
                <c:pt idx="141">
                  <c:v>0.74884226134093101</c:v>
                </c:pt>
                <c:pt idx="142">
                  <c:v>0.74472491557410803</c:v>
                </c:pt>
                <c:pt idx="143">
                  <c:v>0.74189424035941698</c:v>
                </c:pt>
                <c:pt idx="144">
                  <c:v>0.73983556747600598</c:v>
                </c:pt>
                <c:pt idx="145">
                  <c:v>0.73674755815088799</c:v>
                </c:pt>
                <c:pt idx="146">
                  <c:v>0.733659548825771</c:v>
                </c:pt>
                <c:pt idx="147">
                  <c:v>0.73031420539022696</c:v>
                </c:pt>
                <c:pt idx="148">
                  <c:v>0.72696886195468402</c:v>
                </c:pt>
                <c:pt idx="149">
                  <c:v>0.72388085262956603</c:v>
                </c:pt>
                <c:pt idx="150">
                  <c:v>0.72079284330444904</c:v>
                </c:pt>
                <c:pt idx="151">
                  <c:v>0.715903495206347</c:v>
                </c:pt>
                <c:pt idx="152">
                  <c:v>0.71281548588123</c:v>
                </c:pt>
                <c:pt idx="153">
                  <c:v>0.70998481066653896</c:v>
                </c:pt>
                <c:pt idx="154">
                  <c:v>0.70741146956227496</c:v>
                </c:pt>
                <c:pt idx="155">
                  <c:v>0.70483812845800997</c:v>
                </c:pt>
                <c:pt idx="156">
                  <c:v>0.70252212146417203</c:v>
                </c:pt>
                <c:pt idx="157">
                  <c:v>0.70020611447033398</c:v>
                </c:pt>
                <c:pt idx="158">
                  <c:v>0.69763277336606999</c:v>
                </c:pt>
                <c:pt idx="159">
                  <c:v>0.69428742993052595</c:v>
                </c:pt>
                <c:pt idx="160">
                  <c:v>0.68965541594284996</c:v>
                </c:pt>
                <c:pt idx="161">
                  <c:v>0.68579540428645402</c:v>
                </c:pt>
                <c:pt idx="162">
                  <c:v>0.68245006085090998</c:v>
                </c:pt>
                <c:pt idx="163">
                  <c:v>0.67961938563621904</c:v>
                </c:pt>
                <c:pt idx="164">
                  <c:v>0.67653137631110205</c:v>
                </c:pt>
                <c:pt idx="165">
                  <c:v>0.67189936232342595</c:v>
                </c:pt>
                <c:pt idx="166">
                  <c:v>0.66829668477745596</c:v>
                </c:pt>
                <c:pt idx="167">
                  <c:v>0.66546600956276503</c:v>
                </c:pt>
                <c:pt idx="168">
                  <c:v>0.66212066612722198</c:v>
                </c:pt>
                <c:pt idx="169">
                  <c:v>0.65877532269167804</c:v>
                </c:pt>
                <c:pt idx="170">
                  <c:v>0.653371306372723</c:v>
                </c:pt>
                <c:pt idx="171">
                  <c:v>0.64925396060590002</c:v>
                </c:pt>
                <c:pt idx="172">
                  <c:v>0.64642328539120897</c:v>
                </c:pt>
                <c:pt idx="173">
                  <c:v>0.64410727839737103</c:v>
                </c:pt>
                <c:pt idx="174">
                  <c:v>0.64179127140353298</c:v>
                </c:pt>
                <c:pt idx="175">
                  <c:v>0.63715925741585699</c:v>
                </c:pt>
                <c:pt idx="176">
                  <c:v>0.63432858220116695</c:v>
                </c:pt>
                <c:pt idx="177">
                  <c:v>0.63149790698647601</c:v>
                </c:pt>
                <c:pt idx="178">
                  <c:v>0.62892456588221202</c:v>
                </c:pt>
                <c:pt idx="179">
                  <c:v>0.62454988600496197</c:v>
                </c:pt>
                <c:pt idx="180">
                  <c:v>0.62146187667984498</c:v>
                </c:pt>
                <c:pt idx="181">
                  <c:v>0.61811653324430105</c:v>
                </c:pt>
                <c:pt idx="182">
                  <c:v>0.61554319214003705</c:v>
                </c:pt>
                <c:pt idx="183">
                  <c:v>0.61245518281491995</c:v>
                </c:pt>
                <c:pt idx="184">
                  <c:v>0.60962450760022902</c:v>
                </c:pt>
                <c:pt idx="185">
                  <c:v>0.60524982772297897</c:v>
                </c:pt>
                <c:pt idx="186">
                  <c:v>0.60344848894999403</c:v>
                </c:pt>
                <c:pt idx="187">
                  <c:v>0.59855914085189199</c:v>
                </c:pt>
                <c:pt idx="188">
                  <c:v>0.59572846563720105</c:v>
                </c:pt>
                <c:pt idx="189">
                  <c:v>0.59186845398080501</c:v>
                </c:pt>
                <c:pt idx="190">
                  <c:v>0.58903777876611396</c:v>
                </c:pt>
                <c:pt idx="191">
                  <c:v>0.58543510122014397</c:v>
                </c:pt>
                <c:pt idx="192">
                  <c:v>0.58208975778460004</c:v>
                </c:pt>
                <c:pt idx="193">
                  <c:v>0.57771507790735099</c:v>
                </c:pt>
                <c:pt idx="194">
                  <c:v>0.573597732140528</c:v>
                </c:pt>
                <c:pt idx="195">
                  <c:v>0.57050972281541001</c:v>
                </c:pt>
                <c:pt idx="196">
                  <c:v>0.56664971115901397</c:v>
                </c:pt>
                <c:pt idx="197">
                  <c:v>0.56381903594432303</c:v>
                </c:pt>
                <c:pt idx="198">
                  <c:v>0.56098836072963199</c:v>
                </c:pt>
                <c:pt idx="199">
                  <c:v>0.55764301729408805</c:v>
                </c:pt>
                <c:pt idx="200">
                  <c:v>0.55506967618982395</c:v>
                </c:pt>
                <c:pt idx="201">
                  <c:v>0.55095233042300096</c:v>
                </c:pt>
                <c:pt idx="202">
                  <c:v>0.54734965287703097</c:v>
                </c:pt>
                <c:pt idx="203">
                  <c:v>0.54348964122063503</c:v>
                </c:pt>
                <c:pt idx="204">
                  <c:v>0.54091630011637004</c:v>
                </c:pt>
                <c:pt idx="205">
                  <c:v>0.53834295901210605</c:v>
                </c:pt>
                <c:pt idx="206">
                  <c:v>0.53422561324528295</c:v>
                </c:pt>
                <c:pt idx="207">
                  <c:v>0.53088026980973901</c:v>
                </c:pt>
                <c:pt idx="208">
                  <c:v>0.52727759226376902</c:v>
                </c:pt>
                <c:pt idx="209">
                  <c:v>0.52444691704907798</c:v>
                </c:pt>
                <c:pt idx="210">
                  <c:v>0.52187357594481398</c:v>
                </c:pt>
                <c:pt idx="211">
                  <c:v>0.51955756895097605</c:v>
                </c:pt>
                <c:pt idx="212">
                  <c:v>0.51698422784671105</c:v>
                </c:pt>
                <c:pt idx="213">
                  <c:v>0.515182889073726</c:v>
                </c:pt>
                <c:pt idx="214">
                  <c:v>0.514153552632021</c:v>
                </c:pt>
                <c:pt idx="215">
                  <c:v>0.51080820919647696</c:v>
                </c:pt>
                <c:pt idx="216">
                  <c:v>0.50926420453391796</c:v>
                </c:pt>
                <c:pt idx="217">
                  <c:v>0.50746286576093302</c:v>
                </c:pt>
                <c:pt idx="218">
                  <c:v>0.50386018821496303</c:v>
                </c:pt>
                <c:pt idx="219">
                  <c:v>0.50128684711069904</c:v>
                </c:pt>
                <c:pt idx="220">
                  <c:v>0.497941503675155</c:v>
                </c:pt>
                <c:pt idx="221">
                  <c:v>0.49614016490217</c:v>
                </c:pt>
                <c:pt idx="222">
                  <c:v>0.49330948968747901</c:v>
                </c:pt>
                <c:pt idx="223">
                  <c:v>0.49073614858321501</c:v>
                </c:pt>
                <c:pt idx="224">
                  <c:v>0.48687613692681803</c:v>
                </c:pt>
                <c:pt idx="225">
                  <c:v>0.48301612527042198</c:v>
                </c:pt>
                <c:pt idx="226">
                  <c:v>0.48147212060786299</c:v>
                </c:pt>
                <c:pt idx="227">
                  <c:v>0.477097440730614</c:v>
                </c:pt>
                <c:pt idx="228">
                  <c:v>0.47400943140549701</c:v>
                </c:pt>
                <c:pt idx="229">
                  <c:v>0.47066408796995302</c:v>
                </c:pt>
                <c:pt idx="230">
                  <c:v>0.46809074686568802</c:v>
                </c:pt>
                <c:pt idx="231">
                  <c:v>0.46577473987185097</c:v>
                </c:pt>
                <c:pt idx="232">
                  <c:v>0.46371606698843898</c:v>
                </c:pt>
                <c:pt idx="233">
                  <c:v>0.46242939643630698</c:v>
                </c:pt>
                <c:pt idx="234">
                  <c:v>0.45934138711118999</c:v>
                </c:pt>
                <c:pt idx="235">
                  <c:v>0.456768046006925</c:v>
                </c:pt>
                <c:pt idx="236">
                  <c:v>0.45419470490266101</c:v>
                </c:pt>
                <c:pt idx="237">
                  <c:v>0.45187869790882301</c:v>
                </c:pt>
                <c:pt idx="238">
                  <c:v>0.44853335447327902</c:v>
                </c:pt>
                <c:pt idx="239">
                  <c:v>0.44518801103773598</c:v>
                </c:pt>
                <c:pt idx="240">
                  <c:v>0.44287200404389798</c:v>
                </c:pt>
                <c:pt idx="241">
                  <c:v>0.438239990056222</c:v>
                </c:pt>
                <c:pt idx="242">
                  <c:v>0.43437997839982501</c:v>
                </c:pt>
                <c:pt idx="243">
                  <c:v>0.43206397140598701</c:v>
                </c:pt>
                <c:pt idx="244">
                  <c:v>0.42949063030172302</c:v>
                </c:pt>
                <c:pt idx="245">
                  <c:v>0.42743195741831103</c:v>
                </c:pt>
                <c:pt idx="246">
                  <c:v>0.42537328453489998</c:v>
                </c:pt>
                <c:pt idx="247">
                  <c:v>0.42434394809319398</c:v>
                </c:pt>
                <c:pt idx="248">
                  <c:v>0.42202794109935599</c:v>
                </c:pt>
                <c:pt idx="249">
                  <c:v>0.42048393643679799</c:v>
                </c:pt>
                <c:pt idx="250">
                  <c:v>0.416881258890828</c:v>
                </c:pt>
                <c:pt idx="251">
                  <c:v>0.41353591545528401</c:v>
                </c:pt>
                <c:pt idx="252">
                  <c:v>0.41121990846144602</c:v>
                </c:pt>
                <c:pt idx="253">
                  <c:v>0.40941856968846102</c:v>
                </c:pt>
                <c:pt idx="254">
                  <c:v>0.40684522858419703</c:v>
                </c:pt>
                <c:pt idx="255">
                  <c:v>0.40452922159035898</c:v>
                </c:pt>
                <c:pt idx="256">
                  <c:v>0.40118387815481499</c:v>
                </c:pt>
                <c:pt idx="257">
                  <c:v>0.39912520527140299</c:v>
                </c:pt>
                <c:pt idx="258">
                  <c:v>0.396551864167139</c:v>
                </c:pt>
                <c:pt idx="259">
                  <c:v>0.395265193615007</c:v>
                </c:pt>
                <c:pt idx="260">
                  <c:v>0.39191985017946301</c:v>
                </c:pt>
                <c:pt idx="261">
                  <c:v>0.38986117729605202</c:v>
                </c:pt>
                <c:pt idx="262">
                  <c:v>0.38754517030221403</c:v>
                </c:pt>
                <c:pt idx="263">
                  <c:v>0.38574383152922898</c:v>
                </c:pt>
                <c:pt idx="264">
                  <c:v>0.38368515864581698</c:v>
                </c:pt>
                <c:pt idx="265">
                  <c:v>0.38265582220411098</c:v>
                </c:pt>
                <c:pt idx="266">
                  <c:v>0.37956781287899399</c:v>
                </c:pt>
                <c:pt idx="267">
                  <c:v>0.376222469443451</c:v>
                </c:pt>
                <c:pt idx="268">
                  <c:v>0.37364912833918601</c:v>
                </c:pt>
                <c:pt idx="269">
                  <c:v>0.36953178257236302</c:v>
                </c:pt>
                <c:pt idx="270">
                  <c:v>0.36644377324724597</c:v>
                </c:pt>
                <c:pt idx="271">
                  <c:v>0.36387043214298198</c:v>
                </c:pt>
                <c:pt idx="272">
                  <c:v>0.36103975692829099</c:v>
                </c:pt>
                <c:pt idx="273">
                  <c:v>0.3582090817136</c:v>
                </c:pt>
                <c:pt idx="274">
                  <c:v>0.355893074719762</c:v>
                </c:pt>
                <c:pt idx="275">
                  <c:v>0.35306239950507101</c:v>
                </c:pt>
                <c:pt idx="276">
                  <c:v>0.35126106073208602</c:v>
                </c:pt>
                <c:pt idx="277">
                  <c:v>0.34997439017995402</c:v>
                </c:pt>
                <c:pt idx="278">
                  <c:v>0.34945972195910102</c:v>
                </c:pt>
                <c:pt idx="279">
                  <c:v>0.34559971030270498</c:v>
                </c:pt>
                <c:pt idx="280">
                  <c:v>0.34405570564014598</c:v>
                </c:pt>
                <c:pt idx="281">
                  <c:v>0.34173969864630799</c:v>
                </c:pt>
                <c:pt idx="282">
                  <c:v>0.34019569398374899</c:v>
                </c:pt>
                <c:pt idx="283">
                  <c:v>0.338394355210764</c:v>
                </c:pt>
                <c:pt idx="284">
                  <c:v>0.33504901177522101</c:v>
                </c:pt>
                <c:pt idx="285">
                  <c:v>0.33324767300223601</c:v>
                </c:pt>
                <c:pt idx="286">
                  <c:v>0.32938766134583902</c:v>
                </c:pt>
                <c:pt idx="287">
                  <c:v>0.32732898846242803</c:v>
                </c:pt>
                <c:pt idx="288">
                  <c:v>0.32449831324773698</c:v>
                </c:pt>
                <c:pt idx="289">
                  <c:v>0.32269697447475199</c:v>
                </c:pt>
                <c:pt idx="290">
                  <c:v>0.32089563570176699</c:v>
                </c:pt>
                <c:pt idx="291">
                  <c:v>0.318064960487076</c:v>
                </c:pt>
                <c:pt idx="292">
                  <c:v>0.317292958155797</c:v>
                </c:pt>
                <c:pt idx="293">
                  <c:v>0.31420494883067901</c:v>
                </c:pt>
                <c:pt idx="294">
                  <c:v>0.31266094416812101</c:v>
                </c:pt>
                <c:pt idx="295">
                  <c:v>0.31034493717428302</c:v>
                </c:pt>
                <c:pt idx="296">
                  <c:v>0.30905826662215102</c:v>
                </c:pt>
                <c:pt idx="297">
                  <c:v>0.30674225962831297</c:v>
                </c:pt>
                <c:pt idx="298">
                  <c:v>0.30442625263447498</c:v>
                </c:pt>
                <c:pt idx="299">
                  <c:v>0.30185291153020999</c:v>
                </c:pt>
                <c:pt idx="300">
                  <c:v>0.299536904536372</c:v>
                </c:pt>
                <c:pt idx="301">
                  <c:v>0.297735565763387</c:v>
                </c:pt>
                <c:pt idx="302">
                  <c:v>0.29567689287997601</c:v>
                </c:pt>
                <c:pt idx="303">
                  <c:v>0.29464755643827001</c:v>
                </c:pt>
                <c:pt idx="304">
                  <c:v>0.29361821999656401</c:v>
                </c:pt>
                <c:pt idx="305">
                  <c:v>0.29130221300272602</c:v>
                </c:pt>
                <c:pt idx="306">
                  <c:v>0.28924354011931502</c:v>
                </c:pt>
                <c:pt idx="307">
                  <c:v>0.28795686956718303</c:v>
                </c:pt>
                <c:pt idx="308">
                  <c:v>0.28564086257334498</c:v>
                </c:pt>
                <c:pt idx="309">
                  <c:v>0.28409685791078598</c:v>
                </c:pt>
                <c:pt idx="310">
                  <c:v>0.28281018735865399</c:v>
                </c:pt>
                <c:pt idx="311">
                  <c:v>0.28075151447524199</c:v>
                </c:pt>
                <c:pt idx="312">
                  <c:v>0.279207509812684</c:v>
                </c:pt>
                <c:pt idx="313">
                  <c:v>0.278178173370978</c:v>
                </c:pt>
                <c:pt idx="314">
                  <c:v>0.276119500487567</c:v>
                </c:pt>
                <c:pt idx="315">
                  <c:v>0.27483282993543401</c:v>
                </c:pt>
                <c:pt idx="316">
                  <c:v>0.27277415705202301</c:v>
                </c:pt>
                <c:pt idx="317">
                  <c:v>0.27200215472074402</c:v>
                </c:pt>
                <c:pt idx="318">
                  <c:v>0.27123015238946402</c:v>
                </c:pt>
                <c:pt idx="319">
                  <c:v>0.26917147950605302</c:v>
                </c:pt>
                <c:pt idx="320">
                  <c:v>0.26737014073306797</c:v>
                </c:pt>
                <c:pt idx="321">
                  <c:v>0.26556880196008298</c:v>
                </c:pt>
                <c:pt idx="322">
                  <c:v>0.26453946551837698</c:v>
                </c:pt>
                <c:pt idx="323">
                  <c:v>0.26248079263496499</c:v>
                </c:pt>
                <c:pt idx="324">
                  <c:v>0.26067945386197999</c:v>
                </c:pt>
                <c:pt idx="325">
                  <c:v>0.25990745153070099</c:v>
                </c:pt>
                <c:pt idx="326">
                  <c:v>0.258620780978569</c:v>
                </c:pt>
                <c:pt idx="327">
                  <c:v>0.257591444536863</c:v>
                </c:pt>
                <c:pt idx="328">
                  <c:v>0.256819442205584</c:v>
                </c:pt>
                <c:pt idx="329">
                  <c:v>0.25527543754302501</c:v>
                </c:pt>
                <c:pt idx="330">
                  <c:v>0.25398876699089301</c:v>
                </c:pt>
                <c:pt idx="331">
                  <c:v>0.25295943054918701</c:v>
                </c:pt>
                <c:pt idx="332">
                  <c:v>0.249356753003217</c:v>
                </c:pt>
                <c:pt idx="333">
                  <c:v>0.248327416561511</c:v>
                </c:pt>
                <c:pt idx="334">
                  <c:v>0.247555414230232</c:v>
                </c:pt>
                <c:pt idx="335">
                  <c:v>0.24575407545724701</c:v>
                </c:pt>
                <c:pt idx="336">
                  <c:v>0.24472473901554101</c:v>
                </c:pt>
                <c:pt idx="337">
                  <c:v>0.24215139791127699</c:v>
                </c:pt>
                <c:pt idx="338">
                  <c:v>0.24009272502786499</c:v>
                </c:pt>
                <c:pt idx="339">
                  <c:v>0.23829138625488</c:v>
                </c:pt>
                <c:pt idx="340">
                  <c:v>0.237776718034028</c:v>
                </c:pt>
                <c:pt idx="341">
                  <c:v>0.23597537926104201</c:v>
                </c:pt>
                <c:pt idx="342">
                  <c:v>0.23468870870891001</c:v>
                </c:pt>
                <c:pt idx="343">
                  <c:v>0.23263003582549899</c:v>
                </c:pt>
                <c:pt idx="344">
                  <c:v>0.23211536760464599</c:v>
                </c:pt>
                <c:pt idx="345">
                  <c:v>0.23134336527336699</c:v>
                </c:pt>
                <c:pt idx="346">
                  <c:v>0.228770024169102</c:v>
                </c:pt>
                <c:pt idx="347">
                  <c:v>0.226968685396117</c:v>
                </c:pt>
                <c:pt idx="348">
                  <c:v>0.22593934895441101</c:v>
                </c:pt>
                <c:pt idx="349">
                  <c:v>0.22516734662313201</c:v>
                </c:pt>
                <c:pt idx="350">
                  <c:v>0.22388067607100001</c:v>
                </c:pt>
                <c:pt idx="351">
                  <c:v>0.22207933729801499</c:v>
                </c:pt>
                <c:pt idx="352">
                  <c:v>0.219248662083324</c:v>
                </c:pt>
                <c:pt idx="353">
                  <c:v>0.217704657420765</c:v>
                </c:pt>
                <c:pt idx="354">
                  <c:v>0.21461664809564801</c:v>
                </c:pt>
                <c:pt idx="355">
                  <c:v>0.21332997754351599</c:v>
                </c:pt>
                <c:pt idx="356">
                  <c:v>0.21230064110180999</c:v>
                </c:pt>
                <c:pt idx="357">
                  <c:v>0.21178597288095699</c:v>
                </c:pt>
                <c:pt idx="358">
                  <c:v>0.209984634107972</c:v>
                </c:pt>
                <c:pt idx="359">
                  <c:v>0.208955297666267</c:v>
                </c:pt>
                <c:pt idx="360">
                  <c:v>0.207153958893282</c:v>
                </c:pt>
                <c:pt idx="361">
                  <c:v>0.20535262012029701</c:v>
                </c:pt>
                <c:pt idx="362">
                  <c:v>0.20483795189944401</c:v>
                </c:pt>
                <c:pt idx="363">
                  <c:v>0.20432328367859101</c:v>
                </c:pt>
                <c:pt idx="364">
                  <c:v>0.20329394723688499</c:v>
                </c:pt>
                <c:pt idx="365">
                  <c:v>0.20226461079517899</c:v>
                </c:pt>
                <c:pt idx="366">
                  <c:v>0.20020593791176799</c:v>
                </c:pt>
                <c:pt idx="367">
                  <c:v>0.198661933249209</c:v>
                </c:pt>
                <c:pt idx="368">
                  <c:v>0.197117928586651</c:v>
                </c:pt>
                <c:pt idx="369">
                  <c:v>0.19608859214494501</c:v>
                </c:pt>
                <c:pt idx="370">
                  <c:v>0.19531658981366501</c:v>
                </c:pt>
                <c:pt idx="371">
                  <c:v>0.19274324870940099</c:v>
                </c:pt>
                <c:pt idx="372">
                  <c:v>0.19145657815726899</c:v>
                </c:pt>
                <c:pt idx="373">
                  <c:v>0.19068457582598999</c:v>
                </c:pt>
                <c:pt idx="374">
                  <c:v>0.188625902942578</c:v>
                </c:pt>
                <c:pt idx="375">
                  <c:v>0.187596566500872</c:v>
                </c:pt>
                <c:pt idx="376">
                  <c:v>0.18579522772788701</c:v>
                </c:pt>
                <c:pt idx="377">
                  <c:v>0.18476589128618201</c:v>
                </c:pt>
                <c:pt idx="378">
                  <c:v>0.18373655484447601</c:v>
                </c:pt>
                <c:pt idx="379">
                  <c:v>0.18116321374021099</c:v>
                </c:pt>
                <c:pt idx="380">
                  <c:v>0.18064854551935899</c:v>
                </c:pt>
                <c:pt idx="381">
                  <c:v>0.178847206746374</c:v>
                </c:pt>
                <c:pt idx="382">
                  <c:v>0.177817870304668</c:v>
                </c:pt>
                <c:pt idx="383">
                  <c:v>0.17601653153168301</c:v>
                </c:pt>
                <c:pt idx="384">
                  <c:v>0.17498719508997701</c:v>
                </c:pt>
                <c:pt idx="385">
                  <c:v>0.17421519275869801</c:v>
                </c:pt>
                <c:pt idx="386">
                  <c:v>0.17292852220656499</c:v>
                </c:pt>
                <c:pt idx="387">
                  <c:v>0.17241385398571299</c:v>
                </c:pt>
                <c:pt idx="388">
                  <c:v>0.17164185165443299</c:v>
                </c:pt>
                <c:pt idx="389">
                  <c:v>0.17112718343357999</c:v>
                </c:pt>
                <c:pt idx="390">
                  <c:v>0.17086984932315399</c:v>
                </c:pt>
                <c:pt idx="391">
                  <c:v>0.169840512881448</c:v>
                </c:pt>
                <c:pt idx="392">
                  <c:v>0.167781839998037</c:v>
                </c:pt>
                <c:pt idx="393">
                  <c:v>0.16752450588761</c:v>
                </c:pt>
                <c:pt idx="394">
                  <c:v>0.16546583300419901</c:v>
                </c:pt>
                <c:pt idx="395">
                  <c:v>0.16520849889377201</c:v>
                </c:pt>
                <c:pt idx="396">
                  <c:v>0.16340716012078699</c:v>
                </c:pt>
                <c:pt idx="397">
                  <c:v>0.16212048956865499</c:v>
                </c:pt>
                <c:pt idx="398">
                  <c:v>0.16109115312694899</c:v>
                </c:pt>
                <c:pt idx="399">
                  <c:v>0.16031915079567</c:v>
                </c:pt>
                <c:pt idx="400">
                  <c:v>0.159032480243538</c:v>
                </c:pt>
                <c:pt idx="401">
                  <c:v>0.157745809691406</c:v>
                </c:pt>
                <c:pt idx="402">
                  <c:v>0.15697380736012601</c:v>
                </c:pt>
                <c:pt idx="403">
                  <c:v>0.15620180502884701</c:v>
                </c:pt>
                <c:pt idx="404">
                  <c:v>0.15491513447671501</c:v>
                </c:pt>
                <c:pt idx="405">
                  <c:v>0.15388579803500901</c:v>
                </c:pt>
                <c:pt idx="406">
                  <c:v>0.15285646159330299</c:v>
                </c:pt>
                <c:pt idx="407">
                  <c:v>0.15234179337245099</c:v>
                </c:pt>
                <c:pt idx="408">
                  <c:v>0.15079778870989199</c:v>
                </c:pt>
                <c:pt idx="409">
                  <c:v>0.14951111815776</c:v>
                </c:pt>
                <c:pt idx="410">
                  <c:v>0.148224447605628</c:v>
                </c:pt>
                <c:pt idx="411">
                  <c:v>0.147195111163922</c:v>
                </c:pt>
                <c:pt idx="412">
                  <c:v>0.14668044294306901</c:v>
                </c:pt>
                <c:pt idx="413">
                  <c:v>0.14616577472221601</c:v>
                </c:pt>
                <c:pt idx="414">
                  <c:v>0.14565110650136301</c:v>
                </c:pt>
                <c:pt idx="415">
                  <c:v>0.14436443594923101</c:v>
                </c:pt>
                <c:pt idx="416">
                  <c:v>0.14410710183880501</c:v>
                </c:pt>
                <c:pt idx="417">
                  <c:v>0.14384976772837799</c:v>
                </c:pt>
                <c:pt idx="418">
                  <c:v>0.14333509950752499</c:v>
                </c:pt>
                <c:pt idx="419">
                  <c:v>0.14256309717624599</c:v>
                </c:pt>
                <c:pt idx="420">
                  <c:v>0.14153376073453999</c:v>
                </c:pt>
                <c:pt idx="421">
                  <c:v>0.140504424292834</c:v>
                </c:pt>
                <c:pt idx="422">
                  <c:v>0.139475087851129</c:v>
                </c:pt>
                <c:pt idx="423">
                  <c:v>0.138703085519849</c:v>
                </c:pt>
                <c:pt idx="424">
                  <c:v>0.137416414967717</c:v>
                </c:pt>
                <c:pt idx="425">
                  <c:v>0.13587241030515901</c:v>
                </c:pt>
                <c:pt idx="426">
                  <c:v>0.13510040797387901</c:v>
                </c:pt>
                <c:pt idx="427">
                  <c:v>0.13407107153217401</c:v>
                </c:pt>
                <c:pt idx="428">
                  <c:v>0.13381373742174699</c:v>
                </c:pt>
                <c:pt idx="429">
                  <c:v>0.13304173509046799</c:v>
                </c:pt>
                <c:pt idx="430">
                  <c:v>0.13201239864876199</c:v>
                </c:pt>
                <c:pt idx="431">
                  <c:v>0.13175506453833599</c:v>
                </c:pt>
                <c:pt idx="432">
                  <c:v>0.13072572809663</c:v>
                </c:pt>
                <c:pt idx="433">
                  <c:v>0.130211059875777</c:v>
                </c:pt>
                <c:pt idx="434">
                  <c:v>0.128667055213218</c:v>
                </c:pt>
                <c:pt idx="435">
                  <c:v>0.128152386992365</c:v>
                </c:pt>
                <c:pt idx="436">
                  <c:v>0.127380384661086</c:v>
                </c:pt>
                <c:pt idx="437">
                  <c:v>0.12686571644023301</c:v>
                </c:pt>
                <c:pt idx="438">
                  <c:v>0.12660838232980701</c:v>
                </c:pt>
                <c:pt idx="439">
                  <c:v>0.12557904588810101</c:v>
                </c:pt>
                <c:pt idx="440">
                  <c:v>0.124807043556822</c:v>
                </c:pt>
                <c:pt idx="441">
                  <c:v>0.124292375335969</c:v>
                </c:pt>
                <c:pt idx="442">
                  <c:v>0.123777707115116</c:v>
                </c:pt>
                <c:pt idx="443">
                  <c:v>0.123263038894263</c:v>
                </c:pt>
                <c:pt idx="444">
                  <c:v>0.123005704783837</c:v>
                </c:pt>
                <c:pt idx="445">
                  <c:v>0.12223370245255701</c:v>
                </c:pt>
                <c:pt idx="446">
                  <c:v>0.12197636834213101</c:v>
                </c:pt>
                <c:pt idx="447">
                  <c:v>0.12120436601085199</c:v>
                </c:pt>
                <c:pt idx="448">
                  <c:v>0.120689697789999</c:v>
                </c:pt>
                <c:pt idx="449">
                  <c:v>0.120175029569146</c:v>
                </c:pt>
                <c:pt idx="450">
                  <c:v>0.119403027237867</c:v>
                </c:pt>
                <c:pt idx="451">
                  <c:v>0.11914569312744</c:v>
                </c:pt>
                <c:pt idx="452">
                  <c:v>0.118888359017014</c:v>
                </c:pt>
                <c:pt idx="453">
                  <c:v>0.117859022575308</c:v>
                </c:pt>
                <c:pt idx="454">
                  <c:v>0.11682968613360201</c:v>
                </c:pt>
                <c:pt idx="455">
                  <c:v>0.115800349691896</c:v>
                </c:pt>
                <c:pt idx="456">
                  <c:v>0.114771013250191</c:v>
                </c:pt>
                <c:pt idx="457">
                  <c:v>0.114256345029338</c:v>
                </c:pt>
                <c:pt idx="458">
                  <c:v>0.113741676808485</c:v>
                </c:pt>
                <c:pt idx="459">
                  <c:v>0.112712340366779</c:v>
                </c:pt>
                <c:pt idx="460">
                  <c:v>0.11168300392507401</c:v>
                </c:pt>
                <c:pt idx="461">
                  <c:v>0.110911001593794</c:v>
                </c:pt>
                <c:pt idx="462">
                  <c:v>0.110138999262515</c:v>
                </c:pt>
                <c:pt idx="463">
                  <c:v>0.109624331041662</c:v>
                </c:pt>
                <c:pt idx="464">
                  <c:v>0.109366996931236</c:v>
                </c:pt>
                <c:pt idx="465">
                  <c:v>0.108852328710383</c:v>
                </c:pt>
                <c:pt idx="466">
                  <c:v>0.108080326379103</c:v>
                </c:pt>
                <c:pt idx="467">
                  <c:v>0.10705098993739801</c:v>
                </c:pt>
                <c:pt idx="468">
                  <c:v>0.10679365582697101</c:v>
                </c:pt>
                <c:pt idx="469">
                  <c:v>0.10627898760611799</c:v>
                </c:pt>
                <c:pt idx="470">
                  <c:v>0.105506985274839</c:v>
                </c:pt>
                <c:pt idx="471">
                  <c:v>0.10396298061228</c:v>
                </c:pt>
                <c:pt idx="472">
                  <c:v>0.103705646501854</c:v>
                </c:pt>
                <c:pt idx="473">
                  <c:v>0.103190978281001</c:v>
                </c:pt>
                <c:pt idx="474">
                  <c:v>0.102933644170575</c:v>
                </c:pt>
                <c:pt idx="475">
                  <c:v>0.102418975949722</c:v>
                </c:pt>
                <c:pt idx="476">
                  <c:v>0.10164697361844199</c:v>
                </c:pt>
                <c:pt idx="477">
                  <c:v>0.100874971287163</c:v>
                </c:pt>
                <c:pt idx="478">
                  <c:v>0.100102968955884</c:v>
                </c:pt>
                <c:pt idx="479">
                  <c:v>9.9845634845457401E-2</c:v>
                </c:pt>
                <c:pt idx="480">
                  <c:v>9.8816298403751696E-2</c:v>
                </c:pt>
                <c:pt idx="481">
                  <c:v>9.7529627851619505E-2</c:v>
                </c:pt>
                <c:pt idx="482">
                  <c:v>9.6500291409913702E-2</c:v>
                </c:pt>
                <c:pt idx="483">
                  <c:v>9.5985623189060898E-2</c:v>
                </c:pt>
                <c:pt idx="484">
                  <c:v>9.5470954968207997E-2</c:v>
                </c:pt>
                <c:pt idx="485">
                  <c:v>9.4956286747355095E-2</c:v>
                </c:pt>
                <c:pt idx="486">
                  <c:v>9.4441618526502194E-2</c:v>
                </c:pt>
                <c:pt idx="487">
                  <c:v>9.3412282084796502E-2</c:v>
                </c:pt>
                <c:pt idx="488">
                  <c:v>9.2382945643090797E-2</c:v>
                </c:pt>
                <c:pt idx="489">
                  <c:v>9.1610943311811396E-2</c:v>
                </c:pt>
                <c:pt idx="490">
                  <c:v>9.0581606870105705E-2</c:v>
                </c:pt>
                <c:pt idx="491">
                  <c:v>9.0324272759679303E-2</c:v>
                </c:pt>
                <c:pt idx="492">
                  <c:v>8.92949363179735E-2</c:v>
                </c:pt>
                <c:pt idx="493">
                  <c:v>8.8522933986694197E-2</c:v>
                </c:pt>
                <c:pt idx="494">
                  <c:v>8.8265599876267795E-2</c:v>
                </c:pt>
                <c:pt idx="495">
                  <c:v>8.7750931655414893E-2</c:v>
                </c:pt>
                <c:pt idx="496">
                  <c:v>8.7236263434562006E-2</c:v>
                </c:pt>
                <c:pt idx="497">
                  <c:v>8.62069269928563E-2</c:v>
                </c:pt>
                <c:pt idx="498">
                  <c:v>8.5434924661576997E-2</c:v>
                </c:pt>
                <c:pt idx="499">
                  <c:v>8.4148254109444806E-2</c:v>
                </c:pt>
                <c:pt idx="500">
                  <c:v>8.3376251778165503E-2</c:v>
                </c:pt>
                <c:pt idx="501">
                  <c:v>8.2604249446886199E-2</c:v>
                </c:pt>
                <c:pt idx="502">
                  <c:v>8.1574913005180397E-2</c:v>
                </c:pt>
                <c:pt idx="503">
                  <c:v>8.1317578894753995E-2</c:v>
                </c:pt>
                <c:pt idx="504">
                  <c:v>8.0288242453048206E-2</c:v>
                </c:pt>
                <c:pt idx="505">
                  <c:v>8.0030908342621804E-2</c:v>
                </c:pt>
                <c:pt idx="506">
                  <c:v>7.9773574232195402E-2</c:v>
                </c:pt>
                <c:pt idx="507">
                  <c:v>7.9516240121768902E-2</c:v>
                </c:pt>
                <c:pt idx="508">
                  <c:v>7.9001571900916098E-2</c:v>
                </c:pt>
                <c:pt idx="509">
                  <c:v>7.8486903680063197E-2</c:v>
                </c:pt>
                <c:pt idx="510">
                  <c:v>7.7457567238357394E-2</c:v>
                </c:pt>
                <c:pt idx="511">
                  <c:v>7.6942899017504604E-2</c:v>
                </c:pt>
                <c:pt idx="512">
                  <c:v>7.6170896686225203E-2</c:v>
                </c:pt>
                <c:pt idx="513">
                  <c:v>7.53988943549459E-2</c:v>
                </c:pt>
                <c:pt idx="514">
                  <c:v>7.4884226134093096E-2</c:v>
                </c:pt>
                <c:pt idx="515">
                  <c:v>7.4369557913240195E-2</c:v>
                </c:pt>
                <c:pt idx="516">
                  <c:v>7.3597555581960905E-2</c:v>
                </c:pt>
                <c:pt idx="517">
                  <c:v>7.3340221471534406E-2</c:v>
                </c:pt>
                <c:pt idx="518">
                  <c:v>7.3082887361108004E-2</c:v>
                </c:pt>
                <c:pt idx="519">
                  <c:v>7.2825553250681602E-2</c:v>
                </c:pt>
                <c:pt idx="520">
                  <c:v>7.2053550919402298E-2</c:v>
                </c:pt>
                <c:pt idx="521">
                  <c:v>7.1796216808975799E-2</c:v>
                </c:pt>
                <c:pt idx="522">
                  <c:v>7.1281548588122995E-2</c:v>
                </c:pt>
                <c:pt idx="523">
                  <c:v>7.1024214477696496E-2</c:v>
                </c:pt>
                <c:pt idx="524">
                  <c:v>7.0766880367270094E-2</c:v>
                </c:pt>
                <c:pt idx="525">
                  <c:v>7.0252212146417206E-2</c:v>
                </c:pt>
                <c:pt idx="526">
                  <c:v>6.9480209815137903E-2</c:v>
                </c:pt>
                <c:pt idx="527">
                  <c:v>6.84508733734321E-2</c:v>
                </c:pt>
                <c:pt idx="528">
                  <c:v>6.7936205152579296E-2</c:v>
                </c:pt>
                <c:pt idx="529">
                  <c:v>6.7164202821300006E-2</c:v>
                </c:pt>
                <c:pt idx="530">
                  <c:v>6.6649534600447105E-2</c:v>
                </c:pt>
                <c:pt idx="531">
                  <c:v>6.6392200490020703E-2</c:v>
                </c:pt>
                <c:pt idx="532">
                  <c:v>6.5620198158741302E-2</c:v>
                </c:pt>
                <c:pt idx="533">
                  <c:v>6.5105529937888498E-2</c:v>
                </c:pt>
                <c:pt idx="534">
                  <c:v>6.4590861717035597E-2</c:v>
                </c:pt>
                <c:pt idx="535">
                  <c:v>6.4333527606609195E-2</c:v>
                </c:pt>
                <c:pt idx="536">
                  <c:v>6.3304191164903406E-2</c:v>
                </c:pt>
                <c:pt idx="537">
                  <c:v>6.2789522944050505E-2</c:v>
                </c:pt>
                <c:pt idx="538">
                  <c:v>6.2274854723197701E-2</c:v>
                </c:pt>
                <c:pt idx="539">
                  <c:v>6.1760186502344799E-2</c:v>
                </c:pt>
                <c:pt idx="540">
                  <c:v>6.1502852391918397E-2</c:v>
                </c:pt>
                <c:pt idx="541">
                  <c:v>6.1245518281491898E-2</c:v>
                </c:pt>
                <c:pt idx="542">
                  <c:v>6.0473515950212602E-2</c:v>
                </c:pt>
                <c:pt idx="543">
                  <c:v>6.0216181839786199E-2</c:v>
                </c:pt>
                <c:pt idx="544">
                  <c:v>5.99588477293597E-2</c:v>
                </c:pt>
                <c:pt idx="545">
                  <c:v>5.9701513618933298E-2</c:v>
                </c:pt>
                <c:pt idx="546">
                  <c:v>5.9444179508506903E-2</c:v>
                </c:pt>
                <c:pt idx="547">
                  <c:v>5.8929511287654002E-2</c:v>
                </c:pt>
                <c:pt idx="548">
                  <c:v>5.86721771772276E-2</c:v>
                </c:pt>
                <c:pt idx="549">
                  <c:v>5.84148430668011E-2</c:v>
                </c:pt>
                <c:pt idx="550">
                  <c:v>5.7642840735521797E-2</c:v>
                </c:pt>
                <c:pt idx="551">
                  <c:v>5.6870838404242501E-2</c:v>
                </c:pt>
                <c:pt idx="552">
                  <c:v>5.6098836072963197E-2</c:v>
                </c:pt>
                <c:pt idx="553">
                  <c:v>5.5841501962536802E-2</c:v>
                </c:pt>
                <c:pt idx="554">
                  <c:v>5.5326833741683901E-2</c:v>
                </c:pt>
                <c:pt idx="555">
                  <c:v>5.4554831410404597E-2</c:v>
                </c:pt>
                <c:pt idx="556">
                  <c:v>5.4297497299978098E-2</c:v>
                </c:pt>
                <c:pt idx="557">
                  <c:v>5.4040163189551703E-2</c:v>
                </c:pt>
                <c:pt idx="558">
                  <c:v>5.3782829079125301E-2</c:v>
                </c:pt>
                <c:pt idx="559">
                  <c:v>5.3525494968698802E-2</c:v>
                </c:pt>
                <c:pt idx="560">
                  <c:v>5.3010826747845997E-2</c:v>
                </c:pt>
                <c:pt idx="561">
                  <c:v>5.2753492637419498E-2</c:v>
                </c:pt>
                <c:pt idx="562">
                  <c:v>5.2496158526993103E-2</c:v>
                </c:pt>
                <c:pt idx="563">
                  <c:v>5.2238824416566701E-2</c:v>
                </c:pt>
                <c:pt idx="564">
                  <c:v>5.17241561957138E-2</c:v>
                </c:pt>
                <c:pt idx="565">
                  <c:v>5.14668220852873E-2</c:v>
                </c:pt>
                <c:pt idx="566">
                  <c:v>5.1209487974860898E-2</c:v>
                </c:pt>
                <c:pt idx="567">
                  <c:v>5.0952153864434503E-2</c:v>
                </c:pt>
                <c:pt idx="568">
                  <c:v>5.0694819754007997E-2</c:v>
                </c:pt>
                <c:pt idx="569">
                  <c:v>5.0437485643581602E-2</c:v>
                </c:pt>
                <c:pt idx="570">
                  <c:v>4.9665483312302298E-2</c:v>
                </c:pt>
                <c:pt idx="571">
                  <c:v>4.9150815091449397E-2</c:v>
                </c:pt>
                <c:pt idx="572">
                  <c:v>4.8893480981023002E-2</c:v>
                </c:pt>
                <c:pt idx="573">
                  <c:v>4.8121478649743699E-2</c:v>
                </c:pt>
                <c:pt idx="574">
                  <c:v>4.7864144539317199E-2</c:v>
                </c:pt>
                <c:pt idx="575">
                  <c:v>4.7092142208037903E-2</c:v>
                </c:pt>
                <c:pt idx="576">
                  <c:v>4.6834808097611501E-2</c:v>
                </c:pt>
                <c:pt idx="577">
                  <c:v>4.6577473987185002E-2</c:v>
                </c:pt>
                <c:pt idx="578">
                  <c:v>4.6062805766332197E-2</c:v>
                </c:pt>
                <c:pt idx="579">
                  <c:v>4.5290803435052901E-2</c:v>
                </c:pt>
                <c:pt idx="580">
                  <c:v>4.5033469324626402E-2</c:v>
                </c:pt>
                <c:pt idx="581">
                  <c:v>4.45188011037735E-2</c:v>
                </c:pt>
                <c:pt idx="582">
                  <c:v>4.4004132882920703E-2</c:v>
                </c:pt>
                <c:pt idx="583">
                  <c:v>4.3746798772494197E-2</c:v>
                </c:pt>
                <c:pt idx="584">
                  <c:v>4.3489464662067802E-2</c:v>
                </c:pt>
                <c:pt idx="585">
                  <c:v>4.32321305516414E-2</c:v>
                </c:pt>
                <c:pt idx="586">
                  <c:v>4.2717462330788498E-2</c:v>
                </c:pt>
                <c:pt idx="587">
                  <c:v>4.2460128220362103E-2</c:v>
                </c:pt>
                <c:pt idx="588">
                  <c:v>4.2202794109935597E-2</c:v>
                </c:pt>
                <c:pt idx="589">
                  <c:v>4.1430791778656301E-2</c:v>
                </c:pt>
                <c:pt idx="590">
                  <c:v>4.1173457668229899E-2</c:v>
                </c:pt>
                <c:pt idx="591">
                  <c:v>4.0916123557803399E-2</c:v>
                </c:pt>
                <c:pt idx="592">
                  <c:v>4.0401455336950602E-2</c:v>
                </c:pt>
                <c:pt idx="593">
                  <c:v>3.9886787116097701E-2</c:v>
                </c:pt>
                <c:pt idx="594">
                  <c:v>3.9629453005671299E-2</c:v>
                </c:pt>
                <c:pt idx="595">
                  <c:v>3.93721188952448E-2</c:v>
                </c:pt>
                <c:pt idx="596">
                  <c:v>3.8600116563965503E-2</c:v>
                </c:pt>
                <c:pt idx="597">
                  <c:v>3.8342782453539101E-2</c:v>
                </c:pt>
                <c:pt idx="598">
                  <c:v>3.8085448343112602E-2</c:v>
                </c:pt>
                <c:pt idx="599">
                  <c:v>3.7570780122259798E-2</c:v>
                </c:pt>
                <c:pt idx="600">
                  <c:v>3.7313446011833298E-2</c:v>
                </c:pt>
                <c:pt idx="601">
                  <c:v>3.6798777790980397E-2</c:v>
                </c:pt>
                <c:pt idx="602">
                  <c:v>3.6026775459701101E-2</c:v>
                </c:pt>
                <c:pt idx="603">
                  <c:v>3.5769441349274698E-2</c:v>
                </c:pt>
                <c:pt idx="604">
                  <c:v>3.5512107238848303E-2</c:v>
                </c:pt>
                <c:pt idx="605">
                  <c:v>3.5254773128421797E-2</c:v>
                </c:pt>
                <c:pt idx="606">
                  <c:v>3.4482770797142501E-2</c:v>
                </c:pt>
                <c:pt idx="607">
                  <c:v>3.3453434355436802E-2</c:v>
                </c:pt>
                <c:pt idx="608">
                  <c:v>3.2424097913731E-2</c:v>
                </c:pt>
                <c:pt idx="609">
                  <c:v>3.1652095582451703E-2</c:v>
                </c:pt>
                <c:pt idx="610">
                  <c:v>3.1394761472025301E-2</c:v>
                </c:pt>
                <c:pt idx="611">
                  <c:v>3.1137427361598798E-2</c:v>
                </c:pt>
                <c:pt idx="612">
                  <c:v>3.08800932511724E-2</c:v>
                </c:pt>
                <c:pt idx="613">
                  <c:v>2.9850756809466701E-2</c:v>
                </c:pt>
                <c:pt idx="614">
                  <c:v>2.9593422699040198E-2</c:v>
                </c:pt>
                <c:pt idx="615">
                  <c:v>2.93360885886138E-2</c:v>
                </c:pt>
                <c:pt idx="616">
                  <c:v>2.9078754478187301E-2</c:v>
                </c:pt>
                <c:pt idx="617">
                  <c:v>2.8821420367760898E-2</c:v>
                </c:pt>
                <c:pt idx="618">
                  <c:v>2.85640862573345E-2</c:v>
                </c:pt>
                <c:pt idx="619">
                  <c:v>2.8306752146908001E-2</c:v>
                </c:pt>
                <c:pt idx="620">
                  <c:v>2.8049418036481599E-2</c:v>
                </c:pt>
                <c:pt idx="621">
                  <c:v>2.77920839260552E-2</c:v>
                </c:pt>
                <c:pt idx="622">
                  <c:v>2.7534749815628701E-2</c:v>
                </c:pt>
                <c:pt idx="623">
                  <c:v>2.7277415705202299E-2</c:v>
                </c:pt>
                <c:pt idx="624">
                  <c:v>2.70200815947759E-2</c:v>
                </c:pt>
                <c:pt idx="625">
                  <c:v>2.6762747484349401E-2</c:v>
                </c:pt>
                <c:pt idx="626">
                  <c:v>2.6248079263496499E-2</c:v>
                </c:pt>
                <c:pt idx="627">
                  <c:v>2.54760769322172E-2</c:v>
                </c:pt>
                <c:pt idx="628">
                  <c:v>2.4961408711364399E-2</c:v>
                </c:pt>
                <c:pt idx="629">
                  <c:v>2.47040746009379E-2</c:v>
                </c:pt>
                <c:pt idx="630">
                  <c:v>2.4189406380085099E-2</c:v>
                </c:pt>
                <c:pt idx="631">
                  <c:v>2.39320722696586E-2</c:v>
                </c:pt>
                <c:pt idx="632">
                  <c:v>2.3417404048805698E-2</c:v>
                </c:pt>
                <c:pt idx="633">
                  <c:v>2.2902735827952901E-2</c:v>
                </c:pt>
                <c:pt idx="634">
                  <c:v>2.2645401717526398E-2</c:v>
                </c:pt>
                <c:pt idx="635">
                  <c:v>2.23880676071E-2</c:v>
                </c:pt>
                <c:pt idx="636">
                  <c:v>2.2130733496673601E-2</c:v>
                </c:pt>
                <c:pt idx="637">
                  <c:v>2.1873399386247099E-2</c:v>
                </c:pt>
                <c:pt idx="638">
                  <c:v>2.16160652758207E-2</c:v>
                </c:pt>
                <c:pt idx="639">
                  <c:v>2.1358731165394201E-2</c:v>
                </c:pt>
                <c:pt idx="640">
                  <c:v>2.1101397054967799E-2</c:v>
                </c:pt>
                <c:pt idx="641">
                  <c:v>2.08440629445414E-2</c:v>
                </c:pt>
                <c:pt idx="642">
                  <c:v>2.0586728834114901E-2</c:v>
                </c:pt>
                <c:pt idx="643">
                  <c:v>2.00720606132621E-2</c:v>
                </c:pt>
                <c:pt idx="644">
                  <c:v>1.9814726502835601E-2</c:v>
                </c:pt>
                <c:pt idx="645">
                  <c:v>1.9557392392409199E-2</c:v>
                </c:pt>
                <c:pt idx="646">
                  <c:v>1.93000582819828E-2</c:v>
                </c:pt>
                <c:pt idx="647">
                  <c:v>1.8785390061129899E-2</c:v>
                </c:pt>
                <c:pt idx="648">
                  <c:v>1.85280559507034E-2</c:v>
                </c:pt>
                <c:pt idx="649">
                  <c:v>1.8270721840277001E-2</c:v>
                </c:pt>
                <c:pt idx="650">
                  <c:v>1.77560536194241E-2</c:v>
                </c:pt>
                <c:pt idx="651">
                  <c:v>1.7241385398571299E-2</c:v>
                </c:pt>
                <c:pt idx="652">
                  <c:v>1.6469383067291999E-2</c:v>
                </c:pt>
                <c:pt idx="653">
                  <c:v>1.5954714846439101E-2</c:v>
                </c:pt>
                <c:pt idx="654">
                  <c:v>1.5697380736012598E-2</c:v>
                </c:pt>
                <c:pt idx="655">
                  <c:v>1.54400466255862E-2</c:v>
                </c:pt>
                <c:pt idx="656">
                  <c:v>1.5182712515159799E-2</c:v>
                </c:pt>
                <c:pt idx="657">
                  <c:v>1.49253784047333E-2</c:v>
                </c:pt>
                <c:pt idx="658">
                  <c:v>1.46680442943069E-2</c:v>
                </c:pt>
                <c:pt idx="659">
                  <c:v>1.44107101838805E-2</c:v>
                </c:pt>
                <c:pt idx="660">
                  <c:v>1.4153376073454E-2</c:v>
                </c:pt>
                <c:pt idx="661">
                  <c:v>1.38960419630276E-2</c:v>
                </c:pt>
                <c:pt idx="662">
                  <c:v>1.3638707852601101E-2</c:v>
                </c:pt>
                <c:pt idx="663">
                  <c:v>1.33813737421747E-2</c:v>
                </c:pt>
                <c:pt idx="664">
                  <c:v>1.31240396317483E-2</c:v>
                </c:pt>
                <c:pt idx="665">
                  <c:v>1.2866705521321801E-2</c:v>
                </c:pt>
                <c:pt idx="666">
                  <c:v>1.26093714108954E-2</c:v>
                </c:pt>
                <c:pt idx="667">
                  <c:v>1.2352037300469E-2</c:v>
                </c:pt>
                <c:pt idx="668">
                  <c:v>1.1837369079616101E-2</c:v>
                </c:pt>
                <c:pt idx="669">
                  <c:v>1.15800349691896E-2</c:v>
                </c:pt>
                <c:pt idx="670">
                  <c:v>1.1322700858763199E-2</c:v>
                </c:pt>
                <c:pt idx="671">
                  <c:v>1.08080326379103E-2</c:v>
                </c:pt>
                <c:pt idx="672">
                  <c:v>1.0550698527483899E-2</c:v>
                </c:pt>
                <c:pt idx="673">
                  <c:v>1.0293364417057501E-2</c:v>
                </c:pt>
                <c:pt idx="674">
                  <c:v>1.0036030306631E-2</c:v>
                </c:pt>
                <c:pt idx="675">
                  <c:v>9.7786961962045907E-3</c:v>
                </c:pt>
                <c:pt idx="676">
                  <c:v>9.5213620857781608E-3</c:v>
                </c:pt>
                <c:pt idx="677">
                  <c:v>9.2640279753517206E-3</c:v>
                </c:pt>
                <c:pt idx="678">
                  <c:v>9.0066938649252803E-3</c:v>
                </c:pt>
                <c:pt idx="679">
                  <c:v>8.7493597544988505E-3</c:v>
                </c:pt>
                <c:pt idx="680">
                  <c:v>8.4920256440724103E-3</c:v>
                </c:pt>
                <c:pt idx="681">
                  <c:v>8.23469153364597E-3</c:v>
                </c:pt>
                <c:pt idx="682">
                  <c:v>7.9773574232195402E-3</c:v>
                </c:pt>
                <c:pt idx="683">
                  <c:v>7.7200233127930999E-3</c:v>
                </c:pt>
                <c:pt idx="684">
                  <c:v>7.4626892023666597E-3</c:v>
                </c:pt>
                <c:pt idx="685">
                  <c:v>7.2053550919402298E-3</c:v>
                </c:pt>
                <c:pt idx="686">
                  <c:v>6.9480209815137896E-3</c:v>
                </c:pt>
                <c:pt idx="687">
                  <c:v>6.6906868710873502E-3</c:v>
                </c:pt>
                <c:pt idx="688">
                  <c:v>6.1760186502344801E-3</c:v>
                </c:pt>
                <c:pt idx="689">
                  <c:v>5.9186845398080399E-3</c:v>
                </c:pt>
                <c:pt idx="690">
                  <c:v>5.66135042938161E-3</c:v>
                </c:pt>
                <c:pt idx="691">
                  <c:v>5.4040163189551698E-3</c:v>
                </c:pt>
                <c:pt idx="692">
                  <c:v>5.1466822085287304E-3</c:v>
                </c:pt>
                <c:pt idx="693">
                  <c:v>4.8893480981022997E-3</c:v>
                </c:pt>
                <c:pt idx="694">
                  <c:v>4.6320139876758603E-3</c:v>
                </c:pt>
                <c:pt idx="695">
                  <c:v>4.37467987724942E-3</c:v>
                </c:pt>
                <c:pt idx="696">
                  <c:v>4.1173457668229902E-3</c:v>
                </c:pt>
                <c:pt idx="697">
                  <c:v>3.86001165639655E-3</c:v>
                </c:pt>
                <c:pt idx="698">
                  <c:v>3.6026775459701101E-3</c:v>
                </c:pt>
                <c:pt idx="699">
                  <c:v>3.3453434355436799E-3</c:v>
                </c:pt>
                <c:pt idx="700">
                  <c:v>2.8306752146907998E-3</c:v>
                </c:pt>
                <c:pt idx="701">
                  <c:v>2.57334110426437E-3</c:v>
                </c:pt>
                <c:pt idx="702">
                  <c:v>2.3160069938379301E-3</c:v>
                </c:pt>
                <c:pt idx="703">
                  <c:v>2.0586728834114899E-3</c:v>
                </c:pt>
                <c:pt idx="704">
                  <c:v>1.8013387729850601E-3</c:v>
                </c:pt>
                <c:pt idx="705">
                  <c:v>1.54400466255862E-3</c:v>
                </c:pt>
                <c:pt idx="706">
                  <c:v>1.28667055213218E-3</c:v>
                </c:pt>
                <c:pt idx="707">
                  <c:v>1.0293364417057499E-3</c:v>
                </c:pt>
                <c:pt idx="708">
                  <c:v>7.7200233127931001E-4</c:v>
                </c:pt>
                <c:pt idx="709">
                  <c:v>5.1466822085287302E-4</c:v>
                </c:pt>
                <c:pt idx="710">
                  <c:v>2.57334110426437E-4</c:v>
                </c:pt>
                <c:pt idx="711">
                  <c:v>0</c:v>
                </c:pt>
              </c:numCache>
            </c:numRef>
          </c:val>
          <c:smooth val="0"/>
        </c:ser>
        <c:ser>
          <c:idx val="1"/>
          <c:order val="1"/>
          <c:tx>
            <c:strRef>
              <c:f>'[1]20160516- Survival analysis cha'!$L$1</c:f>
              <c:strCache>
                <c:ptCount val="1"/>
                <c:pt idx="0">
                  <c:v>Survivors Claims</c:v>
                </c:pt>
              </c:strCache>
            </c:strRef>
          </c:tx>
          <c:marker>
            <c:symbol val="none"/>
          </c:marker>
          <c:val>
            <c:numRef>
              <c:f>'[1]20160516- Survival analysis cha'!$L$2:$L$1851</c:f>
              <c:numCache>
                <c:formatCode>General</c:formatCode>
                <c:ptCount val="1850"/>
                <c:pt idx="0">
                  <c:v>0.97555296856810203</c:v>
                </c:pt>
                <c:pt idx="1">
                  <c:v>0.96740395809080304</c:v>
                </c:pt>
                <c:pt idx="2">
                  <c:v>0.95459837019790506</c:v>
                </c:pt>
                <c:pt idx="3">
                  <c:v>0.94528521536670596</c:v>
                </c:pt>
                <c:pt idx="4">
                  <c:v>0.92898719441210698</c:v>
                </c:pt>
                <c:pt idx="5">
                  <c:v>0.92200232828870798</c:v>
                </c:pt>
                <c:pt idx="6">
                  <c:v>0.91618160651920799</c:v>
                </c:pt>
                <c:pt idx="7">
                  <c:v>0.909196740395809</c:v>
                </c:pt>
                <c:pt idx="8">
                  <c:v>0.90221187427241001</c:v>
                </c:pt>
                <c:pt idx="9">
                  <c:v>0.89988358556461001</c:v>
                </c:pt>
                <c:pt idx="10">
                  <c:v>0.89522700814901102</c:v>
                </c:pt>
                <c:pt idx="11">
                  <c:v>0.89289871944121102</c:v>
                </c:pt>
                <c:pt idx="12">
                  <c:v>0.88707799767171103</c:v>
                </c:pt>
                <c:pt idx="13">
                  <c:v>0.88358556461001203</c:v>
                </c:pt>
                <c:pt idx="14">
                  <c:v>0.88009313154831204</c:v>
                </c:pt>
                <c:pt idx="15">
                  <c:v>0.87310826542491304</c:v>
                </c:pt>
                <c:pt idx="16">
                  <c:v>0.86961583236321305</c:v>
                </c:pt>
                <c:pt idx="17">
                  <c:v>0.85913853317811395</c:v>
                </c:pt>
                <c:pt idx="18">
                  <c:v>0.84866123399301496</c:v>
                </c:pt>
                <c:pt idx="19">
                  <c:v>0.83352735739231698</c:v>
                </c:pt>
                <c:pt idx="20">
                  <c:v>0.82887077997671699</c:v>
                </c:pt>
                <c:pt idx="21">
                  <c:v>0.817229336437718</c:v>
                </c:pt>
                <c:pt idx="22">
                  <c:v>0.80209545983702002</c:v>
                </c:pt>
                <c:pt idx="23">
                  <c:v>0.79511059371362103</c:v>
                </c:pt>
                <c:pt idx="24">
                  <c:v>0.78346915017462204</c:v>
                </c:pt>
                <c:pt idx="25">
                  <c:v>0.76949941792782295</c:v>
                </c:pt>
                <c:pt idx="26">
                  <c:v>0.75785797438882396</c:v>
                </c:pt>
                <c:pt idx="27">
                  <c:v>0.74970896391152497</c:v>
                </c:pt>
                <c:pt idx="28">
                  <c:v>0.73690337601862599</c:v>
                </c:pt>
                <c:pt idx="29">
                  <c:v>0.72293364377182801</c:v>
                </c:pt>
                <c:pt idx="30">
                  <c:v>0.71362048894062902</c:v>
                </c:pt>
                <c:pt idx="31">
                  <c:v>0.70314318975553003</c:v>
                </c:pt>
                <c:pt idx="32">
                  <c:v>0.69383003492433104</c:v>
                </c:pt>
                <c:pt idx="33">
                  <c:v>0.67753201396973195</c:v>
                </c:pt>
                <c:pt idx="34">
                  <c:v>0.66123399301513397</c:v>
                </c:pt>
                <c:pt idx="35">
                  <c:v>0.65308498253783498</c:v>
                </c:pt>
                <c:pt idx="36">
                  <c:v>0.640279394644936</c:v>
                </c:pt>
                <c:pt idx="37">
                  <c:v>0.63096623981373701</c:v>
                </c:pt>
                <c:pt idx="38">
                  <c:v>0.62630966239813701</c:v>
                </c:pt>
                <c:pt idx="39">
                  <c:v>0.60535506402794004</c:v>
                </c:pt>
                <c:pt idx="40">
                  <c:v>0.59254947613504105</c:v>
                </c:pt>
                <c:pt idx="41">
                  <c:v>0.58440046565774195</c:v>
                </c:pt>
                <c:pt idx="42">
                  <c:v>0.57974388824214196</c:v>
                </c:pt>
                <c:pt idx="43">
                  <c:v>0.56926658905704297</c:v>
                </c:pt>
                <c:pt idx="44">
                  <c:v>0.55646100116414399</c:v>
                </c:pt>
                <c:pt idx="45">
                  <c:v>0.544819557625146</c:v>
                </c:pt>
                <c:pt idx="46">
                  <c:v>0.53550640279394601</c:v>
                </c:pt>
                <c:pt idx="47">
                  <c:v>0.52502910360884703</c:v>
                </c:pt>
                <c:pt idx="48">
                  <c:v>0.51571594877764804</c:v>
                </c:pt>
                <c:pt idx="49">
                  <c:v>0.50523864959254905</c:v>
                </c:pt>
                <c:pt idx="50">
                  <c:v>0.50407450523865005</c:v>
                </c:pt>
                <c:pt idx="51">
                  <c:v>0.49476135040745101</c:v>
                </c:pt>
                <c:pt idx="52">
                  <c:v>0.49010477299185101</c:v>
                </c:pt>
                <c:pt idx="53">
                  <c:v>0.48195576251455202</c:v>
                </c:pt>
                <c:pt idx="54">
                  <c:v>0.47613504074505197</c:v>
                </c:pt>
                <c:pt idx="55">
                  <c:v>0.47147846332945298</c:v>
                </c:pt>
                <c:pt idx="56">
                  <c:v>0.46100116414435399</c:v>
                </c:pt>
                <c:pt idx="57">
                  <c:v>0.44470314318975501</c:v>
                </c:pt>
                <c:pt idx="58">
                  <c:v>0.44004656577415602</c:v>
                </c:pt>
                <c:pt idx="59">
                  <c:v>0.43073341094295697</c:v>
                </c:pt>
                <c:pt idx="60">
                  <c:v>0.42491268917345698</c:v>
                </c:pt>
                <c:pt idx="61">
                  <c:v>0.42142025611175798</c:v>
                </c:pt>
                <c:pt idx="62">
                  <c:v>0.41559953434225799</c:v>
                </c:pt>
                <c:pt idx="63">
                  <c:v>0.409778812572759</c:v>
                </c:pt>
                <c:pt idx="64">
                  <c:v>0.40279394644936001</c:v>
                </c:pt>
                <c:pt idx="65">
                  <c:v>0.39231664726426102</c:v>
                </c:pt>
                <c:pt idx="66">
                  <c:v>0.38416763678696098</c:v>
                </c:pt>
                <c:pt idx="67">
                  <c:v>0.37834691501746198</c:v>
                </c:pt>
                <c:pt idx="68">
                  <c:v>0.37136204889406299</c:v>
                </c:pt>
                <c:pt idx="69">
                  <c:v>0.366705471478463</c:v>
                </c:pt>
                <c:pt idx="70">
                  <c:v>0.360884749708964</c:v>
                </c:pt>
                <c:pt idx="71">
                  <c:v>0.35622817229336401</c:v>
                </c:pt>
                <c:pt idx="72">
                  <c:v>0.34924330616996502</c:v>
                </c:pt>
                <c:pt idx="73">
                  <c:v>0.34458672875436502</c:v>
                </c:pt>
                <c:pt idx="74">
                  <c:v>0.34109429569266603</c:v>
                </c:pt>
                <c:pt idx="75">
                  <c:v>0.33876600698486597</c:v>
                </c:pt>
                <c:pt idx="76">
                  <c:v>0.33178114086146698</c:v>
                </c:pt>
                <c:pt idx="77">
                  <c:v>0.32712456344586699</c:v>
                </c:pt>
                <c:pt idx="78">
                  <c:v>0.318975552968568</c:v>
                </c:pt>
                <c:pt idx="79">
                  <c:v>0.315483119906868</c:v>
                </c:pt>
                <c:pt idx="80">
                  <c:v>0.31082654249126901</c:v>
                </c:pt>
                <c:pt idx="81">
                  <c:v>0.30849825378346901</c:v>
                </c:pt>
                <c:pt idx="82">
                  <c:v>0.30384167636787002</c:v>
                </c:pt>
                <c:pt idx="83">
                  <c:v>0.30034924330617002</c:v>
                </c:pt>
                <c:pt idx="84">
                  <c:v>0.29452852153666997</c:v>
                </c:pt>
                <c:pt idx="85">
                  <c:v>0.28754365541327098</c:v>
                </c:pt>
                <c:pt idx="86">
                  <c:v>0.28521536670547099</c:v>
                </c:pt>
                <c:pt idx="87">
                  <c:v>0.28172293364377199</c:v>
                </c:pt>
                <c:pt idx="88">
                  <c:v>0.275902211874272</c:v>
                </c:pt>
                <c:pt idx="89">
                  <c:v>0.272409778812573</c:v>
                </c:pt>
                <c:pt idx="90">
                  <c:v>0.26542491268917301</c:v>
                </c:pt>
                <c:pt idx="91">
                  <c:v>0.26193247962747401</c:v>
                </c:pt>
                <c:pt idx="92">
                  <c:v>0.25727590221187402</c:v>
                </c:pt>
                <c:pt idx="93">
                  <c:v>0.25378346915017502</c:v>
                </c:pt>
                <c:pt idx="94">
                  <c:v>0.249126891734575</c:v>
                </c:pt>
                <c:pt idx="95">
                  <c:v>0.246798603026775</c:v>
                </c:pt>
                <c:pt idx="96">
                  <c:v>0.24447031431897501</c:v>
                </c:pt>
                <c:pt idx="97">
                  <c:v>0.24214202561117601</c:v>
                </c:pt>
                <c:pt idx="98">
                  <c:v>0.23981373690337601</c:v>
                </c:pt>
                <c:pt idx="99">
                  <c:v>0.23748544819557599</c:v>
                </c:pt>
                <c:pt idx="100">
                  <c:v>0.23632130384167599</c:v>
                </c:pt>
                <c:pt idx="101">
                  <c:v>0.23515715948777599</c:v>
                </c:pt>
                <c:pt idx="102">
                  <c:v>0.230500582072177</c:v>
                </c:pt>
                <c:pt idx="103">
                  <c:v>0.229336437718277</c:v>
                </c:pt>
                <c:pt idx="104">
                  <c:v>0.227008149010477</c:v>
                </c:pt>
                <c:pt idx="105">
                  <c:v>0.225844004656577</c:v>
                </c:pt>
                <c:pt idx="106">
                  <c:v>0.22235157159487801</c:v>
                </c:pt>
                <c:pt idx="107">
                  <c:v>0.22118742724097801</c:v>
                </c:pt>
                <c:pt idx="108">
                  <c:v>0.21653084982537801</c:v>
                </c:pt>
                <c:pt idx="109">
                  <c:v>0.21420256111757899</c:v>
                </c:pt>
                <c:pt idx="110">
                  <c:v>0.208381839348079</c:v>
                </c:pt>
                <c:pt idx="111">
                  <c:v>0.207217694994179</c:v>
                </c:pt>
                <c:pt idx="112">
                  <c:v>0.20372526193248</c:v>
                </c:pt>
                <c:pt idx="113">
                  <c:v>0.20256111757858</c:v>
                </c:pt>
                <c:pt idx="114">
                  <c:v>0.19906868451688001</c:v>
                </c:pt>
                <c:pt idx="115">
                  <c:v>0.19674039580908001</c:v>
                </c:pt>
                <c:pt idx="116">
                  <c:v>0.19208381839348099</c:v>
                </c:pt>
                <c:pt idx="117">
                  <c:v>0.18859138533178099</c:v>
                </c:pt>
                <c:pt idx="118">
                  <c:v>0.185098952270081</c:v>
                </c:pt>
                <c:pt idx="119">
                  <c:v>0.183934807916182</c:v>
                </c:pt>
                <c:pt idx="120">
                  <c:v>0.182770663562282</c:v>
                </c:pt>
                <c:pt idx="121">
                  <c:v>0.180442374854482</c:v>
                </c:pt>
                <c:pt idx="122">
                  <c:v>0.17578579743888201</c:v>
                </c:pt>
                <c:pt idx="123">
                  <c:v>0.17462165308498201</c:v>
                </c:pt>
                <c:pt idx="124">
                  <c:v>0.17229336437718301</c:v>
                </c:pt>
                <c:pt idx="125">
                  <c:v>0.16996507566938299</c:v>
                </c:pt>
                <c:pt idx="126">
                  <c:v>0.16880093131548299</c:v>
                </c:pt>
                <c:pt idx="127">
                  <c:v>0.16530849825378299</c:v>
                </c:pt>
                <c:pt idx="128">
                  <c:v>0.162980209545984</c:v>
                </c:pt>
                <c:pt idx="129">
                  <c:v>0.159487776484284</c:v>
                </c:pt>
                <c:pt idx="130">
                  <c:v>0.157159487776484</c:v>
                </c:pt>
                <c:pt idx="131">
                  <c:v>0.155995343422584</c:v>
                </c:pt>
                <c:pt idx="132">
                  <c:v>0.15366705471478501</c:v>
                </c:pt>
                <c:pt idx="133">
                  <c:v>0.15250291036088501</c:v>
                </c:pt>
                <c:pt idx="134">
                  <c:v>0.15017462165308501</c:v>
                </c:pt>
                <c:pt idx="135">
                  <c:v>0.14668218859138499</c:v>
                </c:pt>
                <c:pt idx="136">
                  <c:v>0.14318975552968599</c:v>
                </c:pt>
                <c:pt idx="137">
                  <c:v>0.14086146682188599</c:v>
                </c:pt>
                <c:pt idx="138">
                  <c:v>0.138533178114086</c:v>
                </c:pt>
                <c:pt idx="139">
                  <c:v>0.136204889406286</c:v>
                </c:pt>
                <c:pt idx="140">
                  <c:v>0.135040745052386</c:v>
                </c:pt>
                <c:pt idx="141">
                  <c:v>0.133876600698487</c:v>
                </c:pt>
                <c:pt idx="142">
                  <c:v>0.13154831199068701</c:v>
                </c:pt>
                <c:pt idx="143">
                  <c:v>0.12805587892898701</c:v>
                </c:pt>
                <c:pt idx="144">
                  <c:v>0.12572759022118701</c:v>
                </c:pt>
                <c:pt idx="145">
                  <c:v>0.122235157159488</c:v>
                </c:pt>
                <c:pt idx="146">
                  <c:v>0.121071012805588</c:v>
                </c:pt>
                <c:pt idx="147">
                  <c:v>0.11990686845168801</c:v>
                </c:pt>
                <c:pt idx="148">
                  <c:v>0.117578579743888</c:v>
                </c:pt>
                <c:pt idx="149">
                  <c:v>0.115250291036088</c:v>
                </c:pt>
                <c:pt idx="150">
                  <c:v>0.114086146682189</c:v>
                </c:pt>
                <c:pt idx="151">
                  <c:v>0.112922002328289</c:v>
                </c:pt>
                <c:pt idx="152">
                  <c:v>0.10942956926658901</c:v>
                </c:pt>
                <c:pt idx="153">
                  <c:v>0.10826542491268901</c:v>
                </c:pt>
                <c:pt idx="154">
                  <c:v>0.10710128055878899</c:v>
                </c:pt>
                <c:pt idx="155">
                  <c:v>0.105937136204889</c:v>
                </c:pt>
                <c:pt idx="156">
                  <c:v>0.10360884749709</c:v>
                </c:pt>
                <c:pt idx="157">
                  <c:v>0.10244470314319</c:v>
                </c:pt>
                <c:pt idx="158">
                  <c:v>0.10128055878929</c:v>
                </c:pt>
                <c:pt idx="159">
                  <c:v>0.10011641443539</c:v>
                </c:pt>
                <c:pt idx="160">
                  <c:v>9.8952270081490101E-2</c:v>
                </c:pt>
                <c:pt idx="161">
                  <c:v>9.6623981373690299E-2</c:v>
                </c:pt>
                <c:pt idx="162">
                  <c:v>9.5459837019790397E-2</c:v>
                </c:pt>
                <c:pt idx="163">
                  <c:v>9.3131548311990595E-2</c:v>
                </c:pt>
                <c:pt idx="164">
                  <c:v>9.1967403958090804E-2</c:v>
                </c:pt>
                <c:pt idx="165">
                  <c:v>8.84749708963911E-2</c:v>
                </c:pt>
                <c:pt idx="166">
                  <c:v>8.6146682188591395E-2</c:v>
                </c:pt>
                <c:pt idx="167">
                  <c:v>8.4982537834691493E-2</c:v>
                </c:pt>
                <c:pt idx="168">
                  <c:v>8.3818393480791606E-2</c:v>
                </c:pt>
                <c:pt idx="169">
                  <c:v>8.2654249126891705E-2</c:v>
                </c:pt>
                <c:pt idx="170">
                  <c:v>8.0325960419091902E-2</c:v>
                </c:pt>
                <c:pt idx="171">
                  <c:v>7.9161816065192098E-2</c:v>
                </c:pt>
                <c:pt idx="172">
                  <c:v>7.5669383003492394E-2</c:v>
                </c:pt>
                <c:pt idx="173">
                  <c:v>7.4505238649592506E-2</c:v>
                </c:pt>
                <c:pt idx="174">
                  <c:v>7.3341094295692702E-2</c:v>
                </c:pt>
                <c:pt idx="175">
                  <c:v>7.2176949941792801E-2</c:v>
                </c:pt>
                <c:pt idx="176">
                  <c:v>6.8684516880093097E-2</c:v>
                </c:pt>
                <c:pt idx="177">
                  <c:v>6.7520372526193195E-2</c:v>
                </c:pt>
                <c:pt idx="178">
                  <c:v>6.6356228172293294E-2</c:v>
                </c:pt>
                <c:pt idx="179">
                  <c:v>6.5192083818393504E-2</c:v>
                </c:pt>
                <c:pt idx="180">
                  <c:v>6.2863795110593701E-2</c:v>
                </c:pt>
                <c:pt idx="181">
                  <c:v>6.16996507566938E-2</c:v>
                </c:pt>
                <c:pt idx="182">
                  <c:v>6.0535506402793898E-2</c:v>
                </c:pt>
                <c:pt idx="183">
                  <c:v>5.9371362048894101E-2</c:v>
                </c:pt>
                <c:pt idx="184">
                  <c:v>5.7043073341094298E-2</c:v>
                </c:pt>
                <c:pt idx="185">
                  <c:v>5.4714784633294503E-2</c:v>
                </c:pt>
                <c:pt idx="186">
                  <c:v>5.23864959254947E-2</c:v>
                </c:pt>
                <c:pt idx="187">
                  <c:v>5.1222351571594903E-2</c:v>
                </c:pt>
                <c:pt idx="188">
                  <c:v>5.0058207217695001E-2</c:v>
                </c:pt>
                <c:pt idx="189">
                  <c:v>4.88940628637951E-2</c:v>
                </c:pt>
                <c:pt idx="190">
                  <c:v>4.7729918509895199E-2</c:v>
                </c:pt>
                <c:pt idx="191">
                  <c:v>4.6565774155995297E-2</c:v>
                </c:pt>
                <c:pt idx="192">
                  <c:v>4.5401629802095403E-2</c:v>
                </c:pt>
                <c:pt idx="193">
                  <c:v>4.4237485448195599E-2</c:v>
                </c:pt>
                <c:pt idx="194">
                  <c:v>4.3073341094295697E-2</c:v>
                </c:pt>
                <c:pt idx="195">
                  <c:v>4.1909196740395803E-2</c:v>
                </c:pt>
                <c:pt idx="196">
                  <c:v>4.0745052386495902E-2</c:v>
                </c:pt>
                <c:pt idx="197">
                  <c:v>3.8416763678696099E-2</c:v>
                </c:pt>
                <c:pt idx="198">
                  <c:v>3.7252619324796302E-2</c:v>
                </c:pt>
                <c:pt idx="199">
                  <c:v>3.60884749708964E-2</c:v>
                </c:pt>
                <c:pt idx="200">
                  <c:v>3.4924330616996499E-2</c:v>
                </c:pt>
                <c:pt idx="201">
                  <c:v>3.3760186263096598E-2</c:v>
                </c:pt>
                <c:pt idx="202">
                  <c:v>3.2596041909196703E-2</c:v>
                </c:pt>
                <c:pt idx="203">
                  <c:v>3.1431897555296899E-2</c:v>
                </c:pt>
                <c:pt idx="204">
                  <c:v>3.0267753201397001E-2</c:v>
                </c:pt>
                <c:pt idx="205">
                  <c:v>2.91036088474971E-2</c:v>
                </c:pt>
                <c:pt idx="206">
                  <c:v>2.7939464493597198E-2</c:v>
                </c:pt>
                <c:pt idx="207">
                  <c:v>2.6775320139697301E-2</c:v>
                </c:pt>
                <c:pt idx="208">
                  <c:v>2.5611175785797399E-2</c:v>
                </c:pt>
                <c:pt idx="209">
                  <c:v>2.4447031431897599E-2</c:v>
                </c:pt>
                <c:pt idx="210">
                  <c:v>2.3282887077997701E-2</c:v>
                </c:pt>
                <c:pt idx="211">
                  <c:v>2.2118742724097799E-2</c:v>
                </c:pt>
                <c:pt idx="212">
                  <c:v>2.0954598370197901E-2</c:v>
                </c:pt>
                <c:pt idx="213">
                  <c:v>1.9790454016298E-2</c:v>
                </c:pt>
                <c:pt idx="214">
                  <c:v>1.8626309662398099E-2</c:v>
                </c:pt>
                <c:pt idx="215">
                  <c:v>1.7462165308498201E-2</c:v>
                </c:pt>
                <c:pt idx="216">
                  <c:v>1.62980209545984E-2</c:v>
                </c:pt>
                <c:pt idx="217">
                  <c:v>1.5133876600698501E-2</c:v>
                </c:pt>
                <c:pt idx="218">
                  <c:v>1.3969732246798599E-2</c:v>
                </c:pt>
                <c:pt idx="219">
                  <c:v>1.28055878928987E-2</c:v>
                </c:pt>
                <c:pt idx="220">
                  <c:v>1.16414435389988E-2</c:v>
                </c:pt>
                <c:pt idx="221">
                  <c:v>1.04772991850989E-2</c:v>
                </c:pt>
                <c:pt idx="222">
                  <c:v>9.3131548311990702E-3</c:v>
                </c:pt>
                <c:pt idx="223">
                  <c:v>8.1490104772991793E-3</c:v>
                </c:pt>
                <c:pt idx="224">
                  <c:v>6.9848661233992996E-3</c:v>
                </c:pt>
                <c:pt idx="225">
                  <c:v>5.82072176949942E-3</c:v>
                </c:pt>
                <c:pt idx="226">
                  <c:v>4.6565774155995299E-3</c:v>
                </c:pt>
                <c:pt idx="227">
                  <c:v>3.4924330616996498E-3</c:v>
                </c:pt>
                <c:pt idx="228">
                  <c:v>2.3282887077997702E-3</c:v>
                </c:pt>
                <c:pt idx="229">
                  <c:v>1.1641443538998801E-3</c:v>
                </c:pt>
                <c:pt idx="230">
                  <c:v>0</c:v>
                </c:pt>
              </c:numCache>
            </c:numRef>
          </c:val>
          <c:smooth val="0"/>
        </c:ser>
        <c:ser>
          <c:idx val="2"/>
          <c:order val="2"/>
          <c:tx>
            <c:strRef>
              <c:f>'[1]20160516- Survival analysis cha'!$U$1</c:f>
              <c:strCache>
                <c:ptCount val="1"/>
                <c:pt idx="0">
                  <c:v>Reconsiderations</c:v>
                </c:pt>
              </c:strCache>
            </c:strRef>
          </c:tx>
          <c:marker>
            <c:symbol val="none"/>
          </c:marker>
          <c:val>
            <c:numRef>
              <c:f>'[1]20160516- Survival analysis cha'!$U$2:$U$1851</c:f>
              <c:numCache>
                <c:formatCode>General</c:formatCode>
                <c:ptCount val="1850"/>
                <c:pt idx="0">
                  <c:v>0.99969218140775695</c:v>
                </c:pt>
                <c:pt idx="1">
                  <c:v>0.97627822818365195</c:v>
                </c:pt>
                <c:pt idx="2">
                  <c:v>0.93927581996341503</c:v>
                </c:pt>
                <c:pt idx="3">
                  <c:v>0.90781332031852502</c:v>
                </c:pt>
                <c:pt idx="4">
                  <c:v>0.88596726574782003</c:v>
                </c:pt>
                <c:pt idx="5">
                  <c:v>0.86527100352294195</c:v>
                </c:pt>
                <c:pt idx="6">
                  <c:v>0.84802411833554303</c:v>
                </c:pt>
                <c:pt idx="7">
                  <c:v>0.83150891918639802</c:v>
                </c:pt>
                <c:pt idx="8">
                  <c:v>0.81426203399899899</c:v>
                </c:pt>
                <c:pt idx="9">
                  <c:v>0.79983736638771996</c:v>
                </c:pt>
                <c:pt idx="10">
                  <c:v>0.78886207581392098</c:v>
                </c:pt>
                <c:pt idx="11">
                  <c:v>0.77642341316361596</c:v>
                </c:pt>
                <c:pt idx="12">
                  <c:v>0.76638886178185595</c:v>
                </c:pt>
                <c:pt idx="13">
                  <c:v>0.75499546490048397</c:v>
                </c:pt>
                <c:pt idx="14">
                  <c:v>0.74569259955697798</c:v>
                </c:pt>
                <c:pt idx="15">
                  <c:v>0.734717308983179</c:v>
                </c:pt>
                <c:pt idx="16">
                  <c:v>0.72520539048588595</c:v>
                </c:pt>
                <c:pt idx="17">
                  <c:v>0.71433462648898105</c:v>
                </c:pt>
                <c:pt idx="18">
                  <c:v>0.70639060664508802</c:v>
                </c:pt>
                <c:pt idx="19">
                  <c:v>0.69457910345614204</c:v>
                </c:pt>
                <c:pt idx="20">
                  <c:v>0.68590339757399599</c:v>
                </c:pt>
                <c:pt idx="21">
                  <c:v>0.67837748403767695</c:v>
                </c:pt>
                <c:pt idx="22">
                  <c:v>0.669701778155531</c:v>
                </c:pt>
                <c:pt idx="23">
                  <c:v>0.66186228488853205</c:v>
                </c:pt>
                <c:pt idx="24">
                  <c:v>0.65444089792910598</c:v>
                </c:pt>
                <c:pt idx="25">
                  <c:v>0.64785572358482602</c:v>
                </c:pt>
                <c:pt idx="26">
                  <c:v>0.63928454427957404</c:v>
                </c:pt>
                <c:pt idx="27">
                  <c:v>0.63238579020461405</c:v>
                </c:pt>
                <c:pt idx="28">
                  <c:v>0.62454629693761499</c:v>
                </c:pt>
                <c:pt idx="29">
                  <c:v>0.61743848970886905</c:v>
                </c:pt>
                <c:pt idx="30">
                  <c:v>0.60991257617254901</c:v>
                </c:pt>
                <c:pt idx="31">
                  <c:v>0.60343192840516302</c:v>
                </c:pt>
                <c:pt idx="32">
                  <c:v>0.596637700907097</c:v>
                </c:pt>
                <c:pt idx="33">
                  <c:v>0.58984347340903098</c:v>
                </c:pt>
                <c:pt idx="34">
                  <c:v>0.58503525087193797</c:v>
                </c:pt>
                <c:pt idx="35">
                  <c:v>0.57677765129736502</c:v>
                </c:pt>
                <c:pt idx="36">
                  <c:v>0.57071510983755303</c:v>
                </c:pt>
                <c:pt idx="37">
                  <c:v>0.56245751026297996</c:v>
                </c:pt>
                <c:pt idx="38">
                  <c:v>0.55649949538006005</c:v>
                </c:pt>
                <c:pt idx="39">
                  <c:v>0.55033242734335397</c:v>
                </c:pt>
                <c:pt idx="40">
                  <c:v>0.543747252999075</c:v>
                </c:pt>
                <c:pt idx="41">
                  <c:v>0.53768471153926201</c:v>
                </c:pt>
                <c:pt idx="42">
                  <c:v>0.53089048404119599</c:v>
                </c:pt>
                <c:pt idx="43">
                  <c:v>0.52440983627380999</c:v>
                </c:pt>
                <c:pt idx="44">
                  <c:v>0.51667486958370401</c:v>
                </c:pt>
                <c:pt idx="45">
                  <c:v>0.51123948758525095</c:v>
                </c:pt>
                <c:pt idx="46">
                  <c:v>0.50569957900990503</c:v>
                </c:pt>
                <c:pt idx="47">
                  <c:v>0.49848724520426502</c:v>
                </c:pt>
                <c:pt idx="48">
                  <c:v>0.49346996951338601</c:v>
                </c:pt>
                <c:pt idx="49">
                  <c:v>0.488034587514933</c:v>
                </c:pt>
                <c:pt idx="50">
                  <c:v>0.48207657263201298</c:v>
                </c:pt>
                <c:pt idx="51">
                  <c:v>0.47601403117220098</c:v>
                </c:pt>
                <c:pt idx="52">
                  <c:v>0.47057864917374798</c:v>
                </c:pt>
                <c:pt idx="53">
                  <c:v>0.46618853294422802</c:v>
                </c:pt>
                <c:pt idx="54">
                  <c:v>0.46158936356092201</c:v>
                </c:pt>
                <c:pt idx="55">
                  <c:v>0.45552682210110901</c:v>
                </c:pt>
                <c:pt idx="56">
                  <c:v>0.450300493256443</c:v>
                </c:pt>
                <c:pt idx="57">
                  <c:v>0.44402889864284301</c:v>
                </c:pt>
                <c:pt idx="58">
                  <c:v>0.43890709637507003</c:v>
                </c:pt>
                <c:pt idx="59">
                  <c:v>0.43441245356865699</c:v>
                </c:pt>
                <c:pt idx="60">
                  <c:v>0.42887254499331101</c:v>
                </c:pt>
                <c:pt idx="61">
                  <c:v>0.423855269302432</c:v>
                </c:pt>
                <c:pt idx="62">
                  <c:v>0.41925609991912499</c:v>
                </c:pt>
                <c:pt idx="63">
                  <c:v>0.41382071792067199</c:v>
                </c:pt>
                <c:pt idx="64">
                  <c:v>0.40963965484493903</c:v>
                </c:pt>
                <c:pt idx="65">
                  <c:v>0.40514501203852599</c:v>
                </c:pt>
                <c:pt idx="66">
                  <c:v>0.39855983769424702</c:v>
                </c:pt>
                <c:pt idx="67">
                  <c:v>0.39291540254200702</c:v>
                </c:pt>
                <c:pt idx="68">
                  <c:v>0.38862981288938098</c:v>
                </c:pt>
                <c:pt idx="69">
                  <c:v>0.38497138269811498</c:v>
                </c:pt>
                <c:pt idx="70">
                  <c:v>0.379849580430342</c:v>
                </c:pt>
                <c:pt idx="71">
                  <c:v>0.37556399077771602</c:v>
                </c:pt>
                <c:pt idx="72">
                  <c:v>0.36950144931790302</c:v>
                </c:pt>
                <c:pt idx="73">
                  <c:v>0.36500680651148998</c:v>
                </c:pt>
                <c:pt idx="74">
                  <c:v>0.36019858397439702</c:v>
                </c:pt>
                <c:pt idx="75">
                  <c:v>0.354449622245264</c:v>
                </c:pt>
                <c:pt idx="76">
                  <c:v>0.34870066051613102</c:v>
                </c:pt>
                <c:pt idx="77">
                  <c:v>0.34441507086350498</c:v>
                </c:pt>
                <c:pt idx="78">
                  <c:v>0.33981590148019802</c:v>
                </c:pt>
                <c:pt idx="79">
                  <c:v>0.33532125867378598</c:v>
                </c:pt>
                <c:pt idx="80">
                  <c:v>0.33072208929047903</c:v>
                </c:pt>
                <c:pt idx="81">
                  <c:v>0.32695913252232001</c:v>
                </c:pt>
                <c:pt idx="82">
                  <c:v>0.32204638340833303</c:v>
                </c:pt>
                <c:pt idx="83">
                  <c:v>0.31723816087124002</c:v>
                </c:pt>
                <c:pt idx="84">
                  <c:v>0.31399783698754702</c:v>
                </c:pt>
                <c:pt idx="85">
                  <c:v>0.30856245498909401</c:v>
                </c:pt>
                <c:pt idx="86">
                  <c:v>0.304381391913361</c:v>
                </c:pt>
                <c:pt idx="87">
                  <c:v>0.30145464776034803</c:v>
                </c:pt>
                <c:pt idx="88">
                  <c:v>0.29769169099218901</c:v>
                </c:pt>
                <c:pt idx="89">
                  <c:v>0.29413778737781598</c:v>
                </c:pt>
                <c:pt idx="90">
                  <c:v>0.289852197725189</c:v>
                </c:pt>
                <c:pt idx="91">
                  <c:v>0.28734355987975002</c:v>
                </c:pt>
                <c:pt idx="92">
                  <c:v>0.283789656265376</c:v>
                </c:pt>
                <c:pt idx="93">
                  <c:v>0.27981764634342998</c:v>
                </c:pt>
                <c:pt idx="94">
                  <c:v>0.275323003537017</c:v>
                </c:pt>
                <c:pt idx="95">
                  <c:v>0.271664573345751</c:v>
                </c:pt>
                <c:pt idx="96">
                  <c:v>0.26873782919273798</c:v>
                </c:pt>
                <c:pt idx="97">
                  <c:v>0.26487034584768498</c:v>
                </c:pt>
                <c:pt idx="98">
                  <c:v>0.260166649887485</c:v>
                </c:pt>
                <c:pt idx="99">
                  <c:v>0.25650821969621901</c:v>
                </c:pt>
                <c:pt idx="100">
                  <c:v>0.25284978950495202</c:v>
                </c:pt>
                <c:pt idx="101">
                  <c:v>0.24971399219815299</c:v>
                </c:pt>
                <c:pt idx="102">
                  <c:v>0.24616008858378</c:v>
                </c:pt>
                <c:pt idx="103">
                  <c:v>0.24344239758455299</c:v>
                </c:pt>
                <c:pt idx="104">
                  <c:v>0.239365861085714</c:v>
                </c:pt>
                <c:pt idx="105">
                  <c:v>0.23581195747134001</c:v>
                </c:pt>
                <c:pt idx="106">
                  <c:v>0.23246710701075399</c:v>
                </c:pt>
                <c:pt idx="107">
                  <c:v>0.228599623665701</c:v>
                </c:pt>
                <c:pt idx="108">
                  <c:v>0.225254773205115</c:v>
                </c:pt>
                <c:pt idx="109">
                  <c:v>0.221909922744528</c:v>
                </c:pt>
                <c:pt idx="110">
                  <c:v>0.218983178591515</c:v>
                </c:pt>
                <c:pt idx="111">
                  <c:v>0.21584738128471601</c:v>
                </c:pt>
                <c:pt idx="112">
                  <c:v>0.21197989793966299</c:v>
                </c:pt>
                <c:pt idx="113">
                  <c:v>0.208112414594609</c:v>
                </c:pt>
                <c:pt idx="114">
                  <c:v>0.20560377674916999</c:v>
                </c:pt>
                <c:pt idx="115">
                  <c:v>0.20288608574994299</c:v>
                </c:pt>
                <c:pt idx="116">
                  <c:v>0.20006386817382299</c:v>
                </c:pt>
                <c:pt idx="117">
                  <c:v>0.19671901771323699</c:v>
                </c:pt>
                <c:pt idx="118">
                  <c:v>0.19504659248294401</c:v>
                </c:pt>
                <c:pt idx="119">
                  <c:v>0.192642481214397</c:v>
                </c:pt>
                <c:pt idx="120">
                  <c:v>0.18950668390759801</c:v>
                </c:pt>
                <c:pt idx="121">
                  <c:v>0.18543014740875799</c:v>
                </c:pt>
                <c:pt idx="122">
                  <c:v>0.181458137486812</c:v>
                </c:pt>
                <c:pt idx="123">
                  <c:v>0.17915855279515899</c:v>
                </c:pt>
                <c:pt idx="124">
                  <c:v>0.17623180864214499</c:v>
                </c:pt>
                <c:pt idx="125">
                  <c:v>0.17414127710427901</c:v>
                </c:pt>
                <c:pt idx="126">
                  <c:v>0.17079642664369299</c:v>
                </c:pt>
                <c:pt idx="127">
                  <c:v>0.16870589510582601</c:v>
                </c:pt>
                <c:pt idx="128">
                  <c:v>0.166719890144853</c:v>
                </c:pt>
                <c:pt idx="129">
                  <c:v>0.16504746491455999</c:v>
                </c:pt>
                <c:pt idx="130">
                  <c:v>0.16285240679980001</c:v>
                </c:pt>
                <c:pt idx="131">
                  <c:v>0.16065734868504</c:v>
                </c:pt>
                <c:pt idx="132">
                  <c:v>0.15867134372406699</c:v>
                </c:pt>
                <c:pt idx="133">
                  <c:v>0.15699891849377401</c:v>
                </c:pt>
                <c:pt idx="134">
                  <c:v>0.154699333802121</c:v>
                </c:pt>
                <c:pt idx="135">
                  <c:v>0.15292238199493399</c:v>
                </c:pt>
                <c:pt idx="136">
                  <c:v>0.15072732388017401</c:v>
                </c:pt>
                <c:pt idx="137">
                  <c:v>0.14842773918852101</c:v>
                </c:pt>
                <c:pt idx="138">
                  <c:v>0.145814574766188</c:v>
                </c:pt>
                <c:pt idx="139">
                  <c:v>0.143724043228321</c:v>
                </c:pt>
                <c:pt idx="140">
                  <c:v>0.140797299075308</c:v>
                </c:pt>
                <c:pt idx="141">
                  <c:v>0.13891582069122899</c:v>
                </c:pt>
                <c:pt idx="142">
                  <c:v>0.137034342307149</c:v>
                </c:pt>
                <c:pt idx="143">
                  <c:v>0.134943810769282</c:v>
                </c:pt>
                <c:pt idx="144">
                  <c:v>0.13306233238520199</c:v>
                </c:pt>
                <c:pt idx="145">
                  <c:v>0.13086727427044301</c:v>
                </c:pt>
                <c:pt idx="146">
                  <c:v>0.128985795886363</c:v>
                </c:pt>
                <c:pt idx="147">
                  <c:v>0.12762695038674901</c:v>
                </c:pt>
                <c:pt idx="148">
                  <c:v>0.12605905173335</c:v>
                </c:pt>
                <c:pt idx="149">
                  <c:v>0.123968520195483</c:v>
                </c:pt>
                <c:pt idx="150">
                  <c:v>0.122505148118977</c:v>
                </c:pt>
                <c:pt idx="151">
                  <c:v>0.12104177604247</c:v>
                </c:pt>
                <c:pt idx="152">
                  <c:v>0.12010103685043</c:v>
                </c:pt>
                <c:pt idx="153">
                  <c:v>0.118010505312564</c:v>
                </c:pt>
                <c:pt idx="154">
                  <c:v>0.117069766120524</c:v>
                </c:pt>
                <c:pt idx="155">
                  <c:v>0.115292814313337</c:v>
                </c:pt>
                <c:pt idx="156">
                  <c:v>0.11320228277547099</c:v>
                </c:pt>
                <c:pt idx="157">
                  <c:v>0.111634384122071</c:v>
                </c:pt>
                <c:pt idx="158">
                  <c:v>0.109961958891778</c:v>
                </c:pt>
                <c:pt idx="159">
                  <c:v>0.108603113392164</c:v>
                </c:pt>
                <c:pt idx="160">
                  <c:v>0.107244267892551</c:v>
                </c:pt>
                <c:pt idx="161">
                  <c:v>0.10588542239293799</c:v>
                </c:pt>
                <c:pt idx="162">
                  <c:v>0.105153736354685</c:v>
                </c:pt>
                <c:pt idx="163">
                  <c:v>0.103794890855071</c:v>
                </c:pt>
                <c:pt idx="164">
                  <c:v>0.102331518778565</c:v>
                </c:pt>
                <c:pt idx="165">
                  <c:v>0.101077199855845</c:v>
                </c:pt>
                <c:pt idx="166">
                  <c:v>9.9404774625551806E-2</c:v>
                </c:pt>
                <c:pt idx="167">
                  <c:v>9.8464035433511898E-2</c:v>
                </c:pt>
                <c:pt idx="168">
                  <c:v>9.7418769664578603E-2</c:v>
                </c:pt>
                <c:pt idx="169">
                  <c:v>9.5223711549818804E-2</c:v>
                </c:pt>
                <c:pt idx="170">
                  <c:v>9.3655812896418902E-2</c:v>
                </c:pt>
                <c:pt idx="171">
                  <c:v>9.1983387666125696E-2</c:v>
                </c:pt>
                <c:pt idx="172">
                  <c:v>9.0415489012725794E-2</c:v>
                </c:pt>
                <c:pt idx="173">
                  <c:v>8.9056643513112599E-2</c:v>
                </c:pt>
                <c:pt idx="174">
                  <c:v>8.7802324590392694E-2</c:v>
                </c:pt>
                <c:pt idx="175">
                  <c:v>8.6443479090779499E-2</c:v>
                </c:pt>
                <c:pt idx="176">
                  <c:v>8.53982133218463E-2</c:v>
                </c:pt>
                <c:pt idx="177">
                  <c:v>8.3516734937766401E-2</c:v>
                </c:pt>
                <c:pt idx="178">
                  <c:v>8.2471469168833203E-2</c:v>
                </c:pt>
                <c:pt idx="179">
                  <c:v>8.1426203399899894E-2</c:v>
                </c:pt>
                <c:pt idx="180">
                  <c:v>8.1217150246113298E-2</c:v>
                </c:pt>
                <c:pt idx="181">
                  <c:v>7.9335671862033399E-2</c:v>
                </c:pt>
                <c:pt idx="182">
                  <c:v>7.8394932669993506E-2</c:v>
                </c:pt>
                <c:pt idx="183">
                  <c:v>7.7663246631740193E-2</c:v>
                </c:pt>
                <c:pt idx="184">
                  <c:v>7.6304401132126998E-2</c:v>
                </c:pt>
                <c:pt idx="185">
                  <c:v>7.5677241670767101E-2</c:v>
                </c:pt>
                <c:pt idx="186">
                  <c:v>7.5154608786300495E-2</c:v>
                </c:pt>
                <c:pt idx="187">
                  <c:v>7.4213869594260504E-2</c:v>
                </c:pt>
                <c:pt idx="188">
                  <c:v>7.3168603825327305E-2</c:v>
                </c:pt>
                <c:pt idx="189">
                  <c:v>7.2018811479500705E-2</c:v>
                </c:pt>
                <c:pt idx="190">
                  <c:v>7.1078072287460797E-2</c:v>
                </c:pt>
                <c:pt idx="191">
                  <c:v>7.0346386249207499E-2</c:v>
                </c:pt>
                <c:pt idx="192">
                  <c:v>6.9510173634060896E-2</c:v>
                </c:pt>
                <c:pt idx="193">
                  <c:v>6.8569434442021002E-2</c:v>
                </c:pt>
                <c:pt idx="194">
                  <c:v>6.7524168673087706E-2</c:v>
                </c:pt>
                <c:pt idx="195">
                  <c:v>6.6374376327261203E-2</c:v>
                </c:pt>
                <c:pt idx="196">
                  <c:v>6.5433637135221295E-2</c:v>
                </c:pt>
                <c:pt idx="197">
                  <c:v>6.4074791635608003E-2</c:v>
                </c:pt>
                <c:pt idx="198">
                  <c:v>6.3343105597354801E-2</c:v>
                </c:pt>
                <c:pt idx="199">
                  <c:v>6.2715946135994793E-2</c:v>
                </c:pt>
                <c:pt idx="200">
                  <c:v>6.2088786674634897E-2</c:v>
                </c:pt>
                <c:pt idx="201">
                  <c:v>6.0834467751914999E-2</c:v>
                </c:pt>
                <c:pt idx="202">
                  <c:v>6.0207308290554998E-2</c:v>
                </c:pt>
                <c:pt idx="203">
                  <c:v>5.9580148829195101E-2</c:v>
                </c:pt>
                <c:pt idx="204">
                  <c:v>5.86394096371552E-2</c:v>
                </c:pt>
                <c:pt idx="205">
                  <c:v>5.8012250175795199E-2</c:v>
                </c:pt>
                <c:pt idx="206">
                  <c:v>5.7176037560648603E-2</c:v>
                </c:pt>
                <c:pt idx="207">
                  <c:v>5.6862457829968599E-2</c:v>
                </c:pt>
                <c:pt idx="208">
                  <c:v>5.6235298368608702E-2</c:v>
                </c:pt>
                <c:pt idx="209">
                  <c:v>5.5608138907248701E-2</c:v>
                </c:pt>
                <c:pt idx="210">
                  <c:v>5.5085506022782102E-2</c:v>
                </c:pt>
                <c:pt idx="211">
                  <c:v>5.4771926292102098E-2</c:v>
                </c:pt>
                <c:pt idx="212">
                  <c:v>5.4353819984528803E-2</c:v>
                </c:pt>
                <c:pt idx="213">
                  <c:v>5.37266605231689E-2</c:v>
                </c:pt>
                <c:pt idx="214">
                  <c:v>5.2576868177342299E-2</c:v>
                </c:pt>
                <c:pt idx="215">
                  <c:v>5.2158761869768998E-2</c:v>
                </c:pt>
                <c:pt idx="216">
                  <c:v>5.1845182139089001E-2</c:v>
                </c:pt>
                <c:pt idx="217">
                  <c:v>5.1531602408409101E-2</c:v>
                </c:pt>
                <c:pt idx="218">
                  <c:v>5.1008969523942398E-2</c:v>
                </c:pt>
                <c:pt idx="219">
                  <c:v>5.0590863216369103E-2</c:v>
                </c:pt>
                <c:pt idx="220">
                  <c:v>4.9859177178115902E-2</c:v>
                </c:pt>
                <c:pt idx="221">
                  <c:v>4.9650124024329202E-2</c:v>
                </c:pt>
                <c:pt idx="222">
                  <c:v>4.9545597447435898E-2</c:v>
                </c:pt>
                <c:pt idx="223">
                  <c:v>4.9022964562969298E-2</c:v>
                </c:pt>
                <c:pt idx="224">
                  <c:v>4.8186751947822702E-2</c:v>
                </c:pt>
                <c:pt idx="225">
                  <c:v>4.8082225370929398E-2</c:v>
                </c:pt>
                <c:pt idx="226">
                  <c:v>4.7664119063356103E-2</c:v>
                </c:pt>
                <c:pt idx="227">
                  <c:v>4.7036959601996102E-2</c:v>
                </c:pt>
                <c:pt idx="228">
                  <c:v>4.5887167256169502E-2</c:v>
                </c:pt>
                <c:pt idx="229">
                  <c:v>4.54690609485962E-2</c:v>
                </c:pt>
                <c:pt idx="230">
                  <c:v>4.4632848333449597E-2</c:v>
                </c:pt>
                <c:pt idx="231">
                  <c:v>4.4319268602769697E-2</c:v>
                </c:pt>
                <c:pt idx="232">
                  <c:v>4.3901162295196403E-2</c:v>
                </c:pt>
                <c:pt idx="233">
                  <c:v>4.3064949680049799E-2</c:v>
                </c:pt>
                <c:pt idx="234">
                  <c:v>4.28558965262631E-2</c:v>
                </c:pt>
                <c:pt idx="235">
                  <c:v>4.2333263641796501E-2</c:v>
                </c:pt>
                <c:pt idx="236">
                  <c:v>4.17061041804365E-2</c:v>
                </c:pt>
                <c:pt idx="237">
                  <c:v>4.1078944719076603E-2</c:v>
                </c:pt>
                <c:pt idx="238">
                  <c:v>4.0660838411503301E-2</c:v>
                </c:pt>
                <c:pt idx="239">
                  <c:v>4.024273210393E-2</c:v>
                </c:pt>
                <c:pt idx="240">
                  <c:v>3.9615572642570103E-2</c:v>
                </c:pt>
                <c:pt idx="241">
                  <c:v>3.9301992911890099E-2</c:v>
                </c:pt>
                <c:pt idx="242">
                  <c:v>3.8883886604316797E-2</c:v>
                </c:pt>
                <c:pt idx="243">
                  <c:v>3.8361253719850198E-2</c:v>
                </c:pt>
                <c:pt idx="244">
                  <c:v>3.7734094258490197E-2</c:v>
                </c:pt>
                <c:pt idx="245">
                  <c:v>3.6479775335770299E-2</c:v>
                </c:pt>
                <c:pt idx="246">
                  <c:v>3.5852615874410403E-2</c:v>
                </c:pt>
                <c:pt idx="247">
                  <c:v>3.5539036143730399E-2</c:v>
                </c:pt>
                <c:pt idx="248">
                  <c:v>3.5016403259263799E-2</c:v>
                </c:pt>
                <c:pt idx="249">
                  <c:v>3.3971137490330497E-2</c:v>
                </c:pt>
                <c:pt idx="250">
                  <c:v>3.3239451452077302E-2</c:v>
                </c:pt>
                <c:pt idx="251">
                  <c:v>3.2925871721397298E-2</c:v>
                </c:pt>
                <c:pt idx="252">
                  <c:v>3.2612291990717301E-2</c:v>
                </c:pt>
                <c:pt idx="253">
                  <c:v>3.2194185683144E-2</c:v>
                </c:pt>
                <c:pt idx="254">
                  <c:v>3.1567026221784103E-2</c:v>
                </c:pt>
                <c:pt idx="255">
                  <c:v>3.0835340183530801E-2</c:v>
                </c:pt>
                <c:pt idx="256">
                  <c:v>3.0626287029744102E-2</c:v>
                </c:pt>
                <c:pt idx="257">
                  <c:v>3.0417233875957499E-2</c:v>
                </c:pt>
                <c:pt idx="258">
                  <c:v>2.9999127568384201E-2</c:v>
                </c:pt>
                <c:pt idx="259">
                  <c:v>2.9476494683917599E-2</c:v>
                </c:pt>
                <c:pt idx="260">
                  <c:v>2.90583883763443E-2</c:v>
                </c:pt>
                <c:pt idx="261">
                  <c:v>2.8640282068770999E-2</c:v>
                </c:pt>
                <c:pt idx="262">
                  <c:v>2.8535755491877601E-2</c:v>
                </c:pt>
                <c:pt idx="263">
                  <c:v>2.8326702338090998E-2</c:v>
                </c:pt>
                <c:pt idx="264">
                  <c:v>2.81176491843044E-2</c:v>
                </c:pt>
                <c:pt idx="265">
                  <c:v>2.7804069453624399E-2</c:v>
                </c:pt>
                <c:pt idx="266">
                  <c:v>2.7072383415371101E-2</c:v>
                </c:pt>
                <c:pt idx="267">
                  <c:v>2.6967856838477799E-2</c:v>
                </c:pt>
                <c:pt idx="268">
                  <c:v>2.6863330261584498E-2</c:v>
                </c:pt>
                <c:pt idx="269">
                  <c:v>2.64452239540112E-2</c:v>
                </c:pt>
                <c:pt idx="270">
                  <c:v>2.6236170800224501E-2</c:v>
                </c:pt>
                <c:pt idx="271">
                  <c:v>2.5504484761971199E-2</c:v>
                </c:pt>
                <c:pt idx="272">
                  <c:v>2.5190905031291299E-2</c:v>
                </c:pt>
                <c:pt idx="273">
                  <c:v>2.4563745569931301E-2</c:v>
                </c:pt>
                <c:pt idx="274">
                  <c:v>2.4145639262358E-2</c:v>
                </c:pt>
                <c:pt idx="275">
                  <c:v>2.3727532954784698E-2</c:v>
                </c:pt>
                <c:pt idx="276">
                  <c:v>2.3623006377891401E-2</c:v>
                </c:pt>
                <c:pt idx="277">
                  <c:v>2.29958469165314E-2</c:v>
                </c:pt>
                <c:pt idx="278">
                  <c:v>2.2577740608958102E-2</c:v>
                </c:pt>
                <c:pt idx="279">
                  <c:v>2.2264160878278198E-2</c:v>
                </c:pt>
                <c:pt idx="280">
                  <c:v>2.18460545707049E-2</c:v>
                </c:pt>
                <c:pt idx="281">
                  <c:v>2.1637001416918201E-2</c:v>
                </c:pt>
                <c:pt idx="282">
                  <c:v>2.15324748400249E-2</c:v>
                </c:pt>
                <c:pt idx="283">
                  <c:v>2.1218895109344899E-2</c:v>
                </c:pt>
                <c:pt idx="284">
                  <c:v>2.0905315378664899E-2</c:v>
                </c:pt>
                <c:pt idx="285">
                  <c:v>2.0278155917304998E-2</c:v>
                </c:pt>
                <c:pt idx="286">
                  <c:v>1.9964576186625001E-2</c:v>
                </c:pt>
                <c:pt idx="287">
                  <c:v>1.9755523032838399E-2</c:v>
                </c:pt>
                <c:pt idx="288">
                  <c:v>1.9650996455945001E-2</c:v>
                </c:pt>
                <c:pt idx="289">
                  <c:v>1.9023836994585101E-2</c:v>
                </c:pt>
                <c:pt idx="290">
                  <c:v>1.87102572639051E-2</c:v>
                </c:pt>
                <c:pt idx="291">
                  <c:v>1.83966775332251E-2</c:v>
                </c:pt>
                <c:pt idx="292">
                  <c:v>1.8187624379438501E-2</c:v>
                </c:pt>
                <c:pt idx="293">
                  <c:v>1.7664991494971902E-2</c:v>
                </c:pt>
                <c:pt idx="294">
                  <c:v>1.72468851873986E-2</c:v>
                </c:pt>
                <c:pt idx="295">
                  <c:v>1.69333054567186E-2</c:v>
                </c:pt>
                <c:pt idx="296">
                  <c:v>1.6724252302932001E-2</c:v>
                </c:pt>
                <c:pt idx="297">
                  <c:v>1.6515199149145302E-2</c:v>
                </c:pt>
                <c:pt idx="298">
                  <c:v>1.6410672572252E-2</c:v>
                </c:pt>
                <c:pt idx="299">
                  <c:v>1.6097092841572E-2</c:v>
                </c:pt>
                <c:pt idx="300">
                  <c:v>1.5992566264678699E-2</c:v>
                </c:pt>
                <c:pt idx="301">
                  <c:v>1.5678986533998698E-2</c:v>
                </c:pt>
                <c:pt idx="302">
                  <c:v>1.5574459957105401E-2</c:v>
                </c:pt>
                <c:pt idx="303">
                  <c:v>1.54699333802121E-2</c:v>
                </c:pt>
                <c:pt idx="304">
                  <c:v>1.52608802264254E-2</c:v>
                </c:pt>
                <c:pt idx="305">
                  <c:v>1.5156353649532101E-2</c:v>
                </c:pt>
                <c:pt idx="306">
                  <c:v>1.50518270726388E-2</c:v>
                </c:pt>
                <c:pt idx="307">
                  <c:v>1.4738247341958799E-2</c:v>
                </c:pt>
                <c:pt idx="308">
                  <c:v>1.4424667611278801E-2</c:v>
                </c:pt>
                <c:pt idx="309">
                  <c:v>1.4320141034385499E-2</c:v>
                </c:pt>
                <c:pt idx="310">
                  <c:v>1.4006561303705501E-2</c:v>
                </c:pt>
                <c:pt idx="311">
                  <c:v>1.37975081499189E-2</c:v>
                </c:pt>
                <c:pt idx="312">
                  <c:v>1.36929815730255E-2</c:v>
                </c:pt>
                <c:pt idx="313">
                  <c:v>1.34839284192389E-2</c:v>
                </c:pt>
                <c:pt idx="314">
                  <c:v>1.2961295534772301E-2</c:v>
                </c:pt>
                <c:pt idx="315">
                  <c:v>1.2543189227199001E-2</c:v>
                </c:pt>
                <c:pt idx="316">
                  <c:v>1.2438662650305601E-2</c:v>
                </c:pt>
                <c:pt idx="317">
                  <c:v>1.2020556342732301E-2</c:v>
                </c:pt>
                <c:pt idx="318">
                  <c:v>1.1916029765839E-2</c:v>
                </c:pt>
                <c:pt idx="319">
                  <c:v>1.1706976612052399E-2</c:v>
                </c:pt>
                <c:pt idx="320">
                  <c:v>1.14979234582657E-2</c:v>
                </c:pt>
                <c:pt idx="321">
                  <c:v>1.1288870304479099E-2</c:v>
                </c:pt>
                <c:pt idx="322">
                  <c:v>1.08707639969058E-2</c:v>
                </c:pt>
                <c:pt idx="323">
                  <c:v>1.07662374200124E-2</c:v>
                </c:pt>
                <c:pt idx="324">
                  <c:v>1.03481311124391E-2</c:v>
                </c:pt>
                <c:pt idx="325">
                  <c:v>1.00345513817592E-2</c:v>
                </c:pt>
                <c:pt idx="326">
                  <c:v>9.7209716510791994E-3</c:v>
                </c:pt>
                <c:pt idx="327">
                  <c:v>9.3028653435058995E-3</c:v>
                </c:pt>
                <c:pt idx="328">
                  <c:v>9.1983387666125706E-3</c:v>
                </c:pt>
                <c:pt idx="329">
                  <c:v>8.9892856128259199E-3</c:v>
                </c:pt>
                <c:pt idx="330">
                  <c:v>8.7802324590392708E-3</c:v>
                </c:pt>
                <c:pt idx="331">
                  <c:v>8.5711793052526304E-3</c:v>
                </c:pt>
                <c:pt idx="332">
                  <c:v>8.4666527283592998E-3</c:v>
                </c:pt>
                <c:pt idx="333">
                  <c:v>8.2575995745726508E-3</c:v>
                </c:pt>
                <c:pt idx="334">
                  <c:v>8.1530729976793306E-3</c:v>
                </c:pt>
                <c:pt idx="335">
                  <c:v>7.9440198438926798E-3</c:v>
                </c:pt>
                <c:pt idx="336">
                  <c:v>7.8394932669993492E-3</c:v>
                </c:pt>
                <c:pt idx="337">
                  <c:v>7.7349666901060299E-3</c:v>
                </c:pt>
                <c:pt idx="338">
                  <c:v>7.6304401132127001E-3</c:v>
                </c:pt>
                <c:pt idx="339">
                  <c:v>7.2123338056394003E-3</c:v>
                </c:pt>
                <c:pt idx="340">
                  <c:v>7.1078072287460801E-3</c:v>
                </c:pt>
                <c:pt idx="341">
                  <c:v>6.79422749806611E-3</c:v>
                </c:pt>
                <c:pt idx="342">
                  <c:v>6.6897009211727802E-3</c:v>
                </c:pt>
                <c:pt idx="343">
                  <c:v>6.58517434427946E-3</c:v>
                </c:pt>
                <c:pt idx="344">
                  <c:v>6.4806477673861303E-3</c:v>
                </c:pt>
                <c:pt idx="345">
                  <c:v>6.3761211904928101E-3</c:v>
                </c:pt>
                <c:pt idx="346">
                  <c:v>6.2715946135994804E-3</c:v>
                </c:pt>
                <c:pt idx="347">
                  <c:v>5.9580148829195103E-3</c:v>
                </c:pt>
                <c:pt idx="348">
                  <c:v>5.8534883060261797E-3</c:v>
                </c:pt>
                <c:pt idx="349">
                  <c:v>5.7489617291328603E-3</c:v>
                </c:pt>
                <c:pt idx="350">
                  <c:v>5.6444351522395297E-3</c:v>
                </c:pt>
                <c:pt idx="351">
                  <c:v>5.5399085753462104E-3</c:v>
                </c:pt>
                <c:pt idx="352">
                  <c:v>5.4353819984528798E-3</c:v>
                </c:pt>
                <c:pt idx="353">
                  <c:v>5.3308554215595596E-3</c:v>
                </c:pt>
                <c:pt idx="354">
                  <c:v>5.2263288446662299E-3</c:v>
                </c:pt>
                <c:pt idx="355">
                  <c:v>5.1218022677729097E-3</c:v>
                </c:pt>
                <c:pt idx="356">
                  <c:v>5.01727569087958E-3</c:v>
                </c:pt>
                <c:pt idx="357">
                  <c:v>4.8082225370929396E-3</c:v>
                </c:pt>
                <c:pt idx="358">
                  <c:v>4.7036959601996099E-3</c:v>
                </c:pt>
                <c:pt idx="359">
                  <c:v>4.5991693833062897E-3</c:v>
                </c:pt>
                <c:pt idx="360">
                  <c:v>4.4946428064129599E-3</c:v>
                </c:pt>
                <c:pt idx="361">
                  <c:v>4.28558965262631E-3</c:v>
                </c:pt>
                <c:pt idx="362">
                  <c:v>4.1810630757329898E-3</c:v>
                </c:pt>
                <c:pt idx="363">
                  <c:v>4.0765364988396601E-3</c:v>
                </c:pt>
                <c:pt idx="364">
                  <c:v>3.9720099219463399E-3</c:v>
                </c:pt>
                <c:pt idx="365">
                  <c:v>3.8674833450530102E-3</c:v>
                </c:pt>
                <c:pt idx="366">
                  <c:v>3.76295676815969E-3</c:v>
                </c:pt>
                <c:pt idx="367">
                  <c:v>3.6584301912663598E-3</c:v>
                </c:pt>
                <c:pt idx="368">
                  <c:v>3.55390361437304E-3</c:v>
                </c:pt>
                <c:pt idx="369">
                  <c:v>3.4493770374797099E-3</c:v>
                </c:pt>
                <c:pt idx="370">
                  <c:v>3.3448504605863901E-3</c:v>
                </c:pt>
                <c:pt idx="371">
                  <c:v>3.2403238836930699E-3</c:v>
                </c:pt>
                <c:pt idx="372">
                  <c:v>3.03127072990642E-3</c:v>
                </c:pt>
                <c:pt idx="373">
                  <c:v>2.9267441530130898E-3</c:v>
                </c:pt>
                <c:pt idx="374">
                  <c:v>2.8222175761197701E-3</c:v>
                </c:pt>
                <c:pt idx="375">
                  <c:v>2.7176909992264399E-3</c:v>
                </c:pt>
                <c:pt idx="376">
                  <c:v>2.6131644223331202E-3</c:v>
                </c:pt>
                <c:pt idx="377">
                  <c:v>2.4041112685464698E-3</c:v>
                </c:pt>
                <c:pt idx="378">
                  <c:v>2.1950581147598199E-3</c:v>
                </c:pt>
                <c:pt idx="379">
                  <c:v>2.0905315378664901E-3</c:v>
                </c:pt>
                <c:pt idx="380">
                  <c:v>1.9860049609731699E-3</c:v>
                </c:pt>
                <c:pt idx="381">
                  <c:v>1.88147838407984E-3</c:v>
                </c:pt>
                <c:pt idx="382">
                  <c:v>1.77695180718652E-3</c:v>
                </c:pt>
                <c:pt idx="383">
                  <c:v>1.6724252302931901E-3</c:v>
                </c:pt>
                <c:pt idx="384">
                  <c:v>1.5678986533998701E-3</c:v>
                </c:pt>
                <c:pt idx="385">
                  <c:v>1.4633720765065499E-3</c:v>
                </c:pt>
                <c:pt idx="386">
                  <c:v>1.35884549961322E-3</c:v>
                </c:pt>
                <c:pt idx="387">
                  <c:v>1.2543189227199E-3</c:v>
                </c:pt>
                <c:pt idx="388">
                  <c:v>1.0452657689332501E-3</c:v>
                </c:pt>
                <c:pt idx="389">
                  <c:v>9.4073919203992195E-4</c:v>
                </c:pt>
                <c:pt idx="390">
                  <c:v>8.3621261514659699E-4</c:v>
                </c:pt>
                <c:pt idx="391">
                  <c:v>7.31686038253273E-4</c:v>
                </c:pt>
                <c:pt idx="392">
                  <c:v>6.2715946135994804E-4</c:v>
                </c:pt>
                <c:pt idx="393">
                  <c:v>5.2263288446662297E-4</c:v>
                </c:pt>
                <c:pt idx="394">
                  <c:v>4.1810630757329898E-4</c:v>
                </c:pt>
                <c:pt idx="395">
                  <c:v>3.1357973067997402E-4</c:v>
                </c:pt>
                <c:pt idx="396">
                  <c:v>2.09053153786649E-4</c:v>
                </c:pt>
                <c:pt idx="397">
                  <c:v>1.04526576893325E-4</c:v>
                </c:pt>
                <c:pt idx="398">
                  <c:v>0</c:v>
                </c:pt>
              </c:numCache>
            </c:numRef>
          </c:val>
          <c:smooth val="0"/>
        </c:ser>
        <c:ser>
          <c:idx val="3"/>
          <c:order val="3"/>
          <c:tx>
            <c:strRef>
              <c:f>'[1]20160516- Survival analysis cha'!$AD$1</c:f>
              <c:strCache>
                <c:ptCount val="1"/>
                <c:pt idx="0">
                  <c:v>Injury/Illness Claims</c:v>
                </c:pt>
              </c:strCache>
            </c:strRef>
          </c:tx>
          <c:marker>
            <c:symbol val="none"/>
          </c:marker>
          <c:val>
            <c:numRef>
              <c:f>'[1]20160516- Survival analysis cha'!$AD$2:$AD$1851</c:f>
              <c:numCache>
                <c:formatCode>General</c:formatCode>
                <c:ptCount val="1850"/>
                <c:pt idx="0">
                  <c:v>0.999503637407126</c:v>
                </c:pt>
                <c:pt idx="1">
                  <c:v>0.98345021370186803</c:v>
                </c:pt>
                <c:pt idx="2">
                  <c:v>0.96242864374911496</c:v>
                </c:pt>
                <c:pt idx="3">
                  <c:v>0.94655323179865303</c:v>
                </c:pt>
                <c:pt idx="4">
                  <c:v>0.93499865062369902</c:v>
                </c:pt>
                <c:pt idx="5">
                  <c:v>0.92664828103507701</c:v>
                </c:pt>
                <c:pt idx="6">
                  <c:v>0.91941453063563106</c:v>
                </c:pt>
                <c:pt idx="7">
                  <c:v>0.91354014272735595</c:v>
                </c:pt>
                <c:pt idx="8">
                  <c:v>0.90815124142307002</c:v>
                </c:pt>
                <c:pt idx="9">
                  <c:v>0.90344202136437102</c:v>
                </c:pt>
                <c:pt idx="10">
                  <c:v>0.89837677779607805</c:v>
                </c:pt>
                <c:pt idx="11">
                  <c:v>0.89381320371857598</c:v>
                </c:pt>
                <c:pt idx="12">
                  <c:v>0.88939527562227005</c:v>
                </c:pt>
                <c:pt idx="13">
                  <c:v>0.88512299350716095</c:v>
                </c:pt>
                <c:pt idx="14">
                  <c:v>0.88109345469404599</c:v>
                </c:pt>
                <c:pt idx="15">
                  <c:v>0.877258110522528</c:v>
                </c:pt>
                <c:pt idx="16">
                  <c:v>0.87277545087902297</c:v>
                </c:pt>
                <c:pt idx="17">
                  <c:v>0.86894010670750499</c:v>
                </c:pt>
                <c:pt idx="18">
                  <c:v>0.86492675078118997</c:v>
                </c:pt>
                <c:pt idx="19">
                  <c:v>0.86047645691128505</c:v>
                </c:pt>
                <c:pt idx="20">
                  <c:v>0.85646310098497003</c:v>
                </c:pt>
                <c:pt idx="21">
                  <c:v>0.851414040303478</c:v>
                </c:pt>
                <c:pt idx="22">
                  <c:v>0.84599277322559296</c:v>
                </c:pt>
                <c:pt idx="23">
                  <c:v>0.84129973605369301</c:v>
                </c:pt>
                <c:pt idx="24">
                  <c:v>0.83602411495700601</c:v>
                </c:pt>
                <c:pt idx="25">
                  <c:v>0.83079704252071696</c:v>
                </c:pt>
                <c:pt idx="26">
                  <c:v>0.82482555729164397</c:v>
                </c:pt>
                <c:pt idx="27">
                  <c:v>0.81890262072297004</c:v>
                </c:pt>
                <c:pt idx="28">
                  <c:v>0.81259129487110404</c:v>
                </c:pt>
                <c:pt idx="29">
                  <c:v>0.80595631128324596</c:v>
                </c:pt>
                <c:pt idx="30">
                  <c:v>0.79920804748778895</c:v>
                </c:pt>
                <c:pt idx="31">
                  <c:v>0.79234650348473501</c:v>
                </c:pt>
                <c:pt idx="32">
                  <c:v>0.78477291246249603</c:v>
                </c:pt>
                <c:pt idx="33">
                  <c:v>0.77776572247824605</c:v>
                </c:pt>
                <c:pt idx="34">
                  <c:v>0.77028922877680495</c:v>
                </c:pt>
                <c:pt idx="35">
                  <c:v>0.76274800352816496</c:v>
                </c:pt>
                <c:pt idx="36">
                  <c:v>0.75522296116632504</c:v>
                </c:pt>
                <c:pt idx="37">
                  <c:v>0.74781119901208304</c:v>
                </c:pt>
                <c:pt idx="38">
                  <c:v>0.74080400902783206</c:v>
                </c:pt>
                <c:pt idx="39">
                  <c:v>0.73368353883598403</c:v>
                </c:pt>
                <c:pt idx="40">
                  <c:v>0.726595434417735</c:v>
                </c:pt>
                <c:pt idx="41">
                  <c:v>0.71926458669749105</c:v>
                </c:pt>
                <c:pt idx="42">
                  <c:v>0.71227357960004001</c:v>
                </c:pt>
                <c:pt idx="43">
                  <c:v>0.70460289125700304</c:v>
                </c:pt>
                <c:pt idx="44">
                  <c:v>0.697077848895163</c:v>
                </c:pt>
                <c:pt idx="45">
                  <c:v>0.68918060013693105</c:v>
                </c:pt>
                <c:pt idx="46">
                  <c:v>0.68100824230310497</c:v>
                </c:pt>
                <c:pt idx="47">
                  <c:v>0.67327282241287001</c:v>
                </c:pt>
                <c:pt idx="48">
                  <c:v>0.66521374478664097</c:v>
                </c:pt>
                <c:pt idx="49">
                  <c:v>0.65696047251881695</c:v>
                </c:pt>
                <c:pt idx="50">
                  <c:v>0.64920886974178205</c:v>
                </c:pt>
                <c:pt idx="51">
                  <c:v>0.64160291294594396</c:v>
                </c:pt>
                <c:pt idx="52">
                  <c:v>0.63317162892332302</c:v>
                </c:pt>
                <c:pt idx="53">
                  <c:v>0.62556567212748504</c:v>
                </c:pt>
                <c:pt idx="54">
                  <c:v>0.61698874212366805</c:v>
                </c:pt>
                <c:pt idx="55">
                  <c:v>0.60836326345945102</c:v>
                </c:pt>
                <c:pt idx="56">
                  <c:v>0.60091913553161003</c:v>
                </c:pt>
                <c:pt idx="57">
                  <c:v>0.59365301935856396</c:v>
                </c:pt>
                <c:pt idx="58">
                  <c:v>0.585917599468329</c:v>
                </c:pt>
                <c:pt idx="59">
                  <c:v>0.57874858061608203</c:v>
                </c:pt>
                <c:pt idx="60">
                  <c:v>0.571094075159845</c:v>
                </c:pt>
                <c:pt idx="61">
                  <c:v>0.56373086166600095</c:v>
                </c:pt>
                <c:pt idx="62">
                  <c:v>0.55607635620976403</c:v>
                </c:pt>
                <c:pt idx="63">
                  <c:v>0.54859986250832304</c:v>
                </c:pt>
                <c:pt idx="64">
                  <c:v>0.54101008859928501</c:v>
                </c:pt>
                <c:pt idx="65">
                  <c:v>0.53434273923782705</c:v>
                </c:pt>
                <c:pt idx="66">
                  <c:v>0.52793431606516295</c:v>
                </c:pt>
                <c:pt idx="67">
                  <c:v>0.52128314959050503</c:v>
                </c:pt>
                <c:pt idx="68">
                  <c:v>0.51539257879542999</c:v>
                </c:pt>
                <c:pt idx="69">
                  <c:v>0.50812646262238503</c:v>
                </c:pt>
                <c:pt idx="70">
                  <c:v>0.50155621058172495</c:v>
                </c:pt>
                <c:pt idx="71">
                  <c:v>0.49532579916385699</c:v>
                </c:pt>
                <c:pt idx="72">
                  <c:v>0.48909538774598998</c:v>
                </c:pt>
                <c:pt idx="73">
                  <c:v>0.48286497632812297</c:v>
                </c:pt>
                <c:pt idx="74">
                  <c:v>0.47699058841984798</c:v>
                </c:pt>
                <c:pt idx="75">
                  <c:v>0.47030705617159002</c:v>
                </c:pt>
                <c:pt idx="76">
                  <c:v>0.46388245011212698</c:v>
                </c:pt>
                <c:pt idx="77">
                  <c:v>0.457312198071466</c:v>
                </c:pt>
                <c:pt idx="78">
                  <c:v>0.45142162727639201</c:v>
                </c:pt>
                <c:pt idx="79">
                  <c:v>0.44515885008492501</c:v>
                </c:pt>
                <c:pt idx="80">
                  <c:v>0.43904171887465498</c:v>
                </c:pt>
                <c:pt idx="81">
                  <c:v>0.433134965192781</c:v>
                </c:pt>
                <c:pt idx="82">
                  <c:v>0.42719584573730701</c:v>
                </c:pt>
                <c:pt idx="83">
                  <c:v>0.42227624815021197</c:v>
                </c:pt>
                <c:pt idx="84">
                  <c:v>0.41722718746872001</c:v>
                </c:pt>
                <c:pt idx="85">
                  <c:v>0.41221049256082598</c:v>
                </c:pt>
                <c:pt idx="86">
                  <c:v>0.407290894973731</c:v>
                </c:pt>
                <c:pt idx="87">
                  <c:v>0.40266258934902999</c:v>
                </c:pt>
                <c:pt idx="88">
                  <c:v>0.39769444310153501</c:v>
                </c:pt>
                <c:pt idx="89">
                  <c:v>0.39321178345803098</c:v>
                </c:pt>
                <c:pt idx="90">
                  <c:v>0.38908514732411897</c:v>
                </c:pt>
                <c:pt idx="91">
                  <c:v>0.38452157324661601</c:v>
                </c:pt>
                <c:pt idx="92">
                  <c:v>0.38008746226350998</c:v>
                </c:pt>
                <c:pt idx="93">
                  <c:v>0.37634921541278998</c:v>
                </c:pt>
                <c:pt idx="94">
                  <c:v>0.37165617824088998</c:v>
                </c:pt>
                <c:pt idx="95">
                  <c:v>0.367756102522173</c:v>
                </c:pt>
                <c:pt idx="96">
                  <c:v>0.36325725999186798</c:v>
                </c:pt>
                <c:pt idx="97">
                  <c:v>0.35869368591436501</c:v>
                </c:pt>
                <c:pt idx="98">
                  <c:v>0.35450231823325501</c:v>
                </c:pt>
                <c:pt idx="99">
                  <c:v>0.35066697406173603</c:v>
                </c:pt>
                <c:pt idx="100">
                  <c:v>0.34634614328622798</c:v>
                </c:pt>
                <c:pt idx="101">
                  <c:v>0.34257553066190799</c:v>
                </c:pt>
                <c:pt idx="102">
                  <c:v>0.33794722503720698</c:v>
                </c:pt>
                <c:pt idx="103">
                  <c:v>0.33438698994128302</c:v>
                </c:pt>
                <c:pt idx="104">
                  <c:v>0.33042218267536699</c:v>
                </c:pt>
                <c:pt idx="105">
                  <c:v>0.32637646097545298</c:v>
                </c:pt>
                <c:pt idx="106">
                  <c:v>0.32208799597354398</c:v>
                </c:pt>
                <c:pt idx="107">
                  <c:v>0.31854394376442002</c:v>
                </c:pt>
                <c:pt idx="108">
                  <c:v>0.315048440215694</c:v>
                </c:pt>
                <c:pt idx="109">
                  <c:v>0.310873255421383</c:v>
                </c:pt>
                <c:pt idx="110">
                  <c:v>0.30703791124986501</c:v>
                </c:pt>
                <c:pt idx="111">
                  <c:v>0.30342912749354201</c:v>
                </c:pt>
                <c:pt idx="112">
                  <c:v>0.29967469775602201</c:v>
                </c:pt>
                <c:pt idx="113">
                  <c:v>0.296114462660097</c:v>
                </c:pt>
                <c:pt idx="114">
                  <c:v>0.29203637518658399</c:v>
                </c:pt>
                <c:pt idx="115">
                  <c:v>0.28807156792066801</c:v>
                </c:pt>
                <c:pt idx="116">
                  <c:v>0.28443041839074601</c:v>
                </c:pt>
                <c:pt idx="117">
                  <c:v>0.280303782256834</c:v>
                </c:pt>
                <c:pt idx="118">
                  <c:v>0.27653316963251401</c:v>
                </c:pt>
                <c:pt idx="119">
                  <c:v>0.27285965432899201</c:v>
                </c:pt>
                <c:pt idx="120">
                  <c:v>0.26936415078026699</c:v>
                </c:pt>
                <c:pt idx="121">
                  <c:v>0.26617612208073399</c:v>
                </c:pt>
                <c:pt idx="122">
                  <c:v>0.262389326569615</c:v>
                </c:pt>
                <c:pt idx="123">
                  <c:v>0.25915274920968401</c:v>
                </c:pt>
                <c:pt idx="124">
                  <c:v>0.25565724566095799</c:v>
                </c:pt>
                <c:pt idx="125">
                  <c:v>0.252873789131418</c:v>
                </c:pt>
                <c:pt idx="126">
                  <c:v>0.24966957754508601</c:v>
                </c:pt>
                <c:pt idx="127">
                  <c:v>0.24664337771354999</c:v>
                </c:pt>
                <c:pt idx="128">
                  <c:v>0.243730458089612</c:v>
                </c:pt>
                <c:pt idx="129">
                  <c:v>0.240493880729681</c:v>
                </c:pt>
                <c:pt idx="130">
                  <c:v>0.237338217803748</c:v>
                </c:pt>
                <c:pt idx="131">
                  <c:v>0.234684224368605</c:v>
                </c:pt>
                <c:pt idx="132">
                  <c:v>0.231593292989871</c:v>
                </c:pt>
                <c:pt idx="133">
                  <c:v>0.22848617872433699</c:v>
                </c:pt>
                <c:pt idx="134">
                  <c:v>0.22539524734560301</c:v>
                </c:pt>
                <c:pt idx="135">
                  <c:v>0.222644156589661</c:v>
                </c:pt>
                <c:pt idx="136">
                  <c:v>0.219715054078923</c:v>
                </c:pt>
                <c:pt idx="137">
                  <c:v>0.216802134454985</c:v>
                </c:pt>
                <c:pt idx="138">
                  <c:v>0.213646471529053</c:v>
                </c:pt>
                <c:pt idx="139">
                  <c:v>0.21086301499951199</c:v>
                </c:pt>
                <c:pt idx="140">
                  <c:v>0.20819283867756899</c:v>
                </c:pt>
                <c:pt idx="141">
                  <c:v>0.205182821732833</c:v>
                </c:pt>
                <c:pt idx="142">
                  <c:v>0.20272302293928501</c:v>
                </c:pt>
                <c:pt idx="143">
                  <c:v>0.19966445733415</c:v>
                </c:pt>
                <c:pt idx="144">
                  <c:v>0.19670298904981301</c:v>
                </c:pt>
                <c:pt idx="145">
                  <c:v>0.19395189829387199</c:v>
                </c:pt>
                <c:pt idx="146">
                  <c:v>0.19107134444353299</c:v>
                </c:pt>
                <c:pt idx="147">
                  <c:v>0.188126059045996</c:v>
                </c:pt>
                <c:pt idx="148">
                  <c:v>0.18508367632766101</c:v>
                </c:pt>
                <c:pt idx="149">
                  <c:v>0.18239731711891799</c:v>
                </c:pt>
                <c:pt idx="150">
                  <c:v>0.17948439749497999</c:v>
                </c:pt>
                <c:pt idx="151">
                  <c:v>0.176490563437043</c:v>
                </c:pt>
                <c:pt idx="152">
                  <c:v>0.17346436360550799</c:v>
                </c:pt>
                <c:pt idx="153">
                  <c:v>0.170956016151561</c:v>
                </c:pt>
                <c:pt idx="154">
                  <c:v>0.16826965694281801</c:v>
                </c:pt>
                <c:pt idx="155">
                  <c:v>0.165728943715273</c:v>
                </c:pt>
                <c:pt idx="156">
                  <c:v>0.162783658317735</c:v>
                </c:pt>
                <c:pt idx="157">
                  <c:v>0.16006493333539301</c:v>
                </c:pt>
                <c:pt idx="158">
                  <c:v>0.15734620835305099</c:v>
                </c:pt>
                <c:pt idx="159">
                  <c:v>0.154886409559503</c:v>
                </c:pt>
                <c:pt idx="160">
                  <c:v>0.15207058725636299</c:v>
                </c:pt>
                <c:pt idx="161">
                  <c:v>0.149594605576016</c:v>
                </c:pt>
                <c:pt idx="162">
                  <c:v>0.14703770946167</c:v>
                </c:pt>
                <c:pt idx="163">
                  <c:v>0.14443226468692599</c:v>
                </c:pt>
                <c:pt idx="164">
                  <c:v>0.142231392082173</c:v>
                </c:pt>
                <c:pt idx="165">
                  <c:v>0.13972304462822599</c:v>
                </c:pt>
                <c:pt idx="166">
                  <c:v>0.13773254955186801</c:v>
                </c:pt>
                <c:pt idx="167">
                  <c:v>0.13551549406031599</c:v>
                </c:pt>
                <c:pt idx="168">
                  <c:v>0.133298438568763</c:v>
                </c:pt>
                <c:pt idx="169">
                  <c:v>0.13124321194520699</c:v>
                </c:pt>
                <c:pt idx="170">
                  <c:v>0.129349814189647</c:v>
                </c:pt>
                <c:pt idx="171">
                  <c:v>0.12769915973608201</c:v>
                </c:pt>
                <c:pt idx="172">
                  <c:v>0.12583812775412201</c:v>
                </c:pt>
                <c:pt idx="173">
                  <c:v>0.12428457062135501</c:v>
                </c:pt>
                <c:pt idx="174">
                  <c:v>0.122795745035786</c:v>
                </c:pt>
                <c:pt idx="175">
                  <c:v>0.12119363924262</c:v>
                </c:pt>
                <c:pt idx="176">
                  <c:v>0.119769545204251</c:v>
                </c:pt>
                <c:pt idx="177">
                  <c:v>0.11807034209028699</c:v>
                </c:pt>
                <c:pt idx="178">
                  <c:v>0.116452053410321</c:v>
                </c:pt>
                <c:pt idx="179">
                  <c:v>0.11509269091915</c:v>
                </c:pt>
                <c:pt idx="180">
                  <c:v>0.113539133786383</c:v>
                </c:pt>
                <c:pt idx="181">
                  <c:v>0.11216358840841301</c:v>
                </c:pt>
                <c:pt idx="182">
                  <c:v>0.110804225917242</c:v>
                </c:pt>
                <c:pt idx="183">
                  <c:v>0.109105022803278</c:v>
                </c:pt>
                <c:pt idx="184">
                  <c:v>0.10808550093489901</c:v>
                </c:pt>
                <c:pt idx="185">
                  <c:v>0.10675850421732801</c:v>
                </c:pt>
                <c:pt idx="186">
                  <c:v>0.10522112997136</c:v>
                </c:pt>
                <c:pt idx="187">
                  <c:v>0.104055962121785</c:v>
                </c:pt>
                <c:pt idx="188">
                  <c:v>0.102583319423017</c:v>
                </c:pt>
                <c:pt idx="189">
                  <c:v>0.101337237139443</c:v>
                </c:pt>
                <c:pt idx="190">
                  <c:v>0.10005878908227001</c:v>
                </c:pt>
                <c:pt idx="191">
                  <c:v>9.8877438345895394E-2</c:v>
                </c:pt>
                <c:pt idx="192">
                  <c:v>9.7825550703917796E-2</c:v>
                </c:pt>
                <c:pt idx="193">
                  <c:v>9.6563285533544693E-2</c:v>
                </c:pt>
                <c:pt idx="194">
                  <c:v>9.5381934797169804E-2</c:v>
                </c:pt>
                <c:pt idx="195">
                  <c:v>9.4216766947594593E-2</c:v>
                </c:pt>
                <c:pt idx="196">
                  <c:v>9.3003050437620402E-2</c:v>
                </c:pt>
                <c:pt idx="197">
                  <c:v>9.1951162795642805E-2</c:v>
                </c:pt>
                <c:pt idx="198">
                  <c:v>9.1012555361262806E-2</c:v>
                </c:pt>
                <c:pt idx="199">
                  <c:v>8.9798838851288698E-2</c:v>
                </c:pt>
                <c:pt idx="200">
                  <c:v>8.8342379039319699E-2</c:v>
                </c:pt>
                <c:pt idx="201">
                  <c:v>8.7258125623742702E-2</c:v>
                </c:pt>
                <c:pt idx="202">
                  <c:v>8.5898763132571707E-2</c:v>
                </c:pt>
                <c:pt idx="203">
                  <c:v>8.4943972811392002E-2</c:v>
                </c:pt>
                <c:pt idx="204">
                  <c:v>8.3794987848616401E-2</c:v>
                </c:pt>
                <c:pt idx="205">
                  <c:v>8.28240146406371E-2</c:v>
                </c:pt>
                <c:pt idx="206">
                  <c:v>8.1626481017462602E-2</c:v>
                </c:pt>
                <c:pt idx="207">
                  <c:v>8.0331850073490099E-2</c:v>
                </c:pt>
                <c:pt idx="208">
                  <c:v>7.9441791299509096E-2</c:v>
                </c:pt>
                <c:pt idx="209">
                  <c:v>7.8584098299127395E-2</c:v>
                </c:pt>
                <c:pt idx="210">
                  <c:v>7.7548393543949407E-2</c:v>
                </c:pt>
                <c:pt idx="211">
                  <c:v>7.6577420335970106E-2</c:v>
                </c:pt>
                <c:pt idx="212">
                  <c:v>7.5768275995987303E-2</c:v>
                </c:pt>
                <c:pt idx="213">
                  <c:v>7.48458514484069E-2</c:v>
                </c:pt>
                <c:pt idx="214">
                  <c:v>7.4020524221624501E-2</c:v>
                </c:pt>
                <c:pt idx="215">
                  <c:v>7.3227562768441404E-2</c:v>
                </c:pt>
                <c:pt idx="216">
                  <c:v>7.2127126466064798E-2</c:v>
                </c:pt>
                <c:pt idx="217">
                  <c:v>7.1107604597686502E-2</c:v>
                </c:pt>
                <c:pt idx="218">
                  <c:v>7.0395557578501605E-2</c:v>
                </c:pt>
                <c:pt idx="219">
                  <c:v>6.9699693446116401E-2</c:v>
                </c:pt>
                <c:pt idx="220">
                  <c:v>6.87287202381371E-2</c:v>
                </c:pt>
                <c:pt idx="221">
                  <c:v>6.7806295690556795E-2</c:v>
                </c:pt>
                <c:pt idx="222">
                  <c:v>6.6916236916575694E-2</c:v>
                </c:pt>
                <c:pt idx="223">
                  <c:v>6.6107092576592905E-2</c:v>
                </c:pt>
                <c:pt idx="224">
                  <c:v>6.54112284442077E-2</c:v>
                </c:pt>
                <c:pt idx="225">
                  <c:v>6.4780095859021197E-2</c:v>
                </c:pt>
                <c:pt idx="226">
                  <c:v>6.4035683066236998E-2</c:v>
                </c:pt>
                <c:pt idx="227">
                  <c:v>6.2919063877060796E-2</c:v>
                </c:pt>
                <c:pt idx="228">
                  <c:v>6.1948090669081399E-2</c:v>
                </c:pt>
                <c:pt idx="229">
                  <c:v>6.1187494989497597E-2</c:v>
                </c:pt>
                <c:pt idx="230">
                  <c:v>6.0281253328716901E-2</c:v>
                </c:pt>
                <c:pt idx="231">
                  <c:v>5.9504474762333497E-2</c:v>
                </c:pt>
                <c:pt idx="232">
                  <c:v>5.8452587120355802E-2</c:v>
                </c:pt>
                <c:pt idx="233">
                  <c:v>5.7319785044379998E-2</c:v>
                </c:pt>
                <c:pt idx="234">
                  <c:v>5.6413543383599198E-2</c:v>
                </c:pt>
                <c:pt idx="235">
                  <c:v>5.5491118836018899E-2</c:v>
                </c:pt>
                <c:pt idx="236">
                  <c:v>5.4779071816834002E-2</c:v>
                </c:pt>
                <c:pt idx="237">
                  <c:v>5.3824281495654401E-2</c:v>
                </c:pt>
                <c:pt idx="238">
                  <c:v>5.2966588495272603E-2</c:v>
                </c:pt>
                <c:pt idx="239">
                  <c:v>5.2125078381690497E-2</c:v>
                </c:pt>
                <c:pt idx="240">
                  <c:v>5.13321169285074E-2</c:v>
                </c:pt>
                <c:pt idx="241">
                  <c:v>5.0733350116920102E-2</c:v>
                </c:pt>
                <c:pt idx="242">
                  <c:v>4.98918400033381E-2</c:v>
                </c:pt>
                <c:pt idx="243">
                  <c:v>4.9195975870952903E-2</c:v>
                </c:pt>
                <c:pt idx="244">
                  <c:v>4.8613391946165298E-2</c:v>
                </c:pt>
                <c:pt idx="245">
                  <c:v>4.7788064719382801E-2</c:v>
                </c:pt>
                <c:pt idx="246">
                  <c:v>4.7076017700198002E-2</c:v>
                </c:pt>
                <c:pt idx="247">
                  <c:v>4.6266873360215198E-2</c:v>
                </c:pt>
                <c:pt idx="248">
                  <c:v>4.5554826341030398E-2</c:v>
                </c:pt>
                <c:pt idx="249">
                  <c:v>4.4939876642643498E-2</c:v>
                </c:pt>
                <c:pt idx="250">
                  <c:v>4.4357292717855899E-2</c:v>
                </c:pt>
                <c:pt idx="251">
                  <c:v>4.3742343019468902E-2</c:v>
                </c:pt>
                <c:pt idx="252">
                  <c:v>4.3305405075878198E-2</c:v>
                </c:pt>
                <c:pt idx="253">
                  <c:v>4.2739004037890299E-2</c:v>
                </c:pt>
                <c:pt idx="254">
                  <c:v>4.2237334547100998E-2</c:v>
                </c:pt>
                <c:pt idx="255">
                  <c:v>4.1525287527916101E-2</c:v>
                </c:pt>
                <c:pt idx="256">
                  <c:v>4.0732326074732997E-2</c:v>
                </c:pt>
                <c:pt idx="257">
                  <c:v>4.0133559263145803E-2</c:v>
                </c:pt>
                <c:pt idx="258">
                  <c:v>3.96642555459557E-2</c:v>
                </c:pt>
                <c:pt idx="259">
                  <c:v>3.9065488734368499E-2</c:v>
                </c:pt>
                <c:pt idx="260">
                  <c:v>3.8563819243579198E-2</c:v>
                </c:pt>
                <c:pt idx="261">
                  <c:v>3.8110698413188801E-2</c:v>
                </c:pt>
                <c:pt idx="262">
                  <c:v>3.75119316016016E-2</c:v>
                </c:pt>
                <c:pt idx="263">
                  <c:v>3.7042627884411497E-2</c:v>
                </c:pt>
                <c:pt idx="264">
                  <c:v>3.6540958393622203E-2</c:v>
                </c:pt>
                <c:pt idx="265">
                  <c:v>3.59907402424339E-2</c:v>
                </c:pt>
                <c:pt idx="266">
                  <c:v>3.55214365252439E-2</c:v>
                </c:pt>
                <c:pt idx="267">
                  <c:v>3.5035949921254299E-2</c:v>
                </c:pt>
                <c:pt idx="268">
                  <c:v>3.4453365996466701E-2</c:v>
                </c:pt>
                <c:pt idx="269">
                  <c:v>3.41944398076722E-2</c:v>
                </c:pt>
                <c:pt idx="270">
                  <c:v>3.3789867637680798E-2</c:v>
                </c:pt>
                <c:pt idx="271">
                  <c:v>3.3304381033691099E-2</c:v>
                </c:pt>
                <c:pt idx="272">
                  <c:v>3.29483575240987E-2</c:v>
                </c:pt>
                <c:pt idx="273">
                  <c:v>3.2527602467307598E-2</c:v>
                </c:pt>
                <c:pt idx="274">
                  <c:v>3.21230302973163E-2</c:v>
                </c:pt>
                <c:pt idx="275">
                  <c:v>3.1734641014124501E-2</c:v>
                </c:pt>
                <c:pt idx="276">
                  <c:v>3.1313885957333497E-2</c:v>
                </c:pt>
                <c:pt idx="277">
                  <c:v>3.0909313787342099E-2</c:v>
                </c:pt>
                <c:pt idx="278">
                  <c:v>3.04238271833524E-2</c:v>
                </c:pt>
                <c:pt idx="279">
                  <c:v>3.0116352334159002E-2</c:v>
                </c:pt>
                <c:pt idx="280">
                  <c:v>2.9776511711366201E-2</c:v>
                </c:pt>
                <c:pt idx="281">
                  <c:v>2.9404305314974101E-2</c:v>
                </c:pt>
                <c:pt idx="282">
                  <c:v>2.9129196239380001E-2</c:v>
                </c:pt>
                <c:pt idx="283">
                  <c:v>2.8789355616587201E-2</c:v>
                </c:pt>
                <c:pt idx="284">
                  <c:v>2.8417149220195101E-2</c:v>
                </c:pt>
                <c:pt idx="285">
                  <c:v>2.8093491484202E-2</c:v>
                </c:pt>
                <c:pt idx="286">
                  <c:v>2.7721285087810001E-2</c:v>
                </c:pt>
                <c:pt idx="287">
                  <c:v>2.74623588990155E-2</c:v>
                </c:pt>
                <c:pt idx="288">
                  <c:v>2.7219615597020599E-2</c:v>
                </c:pt>
                <c:pt idx="289">
                  <c:v>2.69283236346268E-2</c:v>
                </c:pt>
                <c:pt idx="290">
                  <c:v>2.6620848785433401E-2</c:v>
                </c:pt>
                <c:pt idx="291">
                  <c:v>2.6426654143837498E-2</c:v>
                </c:pt>
                <c:pt idx="292">
                  <c:v>2.60382648606458E-2</c:v>
                </c:pt>
                <c:pt idx="293">
                  <c:v>2.5730790011452301E-2</c:v>
                </c:pt>
                <c:pt idx="294">
                  <c:v>2.5358583615060201E-2</c:v>
                </c:pt>
                <c:pt idx="295">
                  <c:v>2.5018742992267501E-2</c:v>
                </c:pt>
                <c:pt idx="296">
                  <c:v>2.4662719482675101E-2</c:v>
                </c:pt>
                <c:pt idx="297">
                  <c:v>2.43228788598823E-2</c:v>
                </c:pt>
                <c:pt idx="298">
                  <c:v>2.4080135557887499E-2</c:v>
                </c:pt>
                <c:pt idx="299">
                  <c:v>2.3772660708694E-2</c:v>
                </c:pt>
                <c:pt idx="300">
                  <c:v>2.35137345198995E-2</c:v>
                </c:pt>
                <c:pt idx="301">
                  <c:v>2.3270991217904699E-2</c:v>
                </c:pt>
                <c:pt idx="302">
                  <c:v>2.3028247915909801E-2</c:v>
                </c:pt>
                <c:pt idx="303">
                  <c:v>2.27045901799167E-2</c:v>
                </c:pt>
                <c:pt idx="304">
                  <c:v>2.2413298217522901E-2</c:v>
                </c:pt>
                <c:pt idx="305">
                  <c:v>2.21543720287284E-2</c:v>
                </c:pt>
                <c:pt idx="306">
                  <c:v>2.1830714292735299E-2</c:v>
                </c:pt>
                <c:pt idx="307">
                  <c:v>2.1604153877540201E-2</c:v>
                </c:pt>
                <c:pt idx="308">
                  <c:v>2.1118667273550499E-2</c:v>
                </c:pt>
                <c:pt idx="309">
                  <c:v>2.0778826650757701E-2</c:v>
                </c:pt>
                <c:pt idx="310">
                  <c:v>2.0406620254365598E-2</c:v>
                </c:pt>
                <c:pt idx="311">
                  <c:v>2.00991454051722E-2</c:v>
                </c:pt>
                <c:pt idx="312">
                  <c:v>1.9807853442778401E-2</c:v>
                </c:pt>
                <c:pt idx="313">
                  <c:v>1.9581293027583199E-2</c:v>
                </c:pt>
                <c:pt idx="314">
                  <c:v>1.9257635291590101E-2</c:v>
                </c:pt>
                <c:pt idx="315">
                  <c:v>1.9047257763194599E-2</c:v>
                </c:pt>
                <c:pt idx="316">
                  <c:v>1.8642685593203201E-2</c:v>
                </c:pt>
                <c:pt idx="317">
                  <c:v>1.83837594044087E-2</c:v>
                </c:pt>
                <c:pt idx="318">
                  <c:v>1.80439187816159E-2</c:v>
                </c:pt>
                <c:pt idx="319">
                  <c:v>1.7817358366420798E-2</c:v>
                </c:pt>
                <c:pt idx="320">
                  <c:v>1.73966033096297E-2</c:v>
                </c:pt>
                <c:pt idx="321">
                  <c:v>1.72347744416332E-2</c:v>
                </c:pt>
                <c:pt idx="322">
                  <c:v>1.7008214026437998E-2</c:v>
                </c:pt>
                <c:pt idx="323">
                  <c:v>1.66845562904449E-2</c:v>
                </c:pt>
                <c:pt idx="324">
                  <c:v>1.6457995875249699E-2</c:v>
                </c:pt>
                <c:pt idx="325">
                  <c:v>1.61505210260562E-2</c:v>
                </c:pt>
                <c:pt idx="326">
                  <c:v>1.5826863290063099E-2</c:v>
                </c:pt>
                <c:pt idx="327">
                  <c:v>1.54708397804707E-2</c:v>
                </c:pt>
                <c:pt idx="328">
                  <c:v>1.5179547818076899E-2</c:v>
                </c:pt>
                <c:pt idx="329">
                  <c:v>1.49044387424828E-2</c:v>
                </c:pt>
                <c:pt idx="330">
                  <c:v>1.4596963893289299E-2</c:v>
                </c:pt>
                <c:pt idx="331">
                  <c:v>1.4516049459291001E-2</c:v>
                </c:pt>
                <c:pt idx="332">
                  <c:v>1.43218548176952E-2</c:v>
                </c:pt>
                <c:pt idx="333">
                  <c:v>1.42247574968972E-2</c:v>
                </c:pt>
                <c:pt idx="334">
                  <c:v>1.40791115157003E-2</c:v>
                </c:pt>
                <c:pt idx="335">
                  <c:v>1.39172826477038E-2</c:v>
                </c:pt>
                <c:pt idx="336">
                  <c:v>1.37392708929076E-2</c:v>
                </c:pt>
                <c:pt idx="337">
                  <c:v>1.3609807798510299E-2</c:v>
                </c:pt>
                <c:pt idx="338">
                  <c:v>1.3350881609715801E-2</c:v>
                </c:pt>
                <c:pt idx="339">
                  <c:v>1.3108138307721E-2</c:v>
                </c:pt>
                <c:pt idx="340">
                  <c:v>1.2946309439724401E-2</c:v>
                </c:pt>
                <c:pt idx="341">
                  <c:v>1.27359319113289E-2</c:v>
                </c:pt>
                <c:pt idx="342">
                  <c:v>1.2493188609334099E-2</c:v>
                </c:pt>
                <c:pt idx="343">
                  <c:v>1.2266628194138899E-2</c:v>
                </c:pt>
                <c:pt idx="344">
                  <c:v>1.2104799326142401E-2</c:v>
                </c:pt>
                <c:pt idx="345">
                  <c:v>1.19753362317451E-2</c:v>
                </c:pt>
                <c:pt idx="346">
                  <c:v>1.16678613825517E-2</c:v>
                </c:pt>
                <c:pt idx="347">
                  <c:v>1.1554581174954099E-2</c:v>
                </c:pt>
                <c:pt idx="348">
                  <c:v>1.14089351937572E-2</c:v>
                </c:pt>
                <c:pt idx="349">
                  <c:v>1.1247106325760601E-2</c:v>
                </c:pt>
                <c:pt idx="350">
                  <c:v>1.1101460344563699E-2</c:v>
                </c:pt>
                <c:pt idx="351">
                  <c:v>1.0971997250166499E-2</c:v>
                </c:pt>
                <c:pt idx="352">
                  <c:v>1.0842534155769201E-2</c:v>
                </c:pt>
                <c:pt idx="353">
                  <c:v>1.0713071061372001E-2</c:v>
                </c:pt>
                <c:pt idx="354">
                  <c:v>1.0567425080175099E-2</c:v>
                </c:pt>
                <c:pt idx="355">
                  <c:v>1.04379619857778E-2</c:v>
                </c:pt>
                <c:pt idx="356">
                  <c:v>1.02599502309816E-2</c:v>
                </c:pt>
                <c:pt idx="357">
                  <c:v>1.00819384761854E-2</c:v>
                </c:pt>
                <c:pt idx="358">
                  <c:v>9.8877438345895408E-3</c:v>
                </c:pt>
                <c:pt idx="359">
                  <c:v>9.6773663061940195E-3</c:v>
                </c:pt>
                <c:pt idx="360">
                  <c:v>9.4993545513978091E-3</c:v>
                </c:pt>
                <c:pt idx="361">
                  <c:v>9.3860743438002204E-3</c:v>
                </c:pt>
                <c:pt idx="362">
                  <c:v>9.1918797022043502E-3</c:v>
                </c:pt>
                <c:pt idx="363">
                  <c:v>9.0138679474081398E-3</c:v>
                </c:pt>
                <c:pt idx="364">
                  <c:v>8.9005877398105494E-3</c:v>
                </c:pt>
                <c:pt idx="365">
                  <c:v>8.6740273246153805E-3</c:v>
                </c:pt>
                <c:pt idx="366">
                  <c:v>8.4798326830195104E-3</c:v>
                </c:pt>
                <c:pt idx="367">
                  <c:v>8.3665524754219199E-3</c:v>
                </c:pt>
                <c:pt idx="368">
                  <c:v>8.2047236074253606E-3</c:v>
                </c:pt>
                <c:pt idx="369">
                  <c:v>8.0914433998277805E-3</c:v>
                </c:pt>
                <c:pt idx="370">
                  <c:v>7.9619803054305303E-3</c:v>
                </c:pt>
                <c:pt idx="371">
                  <c:v>7.8810658714322506E-3</c:v>
                </c:pt>
                <c:pt idx="372">
                  <c:v>7.7516027770350099E-3</c:v>
                </c:pt>
                <c:pt idx="373">
                  <c:v>7.5574081354391398E-3</c:v>
                </c:pt>
                <c:pt idx="374">
                  <c:v>7.4279450410418999E-3</c:v>
                </c:pt>
                <c:pt idx="375">
                  <c:v>7.2175675126463796E-3</c:v>
                </c:pt>
                <c:pt idx="376">
                  <c:v>7.07192153144948E-3</c:v>
                </c:pt>
                <c:pt idx="377">
                  <c:v>6.9424584370522298E-3</c:v>
                </c:pt>
                <c:pt idx="378">
                  <c:v>6.78062956905568E-3</c:v>
                </c:pt>
                <c:pt idx="379">
                  <c:v>6.6349835878587804E-3</c:v>
                </c:pt>
                <c:pt idx="380">
                  <c:v>6.5055204934615302E-3</c:v>
                </c:pt>
                <c:pt idx="381">
                  <c:v>6.3436916254649804E-3</c:v>
                </c:pt>
                <c:pt idx="382">
                  <c:v>6.1818627574684202E-3</c:v>
                </c:pt>
                <c:pt idx="383">
                  <c:v>6.0362167762715198E-3</c:v>
                </c:pt>
                <c:pt idx="384">
                  <c:v>5.9553023422732401E-3</c:v>
                </c:pt>
                <c:pt idx="385">
                  <c:v>5.8258392478760003E-3</c:v>
                </c:pt>
                <c:pt idx="386">
                  <c:v>5.7125590402784098E-3</c:v>
                </c:pt>
                <c:pt idx="387">
                  <c:v>5.6316446062801302E-3</c:v>
                </c:pt>
                <c:pt idx="388">
                  <c:v>5.5669130590815102E-3</c:v>
                </c:pt>
                <c:pt idx="389">
                  <c:v>5.4212670778846098E-3</c:v>
                </c:pt>
                <c:pt idx="390">
                  <c:v>5.3403526438863301E-3</c:v>
                </c:pt>
                <c:pt idx="391">
                  <c:v>5.2756210966877102E-3</c:v>
                </c:pt>
                <c:pt idx="392">
                  <c:v>5.1461580022904704E-3</c:v>
                </c:pt>
                <c:pt idx="393">
                  <c:v>5.0490606814925301E-3</c:v>
                </c:pt>
                <c:pt idx="394">
                  <c:v>4.9519633606946003E-3</c:v>
                </c:pt>
                <c:pt idx="395">
                  <c:v>4.7415858322990799E-3</c:v>
                </c:pt>
                <c:pt idx="396">
                  <c:v>4.5959398511021803E-3</c:v>
                </c:pt>
                <c:pt idx="397">
                  <c:v>4.53120830390355E-3</c:v>
                </c:pt>
                <c:pt idx="398">
                  <c:v>4.4826596435045898E-3</c:v>
                </c:pt>
                <c:pt idx="399">
                  <c:v>4.4017452095063102E-3</c:v>
                </c:pt>
                <c:pt idx="400">
                  <c:v>4.2722821151090704E-3</c:v>
                </c:pt>
                <c:pt idx="401">
                  <c:v>4.1590019075114799E-3</c:v>
                </c:pt>
                <c:pt idx="402">
                  <c:v>4.0295388131142296E-3</c:v>
                </c:pt>
                <c:pt idx="403">
                  <c:v>3.9324414923162998E-3</c:v>
                </c:pt>
                <c:pt idx="404">
                  <c:v>3.8838928319173301E-3</c:v>
                </c:pt>
                <c:pt idx="405">
                  <c:v>3.8191612847187102E-3</c:v>
                </c:pt>
                <c:pt idx="406">
                  <c:v>3.77061262431974E-3</c:v>
                </c:pt>
                <c:pt idx="407">
                  <c:v>3.7220639639207798E-3</c:v>
                </c:pt>
                <c:pt idx="408">
                  <c:v>3.62496664312284E-3</c:v>
                </c:pt>
                <c:pt idx="409">
                  <c:v>3.59260086952353E-3</c:v>
                </c:pt>
                <c:pt idx="410">
                  <c:v>3.4955035487256002E-3</c:v>
                </c:pt>
                <c:pt idx="411">
                  <c:v>3.4307720015269798E-3</c:v>
                </c:pt>
                <c:pt idx="412">
                  <c:v>3.3984062279276699E-3</c:v>
                </c:pt>
                <c:pt idx="413">
                  <c:v>3.33367468072904E-3</c:v>
                </c:pt>
                <c:pt idx="414">
                  <c:v>3.2527602467307699E-3</c:v>
                </c:pt>
                <c:pt idx="415">
                  <c:v>3.15566292593283E-3</c:v>
                </c:pt>
                <c:pt idx="416">
                  <c:v>3.0747484919345499E-3</c:v>
                </c:pt>
                <c:pt idx="417">
                  <c:v>2.9938340579362798E-3</c:v>
                </c:pt>
                <c:pt idx="418">
                  <c:v>2.9291025107376499E-3</c:v>
                </c:pt>
                <c:pt idx="419">
                  <c:v>2.86437096353903E-3</c:v>
                </c:pt>
                <c:pt idx="420">
                  <c:v>2.8481880767393798E-3</c:v>
                </c:pt>
                <c:pt idx="421">
                  <c:v>2.8158223031400698E-3</c:v>
                </c:pt>
                <c:pt idx="422">
                  <c:v>2.7834565295407599E-3</c:v>
                </c:pt>
                <c:pt idx="423">
                  <c:v>2.6701763219431698E-3</c:v>
                </c:pt>
                <c:pt idx="424">
                  <c:v>2.5892618879448902E-3</c:v>
                </c:pt>
                <c:pt idx="425">
                  <c:v>2.57307900114523E-3</c:v>
                </c:pt>
                <c:pt idx="426">
                  <c:v>2.5568961143455798E-3</c:v>
                </c:pt>
                <c:pt idx="427">
                  <c:v>2.4597987935476399E-3</c:v>
                </c:pt>
                <c:pt idx="428">
                  <c:v>2.4436159067479902E-3</c:v>
                </c:pt>
                <c:pt idx="429">
                  <c:v>2.3627014727497101E-3</c:v>
                </c:pt>
                <c:pt idx="430">
                  <c:v>2.2979699255510902E-3</c:v>
                </c:pt>
                <c:pt idx="431">
                  <c:v>2.24942126515212E-3</c:v>
                </c:pt>
                <c:pt idx="432">
                  <c:v>2.2170554915528101E-3</c:v>
                </c:pt>
                <c:pt idx="433">
                  <c:v>2.1199581707548802E-3</c:v>
                </c:pt>
                <c:pt idx="434">
                  <c:v>2.0714095103559101E-3</c:v>
                </c:pt>
                <c:pt idx="435">
                  <c:v>2.0390437367566001E-3</c:v>
                </c:pt>
                <c:pt idx="436">
                  <c:v>2.0066779631572901E-3</c:v>
                </c:pt>
                <c:pt idx="437">
                  <c:v>1.9257635291590101E-3</c:v>
                </c:pt>
                <c:pt idx="438">
                  <c:v>1.8610319819603899E-3</c:v>
                </c:pt>
                <c:pt idx="439">
                  <c:v>1.79630043476177E-3</c:v>
                </c:pt>
                <c:pt idx="440">
                  <c:v>1.7153860007634899E-3</c:v>
                </c:pt>
                <c:pt idx="441">
                  <c:v>1.66683734036452E-3</c:v>
                </c:pt>
                <c:pt idx="442">
                  <c:v>1.5859229063662399E-3</c:v>
                </c:pt>
                <c:pt idx="443">
                  <c:v>1.53737424596728E-3</c:v>
                </c:pt>
                <c:pt idx="444">
                  <c:v>1.4564598119690001E-3</c:v>
                </c:pt>
                <c:pt idx="445">
                  <c:v>1.4240940383696899E-3</c:v>
                </c:pt>
                <c:pt idx="446">
                  <c:v>1.35936249117107E-3</c:v>
                </c:pt>
                <c:pt idx="447">
                  <c:v>1.32699671757176E-3</c:v>
                </c:pt>
                <c:pt idx="448">
                  <c:v>1.2946309439724401E-3</c:v>
                </c:pt>
                <c:pt idx="449">
                  <c:v>1.2622651703731299E-3</c:v>
                </c:pt>
                <c:pt idx="450">
                  <c:v>1.22989939677382E-3</c:v>
                </c:pt>
                <c:pt idx="451">
                  <c:v>1.21371650997417E-3</c:v>
                </c:pt>
                <c:pt idx="452">
                  <c:v>1.1651678495752001E-3</c:v>
                </c:pt>
                <c:pt idx="453">
                  <c:v>1.1489849627755401E-3</c:v>
                </c:pt>
                <c:pt idx="454">
                  <c:v>1.1166191891762299E-3</c:v>
                </c:pt>
                <c:pt idx="455">
                  <c:v>1.1004363023765799E-3</c:v>
                </c:pt>
                <c:pt idx="456">
                  <c:v>1.06807052877727E-3</c:v>
                </c:pt>
                <c:pt idx="457">
                  <c:v>1.03570475517796E-3</c:v>
                </c:pt>
                <c:pt idx="458">
                  <c:v>1.0195218683783001E-3</c:v>
                </c:pt>
                <c:pt idx="459">
                  <c:v>9.8715609477898901E-4</c:v>
                </c:pt>
                <c:pt idx="460">
                  <c:v>9.7097320797933295E-4</c:v>
                </c:pt>
                <c:pt idx="461">
                  <c:v>9.5479032117967797E-4</c:v>
                </c:pt>
                <c:pt idx="462">
                  <c:v>9.2242454758036596E-4</c:v>
                </c:pt>
                <c:pt idx="463">
                  <c:v>8.9005877398105502E-4</c:v>
                </c:pt>
                <c:pt idx="464">
                  <c:v>8.5769300038174398E-4</c:v>
                </c:pt>
                <c:pt idx="465">
                  <c:v>8.2532722678243305E-4</c:v>
                </c:pt>
                <c:pt idx="466">
                  <c:v>7.9296145318312201E-4</c:v>
                </c:pt>
                <c:pt idx="467">
                  <c:v>7.6059567958381097E-4</c:v>
                </c:pt>
                <c:pt idx="468">
                  <c:v>7.4441279278415502E-4</c:v>
                </c:pt>
                <c:pt idx="469">
                  <c:v>7.1204701918484397E-4</c:v>
                </c:pt>
                <c:pt idx="470">
                  <c:v>6.7968124558553304E-4</c:v>
                </c:pt>
                <c:pt idx="471">
                  <c:v>6.47315471986222E-4</c:v>
                </c:pt>
                <c:pt idx="472">
                  <c:v>6.3113258518656702E-4</c:v>
                </c:pt>
                <c:pt idx="473">
                  <c:v>6.1494969838691096E-4</c:v>
                </c:pt>
                <c:pt idx="474">
                  <c:v>5.9876681158725501E-4</c:v>
                </c:pt>
                <c:pt idx="475">
                  <c:v>5.6640103798794397E-4</c:v>
                </c:pt>
                <c:pt idx="476">
                  <c:v>5.5021815118828899E-4</c:v>
                </c:pt>
                <c:pt idx="477">
                  <c:v>5.3403526438863304E-4</c:v>
                </c:pt>
                <c:pt idx="478">
                  <c:v>5.0166949078932199E-4</c:v>
                </c:pt>
                <c:pt idx="479">
                  <c:v>4.8548660398966702E-4</c:v>
                </c:pt>
                <c:pt idx="480">
                  <c:v>4.6930371719001101E-4</c:v>
                </c:pt>
                <c:pt idx="481">
                  <c:v>4.5312083039035598E-4</c:v>
                </c:pt>
                <c:pt idx="482">
                  <c:v>4.2075505679104401E-4</c:v>
                </c:pt>
                <c:pt idx="483">
                  <c:v>4.0457216999138898E-4</c:v>
                </c:pt>
                <c:pt idx="484">
                  <c:v>3.8838928319173297E-4</c:v>
                </c:pt>
                <c:pt idx="485">
                  <c:v>3.72206396392078E-4</c:v>
                </c:pt>
                <c:pt idx="486">
                  <c:v>3.5602350959242199E-4</c:v>
                </c:pt>
                <c:pt idx="487">
                  <c:v>3.3984062279276701E-4</c:v>
                </c:pt>
                <c:pt idx="488">
                  <c:v>3.23657735993111E-4</c:v>
                </c:pt>
                <c:pt idx="489">
                  <c:v>3.0747484919345602E-4</c:v>
                </c:pt>
                <c:pt idx="490">
                  <c:v>2.9129196239380001E-4</c:v>
                </c:pt>
                <c:pt idx="491">
                  <c:v>2.7510907559414401E-4</c:v>
                </c:pt>
                <c:pt idx="492">
                  <c:v>2.5892618879448897E-4</c:v>
                </c:pt>
                <c:pt idx="493">
                  <c:v>2.4274330199483299E-4</c:v>
                </c:pt>
                <c:pt idx="494">
                  <c:v>2.2656041519517799E-4</c:v>
                </c:pt>
                <c:pt idx="495">
                  <c:v>2.1037752839552201E-4</c:v>
                </c:pt>
                <c:pt idx="496">
                  <c:v>1.94194641595867E-4</c:v>
                </c:pt>
                <c:pt idx="497">
                  <c:v>1.6182886799655599E-4</c:v>
                </c:pt>
                <c:pt idx="498">
                  <c:v>1.4564598119690001E-4</c:v>
                </c:pt>
                <c:pt idx="499">
                  <c:v>1.29463094397244E-4</c:v>
                </c:pt>
                <c:pt idx="500">
                  <c:v>1.1328020759758899E-4</c:v>
                </c:pt>
                <c:pt idx="501">
                  <c:v>9.7097320797933298E-5</c:v>
                </c:pt>
                <c:pt idx="502">
                  <c:v>8.0914433998277805E-5</c:v>
                </c:pt>
                <c:pt idx="503">
                  <c:v>6.4731547198622203E-5</c:v>
                </c:pt>
                <c:pt idx="504">
                  <c:v>4.8548660398966703E-5</c:v>
                </c:pt>
                <c:pt idx="505">
                  <c:v>3.2365773599311101E-5</c:v>
                </c:pt>
                <c:pt idx="506">
                  <c:v>1.6182886799655602E-5</c:v>
                </c:pt>
                <c:pt idx="507">
                  <c:v>0</c:v>
                </c:pt>
              </c:numCache>
            </c:numRef>
          </c:val>
          <c:smooth val="0"/>
        </c:ser>
        <c:dLbls>
          <c:showLegendKey val="0"/>
          <c:showVal val="0"/>
          <c:showCatName val="0"/>
          <c:showSerName val="0"/>
          <c:showPercent val="0"/>
          <c:showBubbleSize val="0"/>
        </c:dLbls>
        <c:marker val="1"/>
        <c:smooth val="0"/>
        <c:axId val="130114048"/>
        <c:axId val="109737024"/>
      </c:lineChart>
      <c:catAx>
        <c:axId val="130114048"/>
        <c:scaling>
          <c:orientation val="minMax"/>
        </c:scaling>
        <c:delete val="0"/>
        <c:axPos val="b"/>
        <c:majorTickMark val="out"/>
        <c:minorTickMark val="none"/>
        <c:tickLblPos val="nextTo"/>
        <c:crossAx val="109737024"/>
        <c:crosses val="autoZero"/>
        <c:auto val="1"/>
        <c:lblAlgn val="ctr"/>
        <c:lblOffset val="100"/>
        <c:noMultiLvlLbl val="0"/>
      </c:catAx>
      <c:valAx>
        <c:axId val="109737024"/>
        <c:scaling>
          <c:orientation val="minMax"/>
        </c:scaling>
        <c:delete val="0"/>
        <c:axPos val="l"/>
        <c:majorGridlines/>
        <c:numFmt formatCode="General" sourceLinked="1"/>
        <c:majorTickMark val="out"/>
        <c:minorTickMark val="none"/>
        <c:tickLblPos val="nextTo"/>
        <c:crossAx val="13011404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152399</xdr:rowOff>
    </xdr:from>
    <xdr:to>
      <xdr:col>12</xdr:col>
      <xdr:colOff>504825</xdr:colOff>
      <xdr:row>42</xdr:row>
      <xdr:rowOff>133349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Veterans/AFCS/DBS%20Clearance%20time%20statistics/AFCS%20report%20Mar%202016/20160516-%20Survival%20analysis%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0516- Survival analysis cha"/>
      <sheetName val="Sheet1"/>
    </sheetNames>
    <sheetDataSet>
      <sheetData sheetId="0">
        <row r="1">
          <cell r="C1" t="str">
            <v>Appeals</v>
          </cell>
          <cell r="L1" t="str">
            <v>Survivors Claims</v>
          </cell>
          <cell r="U1" t="str">
            <v>Reconsiderations</v>
          </cell>
          <cell r="AD1" t="str">
            <v>Injury/Illness Claims</v>
          </cell>
        </row>
        <row r="2">
          <cell r="C2">
            <v>0.99948568489627998</v>
          </cell>
          <cell r="L2">
            <v>0.97555296856810203</v>
          </cell>
          <cell r="U2">
            <v>0.99969218140775695</v>
          </cell>
          <cell r="AD2">
            <v>0.999503637407126</v>
          </cell>
        </row>
        <row r="3">
          <cell r="C3">
            <v>0.99588300735030999</v>
          </cell>
          <cell r="L3">
            <v>0.96740395809080304</v>
          </cell>
          <cell r="U3">
            <v>0.97627822818365195</v>
          </cell>
          <cell r="AD3">
            <v>0.98345021370186803</v>
          </cell>
        </row>
        <row r="4">
          <cell r="C4">
            <v>0.99356700035647205</v>
          </cell>
          <cell r="L4">
            <v>0.95459837019790506</v>
          </cell>
          <cell r="U4">
            <v>0.93927581996341503</v>
          </cell>
          <cell r="AD4">
            <v>0.96242864374911496</v>
          </cell>
        </row>
        <row r="5">
          <cell r="C5">
            <v>0.99253766391476606</v>
          </cell>
          <cell r="L5">
            <v>0.94528521536670596</v>
          </cell>
          <cell r="U5">
            <v>0.90781332031852502</v>
          </cell>
          <cell r="AD5">
            <v>0.94655323179865303</v>
          </cell>
        </row>
        <row r="6">
          <cell r="C6">
            <v>0.99150832747305995</v>
          </cell>
          <cell r="L6">
            <v>0.92898719441210698</v>
          </cell>
          <cell r="U6">
            <v>0.88596726574782003</v>
          </cell>
          <cell r="AD6">
            <v>0.93499865062369902</v>
          </cell>
        </row>
        <row r="7">
          <cell r="C7">
            <v>0.99022165692092801</v>
          </cell>
          <cell r="L7">
            <v>0.92200232828870798</v>
          </cell>
          <cell r="U7">
            <v>0.86527100352294195</v>
          </cell>
          <cell r="AD7">
            <v>0.92664828103507701</v>
          </cell>
        </row>
        <row r="8">
          <cell r="C8">
            <v>0.98944965458964895</v>
          </cell>
          <cell r="L8">
            <v>0.91618160651920799</v>
          </cell>
          <cell r="U8">
            <v>0.84802411833554303</v>
          </cell>
          <cell r="AD8">
            <v>0.91941453063563106</v>
          </cell>
        </row>
        <row r="9">
          <cell r="C9">
            <v>0.98867765225837001</v>
          </cell>
          <cell r="L9">
            <v>0.909196740395809</v>
          </cell>
          <cell r="U9">
            <v>0.83150891918639802</v>
          </cell>
          <cell r="AD9">
            <v>0.91354014272735595</v>
          </cell>
        </row>
        <row r="10">
          <cell r="C10">
            <v>0.98842031814794296</v>
          </cell>
          <cell r="L10">
            <v>0.90221187427241001</v>
          </cell>
          <cell r="U10">
            <v>0.81426203399899899</v>
          </cell>
          <cell r="AD10">
            <v>0.90815124142307002</v>
          </cell>
        </row>
        <row r="11">
          <cell r="C11">
            <v>0.98790564992708996</v>
          </cell>
          <cell r="L11">
            <v>0.89988358556461001</v>
          </cell>
          <cell r="U11">
            <v>0.79983736638771996</v>
          </cell>
          <cell r="AD11">
            <v>0.90344202136437102</v>
          </cell>
        </row>
        <row r="12">
          <cell r="C12">
            <v>0.98764831581666401</v>
          </cell>
          <cell r="L12">
            <v>0.89522700814901102</v>
          </cell>
          <cell r="U12">
            <v>0.78886207581392098</v>
          </cell>
          <cell r="AD12">
            <v>0.89837677779607805</v>
          </cell>
        </row>
        <row r="13">
          <cell r="C13">
            <v>0.98739098170623696</v>
          </cell>
          <cell r="L13">
            <v>0.89289871944121102</v>
          </cell>
          <cell r="U13">
            <v>0.77642341316361596</v>
          </cell>
          <cell r="AD13">
            <v>0.89381320371857598</v>
          </cell>
        </row>
        <row r="14">
          <cell r="C14">
            <v>0.98713364759581101</v>
          </cell>
          <cell r="L14">
            <v>0.88707799767171103</v>
          </cell>
          <cell r="U14">
            <v>0.76638886178185595</v>
          </cell>
          <cell r="AD14">
            <v>0.88939527562227005</v>
          </cell>
        </row>
        <row r="15">
          <cell r="C15">
            <v>0.98661897937495802</v>
          </cell>
          <cell r="L15">
            <v>0.88358556461001203</v>
          </cell>
          <cell r="U15">
            <v>0.75499546490048397</v>
          </cell>
          <cell r="AD15">
            <v>0.88512299350716095</v>
          </cell>
        </row>
        <row r="16">
          <cell r="C16">
            <v>0.98636164526453096</v>
          </cell>
          <cell r="L16">
            <v>0.88009313154831204</v>
          </cell>
          <cell r="U16">
            <v>0.74569259955697798</v>
          </cell>
          <cell r="AD16">
            <v>0.88109345469404599</v>
          </cell>
        </row>
        <row r="17">
          <cell r="C17">
            <v>0.98610431115410502</v>
          </cell>
          <cell r="L17">
            <v>0.87310826542491304</v>
          </cell>
          <cell r="U17">
            <v>0.734717308983179</v>
          </cell>
          <cell r="AD17">
            <v>0.877258110522528</v>
          </cell>
        </row>
        <row r="18">
          <cell r="C18">
            <v>0.98558964293325202</v>
          </cell>
          <cell r="L18">
            <v>0.86961583236321305</v>
          </cell>
          <cell r="U18">
            <v>0.72520539048588595</v>
          </cell>
          <cell r="AD18">
            <v>0.87277545087902297</v>
          </cell>
        </row>
        <row r="19">
          <cell r="C19">
            <v>0.98507497471239902</v>
          </cell>
          <cell r="L19">
            <v>0.85913853317811395</v>
          </cell>
          <cell r="U19">
            <v>0.71433462648898105</v>
          </cell>
          <cell r="AD19">
            <v>0.86894010670750499</v>
          </cell>
        </row>
        <row r="20">
          <cell r="C20">
            <v>0.98456030649154602</v>
          </cell>
          <cell r="L20">
            <v>0.84866123399301496</v>
          </cell>
          <cell r="U20">
            <v>0.70639060664508802</v>
          </cell>
          <cell r="AD20">
            <v>0.86492675078118997</v>
          </cell>
        </row>
        <row r="21">
          <cell r="C21">
            <v>0.98378830416026697</v>
          </cell>
          <cell r="L21">
            <v>0.83352735739231698</v>
          </cell>
          <cell r="U21">
            <v>0.69457910345614204</v>
          </cell>
          <cell r="AD21">
            <v>0.86047645691128505</v>
          </cell>
        </row>
        <row r="22">
          <cell r="C22">
            <v>0.98353097004984102</v>
          </cell>
          <cell r="L22">
            <v>0.82887077997671699</v>
          </cell>
          <cell r="U22">
            <v>0.68590339757399599</v>
          </cell>
          <cell r="AD22">
            <v>0.85646310098497003</v>
          </cell>
        </row>
        <row r="23">
          <cell r="C23">
            <v>0.98327363593941397</v>
          </cell>
          <cell r="L23">
            <v>0.817229336437718</v>
          </cell>
          <cell r="U23">
            <v>0.67837748403767695</v>
          </cell>
          <cell r="AD23">
            <v>0.851414040303478</v>
          </cell>
        </row>
        <row r="24">
          <cell r="C24">
            <v>0.98301630182898803</v>
          </cell>
          <cell r="L24">
            <v>0.80209545983702002</v>
          </cell>
          <cell r="U24">
            <v>0.669701778155531</v>
          </cell>
          <cell r="AD24">
            <v>0.84599277322559296</v>
          </cell>
        </row>
        <row r="25">
          <cell r="C25">
            <v>0.98250163360813503</v>
          </cell>
          <cell r="L25">
            <v>0.79511059371362103</v>
          </cell>
          <cell r="U25">
            <v>0.66186228488853205</v>
          </cell>
          <cell r="AD25">
            <v>0.84129973605369301</v>
          </cell>
        </row>
        <row r="26">
          <cell r="C26">
            <v>0.98224429949770797</v>
          </cell>
          <cell r="L26">
            <v>0.78346915017462204</v>
          </cell>
          <cell r="U26">
            <v>0.65444089792910598</v>
          </cell>
          <cell r="AD26">
            <v>0.83602411495700601</v>
          </cell>
        </row>
        <row r="27">
          <cell r="C27">
            <v>0.98172963127685597</v>
          </cell>
          <cell r="L27">
            <v>0.76949941792782295</v>
          </cell>
          <cell r="U27">
            <v>0.64785572358482602</v>
          </cell>
          <cell r="AD27">
            <v>0.83079704252071696</v>
          </cell>
        </row>
        <row r="28">
          <cell r="C28">
            <v>0.98044296072472303</v>
          </cell>
          <cell r="L28">
            <v>0.75785797438882396</v>
          </cell>
          <cell r="U28">
            <v>0.63928454427957404</v>
          </cell>
          <cell r="AD28">
            <v>0.82482555729164397</v>
          </cell>
        </row>
        <row r="29">
          <cell r="C29">
            <v>0.98018562661429698</v>
          </cell>
          <cell r="L29">
            <v>0.74970896391152497</v>
          </cell>
          <cell r="U29">
            <v>0.63238579020461405</v>
          </cell>
          <cell r="AD29">
            <v>0.81890262072297004</v>
          </cell>
        </row>
        <row r="30">
          <cell r="C30">
            <v>0.97967095839344398</v>
          </cell>
          <cell r="L30">
            <v>0.73690337601862599</v>
          </cell>
          <cell r="U30">
            <v>0.62454629693761499</v>
          </cell>
          <cell r="AD30">
            <v>0.81259129487110404</v>
          </cell>
        </row>
        <row r="31">
          <cell r="C31">
            <v>0.97915629017259098</v>
          </cell>
          <cell r="L31">
            <v>0.72293364377182801</v>
          </cell>
          <cell r="U31">
            <v>0.61743848970886905</v>
          </cell>
          <cell r="AD31">
            <v>0.80595631128324596</v>
          </cell>
        </row>
        <row r="32">
          <cell r="C32">
            <v>0.97889895606216504</v>
          </cell>
          <cell r="L32">
            <v>0.71362048894062902</v>
          </cell>
          <cell r="U32">
            <v>0.60991257617254901</v>
          </cell>
          <cell r="AD32">
            <v>0.79920804748778895</v>
          </cell>
        </row>
        <row r="33">
          <cell r="C33">
            <v>0.97709761728917999</v>
          </cell>
          <cell r="L33">
            <v>0.70314318975553003</v>
          </cell>
          <cell r="U33">
            <v>0.60343192840516302</v>
          </cell>
          <cell r="AD33">
            <v>0.79234650348473501</v>
          </cell>
        </row>
        <row r="34">
          <cell r="C34">
            <v>0.97658294906832699</v>
          </cell>
          <cell r="L34">
            <v>0.69383003492433104</v>
          </cell>
          <cell r="U34">
            <v>0.596637700907097</v>
          </cell>
          <cell r="AD34">
            <v>0.78477291246249603</v>
          </cell>
        </row>
        <row r="35">
          <cell r="C35">
            <v>0.97606828084747399</v>
          </cell>
          <cell r="L35">
            <v>0.67753201396973195</v>
          </cell>
          <cell r="U35">
            <v>0.58984347340903098</v>
          </cell>
          <cell r="AD35">
            <v>0.77776572247824605</v>
          </cell>
        </row>
        <row r="36">
          <cell r="C36">
            <v>0.97555361262662099</v>
          </cell>
          <cell r="L36">
            <v>0.66123399301513397</v>
          </cell>
          <cell r="U36">
            <v>0.58503525087193797</v>
          </cell>
          <cell r="AD36">
            <v>0.77028922877680495</v>
          </cell>
        </row>
        <row r="37">
          <cell r="C37">
            <v>0.97503894440576799</v>
          </cell>
          <cell r="L37">
            <v>0.65308498253783498</v>
          </cell>
          <cell r="U37">
            <v>0.57677765129736502</v>
          </cell>
          <cell r="AD37">
            <v>0.76274800352816496</v>
          </cell>
        </row>
        <row r="38">
          <cell r="C38">
            <v>0.97426694207448905</v>
          </cell>
          <cell r="L38">
            <v>0.640279394644936</v>
          </cell>
          <cell r="U38">
            <v>0.57071510983755303</v>
          </cell>
          <cell r="AD38">
            <v>0.75522296116632504</v>
          </cell>
        </row>
        <row r="39">
          <cell r="C39">
            <v>0.97375227385363605</v>
          </cell>
          <cell r="L39">
            <v>0.63096623981373701</v>
          </cell>
          <cell r="U39">
            <v>0.56245751026297996</v>
          </cell>
          <cell r="AD39">
            <v>0.74781119901208304</v>
          </cell>
        </row>
        <row r="40">
          <cell r="C40">
            <v>0.97323760563278305</v>
          </cell>
          <cell r="L40">
            <v>0.62630966239813701</v>
          </cell>
          <cell r="U40">
            <v>0.55649949538006005</v>
          </cell>
          <cell r="AD40">
            <v>0.74080400902783206</v>
          </cell>
        </row>
        <row r="41">
          <cell r="C41">
            <v>0.97117893274937195</v>
          </cell>
          <cell r="L41">
            <v>0.60535506402794004</v>
          </cell>
          <cell r="U41">
            <v>0.55033242734335397</v>
          </cell>
          <cell r="AD41">
            <v>0.73368353883598403</v>
          </cell>
        </row>
        <row r="42">
          <cell r="C42">
            <v>0.970921598638945</v>
          </cell>
          <cell r="L42">
            <v>0.59254947613504105</v>
          </cell>
          <cell r="U42">
            <v>0.543747252999075</v>
          </cell>
          <cell r="AD42">
            <v>0.726595434417735</v>
          </cell>
        </row>
        <row r="43">
          <cell r="C43">
            <v>0.97040693041809201</v>
          </cell>
          <cell r="L43">
            <v>0.58440046565774195</v>
          </cell>
          <cell r="U43">
            <v>0.53768471153926201</v>
          </cell>
          <cell r="AD43">
            <v>0.71926458669749105</v>
          </cell>
        </row>
        <row r="44">
          <cell r="C44">
            <v>0.96963492808681295</v>
          </cell>
          <cell r="L44">
            <v>0.57974388824214196</v>
          </cell>
          <cell r="U44">
            <v>0.53089048404119599</v>
          </cell>
          <cell r="AD44">
            <v>0.71227357960004001</v>
          </cell>
        </row>
        <row r="45">
          <cell r="C45">
            <v>0.96886292575553401</v>
          </cell>
          <cell r="L45">
            <v>0.56926658905704297</v>
          </cell>
          <cell r="U45">
            <v>0.52440983627380999</v>
          </cell>
          <cell r="AD45">
            <v>0.70460289125700304</v>
          </cell>
        </row>
        <row r="46">
          <cell r="C46">
            <v>0.96783358931382801</v>
          </cell>
          <cell r="L46">
            <v>0.55646100116414399</v>
          </cell>
          <cell r="U46">
            <v>0.51667486958370401</v>
          </cell>
          <cell r="AD46">
            <v>0.697077848895163</v>
          </cell>
        </row>
        <row r="47">
          <cell r="C47">
            <v>0.96706158698254896</v>
          </cell>
          <cell r="L47">
            <v>0.544819557625146</v>
          </cell>
          <cell r="U47">
            <v>0.51123948758525095</v>
          </cell>
          <cell r="AD47">
            <v>0.68918060013693105</v>
          </cell>
        </row>
        <row r="48">
          <cell r="C48">
            <v>0.96628958465126902</v>
          </cell>
          <cell r="L48">
            <v>0.53550640279394601</v>
          </cell>
          <cell r="U48">
            <v>0.50569957900990503</v>
          </cell>
          <cell r="AD48">
            <v>0.68100824230310497</v>
          </cell>
        </row>
        <row r="49">
          <cell r="C49">
            <v>0.96526024820956402</v>
          </cell>
          <cell r="L49">
            <v>0.52502910360884703</v>
          </cell>
          <cell r="U49">
            <v>0.49848724520426502</v>
          </cell>
          <cell r="AD49">
            <v>0.67327282241287001</v>
          </cell>
        </row>
        <row r="50">
          <cell r="C50">
            <v>0.96448824587828397</v>
          </cell>
          <cell r="L50">
            <v>0.51571594877764804</v>
          </cell>
          <cell r="U50">
            <v>0.49346996951338601</v>
          </cell>
          <cell r="AD50">
            <v>0.66521374478664097</v>
          </cell>
        </row>
        <row r="51">
          <cell r="C51">
            <v>0.96268690710529903</v>
          </cell>
          <cell r="L51">
            <v>0.50523864959254905</v>
          </cell>
          <cell r="U51">
            <v>0.488034587514933</v>
          </cell>
          <cell r="AD51">
            <v>0.65696047251881695</v>
          </cell>
        </row>
        <row r="52">
          <cell r="C52">
            <v>0.96140023655316698</v>
          </cell>
          <cell r="L52">
            <v>0.50407450523865005</v>
          </cell>
          <cell r="U52">
            <v>0.48207657263201298</v>
          </cell>
          <cell r="AD52">
            <v>0.64920886974178205</v>
          </cell>
        </row>
        <row r="53">
          <cell r="C53">
            <v>0.96088556833231398</v>
          </cell>
          <cell r="L53">
            <v>0.49476135040745101</v>
          </cell>
          <cell r="U53">
            <v>0.47601403117220098</v>
          </cell>
          <cell r="AD53">
            <v>0.64160291294594396</v>
          </cell>
        </row>
        <row r="54">
          <cell r="C54">
            <v>0.95985623189060898</v>
          </cell>
          <cell r="L54">
            <v>0.49010477299185101</v>
          </cell>
          <cell r="U54">
            <v>0.47057864917374798</v>
          </cell>
          <cell r="AD54">
            <v>0.63317162892332302</v>
          </cell>
        </row>
        <row r="55">
          <cell r="C55">
            <v>0.95908422955932904</v>
          </cell>
          <cell r="L55">
            <v>0.48195576251455202</v>
          </cell>
          <cell r="U55">
            <v>0.46618853294422802</v>
          </cell>
          <cell r="AD55">
            <v>0.62556567212748504</v>
          </cell>
        </row>
        <row r="56">
          <cell r="C56">
            <v>0.95754022489677104</v>
          </cell>
          <cell r="L56">
            <v>0.47613504074505197</v>
          </cell>
          <cell r="U56">
            <v>0.46158936356092201</v>
          </cell>
          <cell r="AD56">
            <v>0.61698874212366805</v>
          </cell>
        </row>
        <row r="57">
          <cell r="C57">
            <v>0.95676822256549099</v>
          </cell>
          <cell r="L57">
            <v>0.47147846332945298</v>
          </cell>
          <cell r="U57">
            <v>0.45552682210110901</v>
          </cell>
          <cell r="AD57">
            <v>0.60836326345945102</v>
          </cell>
        </row>
        <row r="58">
          <cell r="C58">
            <v>0.95548155201335905</v>
          </cell>
          <cell r="L58">
            <v>0.46100116414435399</v>
          </cell>
          <cell r="U58">
            <v>0.450300493256443</v>
          </cell>
          <cell r="AD58">
            <v>0.60091913553161003</v>
          </cell>
        </row>
        <row r="59">
          <cell r="C59">
            <v>0.95445221557165305</v>
          </cell>
          <cell r="L59">
            <v>0.44470314318975501</v>
          </cell>
          <cell r="U59">
            <v>0.44402889864284301</v>
          </cell>
          <cell r="AD59">
            <v>0.59365301935856396</v>
          </cell>
        </row>
        <row r="60">
          <cell r="C60">
            <v>0.952650876798668</v>
          </cell>
          <cell r="L60">
            <v>0.44004656577415602</v>
          </cell>
          <cell r="U60">
            <v>0.43890709637507003</v>
          </cell>
          <cell r="AD60">
            <v>0.585917599468329</v>
          </cell>
        </row>
        <row r="61">
          <cell r="C61">
            <v>0.951621540356963</v>
          </cell>
          <cell r="L61">
            <v>0.43073341094295697</v>
          </cell>
          <cell r="U61">
            <v>0.43441245356865699</v>
          </cell>
          <cell r="AD61">
            <v>0.57874858061608203</v>
          </cell>
        </row>
        <row r="62">
          <cell r="C62">
            <v>0.94879086514227196</v>
          </cell>
          <cell r="L62">
            <v>0.42491268917345698</v>
          </cell>
          <cell r="U62">
            <v>0.42887254499331101</v>
          </cell>
          <cell r="AD62">
            <v>0.571094075159845</v>
          </cell>
        </row>
        <row r="63">
          <cell r="C63">
            <v>0.94853353103184501</v>
          </cell>
          <cell r="L63">
            <v>0.42142025611175798</v>
          </cell>
          <cell r="U63">
            <v>0.423855269302432</v>
          </cell>
          <cell r="AD63">
            <v>0.56373086166600095</v>
          </cell>
        </row>
        <row r="64">
          <cell r="C64">
            <v>0.94750419459014001</v>
          </cell>
          <cell r="L64">
            <v>0.41559953434225799</v>
          </cell>
          <cell r="U64">
            <v>0.41925609991912499</v>
          </cell>
          <cell r="AD64">
            <v>0.55607635620976403</v>
          </cell>
        </row>
        <row r="65">
          <cell r="C65">
            <v>0.94621752403800696</v>
          </cell>
          <cell r="L65">
            <v>0.409778812572759</v>
          </cell>
          <cell r="U65">
            <v>0.41382071792067199</v>
          </cell>
          <cell r="AD65">
            <v>0.54859986250832304</v>
          </cell>
        </row>
        <row r="66">
          <cell r="C66">
            <v>0.94544552170672802</v>
          </cell>
          <cell r="L66">
            <v>0.40279394644936001</v>
          </cell>
          <cell r="U66">
            <v>0.40963965484493903</v>
          </cell>
          <cell r="AD66">
            <v>0.54101008859928501</v>
          </cell>
        </row>
        <row r="67">
          <cell r="C67">
            <v>0.94338684882331703</v>
          </cell>
          <cell r="L67">
            <v>0.39231664726426102</v>
          </cell>
          <cell r="U67">
            <v>0.40514501203852599</v>
          </cell>
          <cell r="AD67">
            <v>0.53434273923782705</v>
          </cell>
        </row>
        <row r="68">
          <cell r="C68">
            <v>0.94132817593990503</v>
          </cell>
          <cell r="L68">
            <v>0.38416763678696098</v>
          </cell>
          <cell r="U68">
            <v>0.39855983769424702</v>
          </cell>
          <cell r="AD68">
            <v>0.52793431606516295</v>
          </cell>
        </row>
        <row r="69">
          <cell r="C69">
            <v>0.93926950305649404</v>
          </cell>
          <cell r="L69">
            <v>0.37834691501746198</v>
          </cell>
          <cell r="U69">
            <v>0.39291540254200702</v>
          </cell>
          <cell r="AD69">
            <v>0.52128314959050503</v>
          </cell>
        </row>
        <row r="70">
          <cell r="C70">
            <v>0.93772549839393504</v>
          </cell>
          <cell r="L70">
            <v>0.37136204889406299</v>
          </cell>
          <cell r="U70">
            <v>0.38862981288938098</v>
          </cell>
          <cell r="AD70">
            <v>0.51539257879542999</v>
          </cell>
        </row>
        <row r="71">
          <cell r="C71">
            <v>0.93592415962094999</v>
          </cell>
          <cell r="L71">
            <v>0.366705471478463</v>
          </cell>
          <cell r="U71">
            <v>0.38497138269811498</v>
          </cell>
          <cell r="AD71">
            <v>0.50812646262238503</v>
          </cell>
        </row>
        <row r="72">
          <cell r="C72">
            <v>0.93489482317924399</v>
          </cell>
          <cell r="L72">
            <v>0.360884749708964</v>
          </cell>
          <cell r="U72">
            <v>0.379849580430342</v>
          </cell>
          <cell r="AD72">
            <v>0.50155621058172495</v>
          </cell>
        </row>
        <row r="73">
          <cell r="C73">
            <v>0.932836150295833</v>
          </cell>
          <cell r="L73">
            <v>0.35622817229336401</v>
          </cell>
          <cell r="U73">
            <v>0.37556399077771602</v>
          </cell>
          <cell r="AD73">
            <v>0.49532579916385699</v>
          </cell>
        </row>
        <row r="74">
          <cell r="C74">
            <v>0.93154947974370095</v>
          </cell>
          <cell r="L74">
            <v>0.34924330616996502</v>
          </cell>
          <cell r="U74">
            <v>0.36950144931790302</v>
          </cell>
          <cell r="AD74">
            <v>0.48909538774598998</v>
          </cell>
        </row>
        <row r="75">
          <cell r="C75">
            <v>0.92974814097071601</v>
          </cell>
          <cell r="L75">
            <v>0.34458672875436502</v>
          </cell>
          <cell r="U75">
            <v>0.36500680651148998</v>
          </cell>
          <cell r="AD75">
            <v>0.48286497632812297</v>
          </cell>
        </row>
        <row r="76">
          <cell r="C76">
            <v>0.92743213397687796</v>
          </cell>
          <cell r="L76">
            <v>0.34109429569266603</v>
          </cell>
          <cell r="U76">
            <v>0.36019858397439702</v>
          </cell>
          <cell r="AD76">
            <v>0.47699058841984798</v>
          </cell>
        </row>
        <row r="77">
          <cell r="C77">
            <v>0.92563079520389302</v>
          </cell>
          <cell r="L77">
            <v>0.33876600698486597</v>
          </cell>
          <cell r="U77">
            <v>0.354449622245264</v>
          </cell>
          <cell r="AD77">
            <v>0.47030705617159002</v>
          </cell>
        </row>
        <row r="78">
          <cell r="C78">
            <v>0.92382945643090797</v>
          </cell>
          <cell r="L78">
            <v>0.33178114086146698</v>
          </cell>
          <cell r="U78">
            <v>0.34870066051613102</v>
          </cell>
          <cell r="AD78">
            <v>0.46388245011212698</v>
          </cell>
        </row>
        <row r="79">
          <cell r="C79">
            <v>0.92048411299536403</v>
          </cell>
          <cell r="L79">
            <v>0.32712456344586699</v>
          </cell>
          <cell r="U79">
            <v>0.34441507086350498</v>
          </cell>
          <cell r="AD79">
            <v>0.457312198071466</v>
          </cell>
        </row>
        <row r="80">
          <cell r="C80">
            <v>0.91894010833280504</v>
          </cell>
          <cell r="L80">
            <v>0.318975552968568</v>
          </cell>
          <cell r="U80">
            <v>0.33981590148019802</v>
          </cell>
          <cell r="AD80">
            <v>0.45142162727639201</v>
          </cell>
        </row>
        <row r="81">
          <cell r="C81">
            <v>0.91765343778067299</v>
          </cell>
          <cell r="L81">
            <v>0.315483119906868</v>
          </cell>
          <cell r="U81">
            <v>0.33532125867378598</v>
          </cell>
          <cell r="AD81">
            <v>0.44515885008492501</v>
          </cell>
        </row>
        <row r="82">
          <cell r="C82">
            <v>0.91559476489726099</v>
          </cell>
          <cell r="L82">
            <v>0.31082654249126901</v>
          </cell>
          <cell r="U82">
            <v>0.33072208929047903</v>
          </cell>
          <cell r="AD82">
            <v>0.43904171887465498</v>
          </cell>
        </row>
        <row r="83">
          <cell r="C83">
            <v>0.914050760234703</v>
          </cell>
          <cell r="L83">
            <v>0.30849825378346901</v>
          </cell>
          <cell r="U83">
            <v>0.32695913252232001</v>
          </cell>
          <cell r="AD83">
            <v>0.433134965192781</v>
          </cell>
        </row>
        <row r="84">
          <cell r="C84">
            <v>0.91096275090958601</v>
          </cell>
          <cell r="L84">
            <v>0.30384167636787002</v>
          </cell>
          <cell r="U84">
            <v>0.32204638340833303</v>
          </cell>
          <cell r="AD84">
            <v>0.42719584573730701</v>
          </cell>
        </row>
        <row r="85">
          <cell r="C85">
            <v>0.90890407802617401</v>
          </cell>
          <cell r="L85">
            <v>0.30034924330617002</v>
          </cell>
          <cell r="U85">
            <v>0.31723816087124002</v>
          </cell>
          <cell r="AD85">
            <v>0.42227624815021197</v>
          </cell>
        </row>
        <row r="86">
          <cell r="C86">
            <v>0.90787474158446801</v>
          </cell>
          <cell r="L86">
            <v>0.29452852153666997</v>
          </cell>
          <cell r="U86">
            <v>0.31399783698754702</v>
          </cell>
          <cell r="AD86">
            <v>0.41722718746872001</v>
          </cell>
        </row>
        <row r="87">
          <cell r="C87">
            <v>0.90633073692191002</v>
          </cell>
          <cell r="L87">
            <v>0.28754365541327098</v>
          </cell>
          <cell r="U87">
            <v>0.30856245498909401</v>
          </cell>
          <cell r="AD87">
            <v>0.41221049256082598</v>
          </cell>
        </row>
        <row r="88">
          <cell r="C88">
            <v>0.90401472992807197</v>
          </cell>
          <cell r="L88">
            <v>0.28521536670547099</v>
          </cell>
          <cell r="U88">
            <v>0.304381391913361</v>
          </cell>
          <cell r="AD88">
            <v>0.407290894973731</v>
          </cell>
        </row>
        <row r="89">
          <cell r="C89">
            <v>0.90015471827167504</v>
          </cell>
          <cell r="L89">
            <v>0.28172293364377199</v>
          </cell>
          <cell r="U89">
            <v>0.30145464776034803</v>
          </cell>
          <cell r="AD89">
            <v>0.40266258934902999</v>
          </cell>
        </row>
        <row r="90">
          <cell r="C90">
            <v>0.89809604538826404</v>
          </cell>
          <cell r="L90">
            <v>0.275902211874272</v>
          </cell>
          <cell r="U90">
            <v>0.29769169099218901</v>
          </cell>
          <cell r="AD90">
            <v>0.39769444310153501</v>
          </cell>
        </row>
        <row r="91">
          <cell r="C91">
            <v>0.89603737250485205</v>
          </cell>
          <cell r="L91">
            <v>0.272409778812573</v>
          </cell>
          <cell r="U91">
            <v>0.29413778737781598</v>
          </cell>
          <cell r="AD91">
            <v>0.39321178345803098</v>
          </cell>
        </row>
        <row r="92">
          <cell r="C92">
            <v>0.89397869962144105</v>
          </cell>
          <cell r="L92">
            <v>0.26542491268917301</v>
          </cell>
          <cell r="U92">
            <v>0.289852197725189</v>
          </cell>
          <cell r="AD92">
            <v>0.38908514732411897</v>
          </cell>
        </row>
        <row r="93">
          <cell r="C93">
            <v>0.892177360848456</v>
          </cell>
          <cell r="L93">
            <v>0.26193247962747401</v>
          </cell>
          <cell r="U93">
            <v>0.28734355987975002</v>
          </cell>
          <cell r="AD93">
            <v>0.38452157324661601</v>
          </cell>
        </row>
        <row r="94">
          <cell r="C94">
            <v>0.88883201741291196</v>
          </cell>
          <cell r="L94">
            <v>0.25727590221187402</v>
          </cell>
          <cell r="U94">
            <v>0.283789656265376</v>
          </cell>
          <cell r="AD94">
            <v>0.38008746226350998</v>
          </cell>
        </row>
        <row r="95">
          <cell r="C95">
            <v>0.88625867630864796</v>
          </cell>
          <cell r="L95">
            <v>0.25378346915017502</v>
          </cell>
          <cell r="U95">
            <v>0.27981764634342998</v>
          </cell>
          <cell r="AD95">
            <v>0.37634921541278998</v>
          </cell>
        </row>
        <row r="96">
          <cell r="C96">
            <v>0.88522933986694197</v>
          </cell>
          <cell r="L96">
            <v>0.249126891734575</v>
          </cell>
          <cell r="U96">
            <v>0.275323003537017</v>
          </cell>
          <cell r="AD96">
            <v>0.37165617824088998</v>
          </cell>
        </row>
        <row r="97">
          <cell r="C97">
            <v>0.88214133054182498</v>
          </cell>
          <cell r="L97">
            <v>0.246798603026775</v>
          </cell>
          <cell r="U97">
            <v>0.271664573345751</v>
          </cell>
          <cell r="AD97">
            <v>0.367756102522173</v>
          </cell>
        </row>
        <row r="98">
          <cell r="C98">
            <v>0.87879598710628104</v>
          </cell>
          <cell r="L98">
            <v>0.24447031431897501</v>
          </cell>
          <cell r="U98">
            <v>0.26873782919273798</v>
          </cell>
          <cell r="AD98">
            <v>0.36325725999186798</v>
          </cell>
        </row>
        <row r="99">
          <cell r="C99">
            <v>0.87596531189158999</v>
          </cell>
          <cell r="L99">
            <v>0.24214202561117601</v>
          </cell>
          <cell r="U99">
            <v>0.26487034584768498</v>
          </cell>
          <cell r="AD99">
            <v>0.35869368591436501</v>
          </cell>
        </row>
        <row r="100">
          <cell r="C100">
            <v>0.872877302566473</v>
          </cell>
          <cell r="L100">
            <v>0.23981373690337601</v>
          </cell>
          <cell r="U100">
            <v>0.260166649887485</v>
          </cell>
          <cell r="AD100">
            <v>0.35450231823325501</v>
          </cell>
        </row>
        <row r="101">
          <cell r="C101">
            <v>0.87030396146220901</v>
          </cell>
          <cell r="L101">
            <v>0.23748544819557599</v>
          </cell>
          <cell r="U101">
            <v>0.25650821969621901</v>
          </cell>
          <cell r="AD101">
            <v>0.35066697406173603</v>
          </cell>
        </row>
        <row r="102">
          <cell r="C102">
            <v>0.86850262268922396</v>
          </cell>
          <cell r="L102">
            <v>0.23632130384167599</v>
          </cell>
          <cell r="U102">
            <v>0.25284978950495202</v>
          </cell>
          <cell r="AD102">
            <v>0.34634614328622798</v>
          </cell>
        </row>
        <row r="103">
          <cell r="C103">
            <v>0.86644394980581196</v>
          </cell>
          <cell r="L103">
            <v>0.23515715948777599</v>
          </cell>
          <cell r="U103">
            <v>0.24971399219815299</v>
          </cell>
          <cell r="AD103">
            <v>0.34257553066190799</v>
          </cell>
        </row>
        <row r="104">
          <cell r="C104">
            <v>0.86489994514325397</v>
          </cell>
          <cell r="L104">
            <v>0.230500582072177</v>
          </cell>
          <cell r="U104">
            <v>0.24616008858378</v>
          </cell>
          <cell r="AD104">
            <v>0.33794722503720698</v>
          </cell>
        </row>
        <row r="105">
          <cell r="C105">
            <v>0.86129726759728298</v>
          </cell>
          <cell r="L105">
            <v>0.229336437718277</v>
          </cell>
          <cell r="U105">
            <v>0.24344239758455299</v>
          </cell>
          <cell r="AD105">
            <v>0.33438698994128302</v>
          </cell>
        </row>
        <row r="106">
          <cell r="C106">
            <v>0.86026793115557798</v>
          </cell>
          <cell r="L106">
            <v>0.227008149010477</v>
          </cell>
          <cell r="U106">
            <v>0.239365861085714</v>
          </cell>
          <cell r="AD106">
            <v>0.33042218267536699</v>
          </cell>
        </row>
        <row r="107">
          <cell r="C107">
            <v>0.85795192416174004</v>
          </cell>
          <cell r="L107">
            <v>0.225844004656577</v>
          </cell>
          <cell r="U107">
            <v>0.23581195747134001</v>
          </cell>
          <cell r="AD107">
            <v>0.32637646097545298</v>
          </cell>
        </row>
        <row r="108">
          <cell r="C108">
            <v>0.854606580726196</v>
          </cell>
          <cell r="L108">
            <v>0.22235157159487801</v>
          </cell>
          <cell r="U108">
            <v>0.23246710701075399</v>
          </cell>
          <cell r="AD108">
            <v>0.32208799597354398</v>
          </cell>
        </row>
        <row r="109">
          <cell r="C109">
            <v>0.85280524195321095</v>
          </cell>
          <cell r="L109">
            <v>0.22118742724097801</v>
          </cell>
          <cell r="U109">
            <v>0.228599623665701</v>
          </cell>
          <cell r="AD109">
            <v>0.31854394376442002</v>
          </cell>
        </row>
        <row r="110">
          <cell r="C110">
            <v>0.84945989851766701</v>
          </cell>
          <cell r="L110">
            <v>0.21653084982537801</v>
          </cell>
          <cell r="U110">
            <v>0.225254773205115</v>
          </cell>
          <cell r="AD110">
            <v>0.315048440215694</v>
          </cell>
        </row>
        <row r="111">
          <cell r="C111">
            <v>0.84791589385510902</v>
          </cell>
          <cell r="L111">
            <v>0.21420256111757899</v>
          </cell>
          <cell r="U111">
            <v>0.221909922744528</v>
          </cell>
          <cell r="AD111">
            <v>0.310873255421383</v>
          </cell>
        </row>
        <row r="112">
          <cell r="C112">
            <v>0.84508521864041797</v>
          </cell>
          <cell r="L112">
            <v>0.208381839348079</v>
          </cell>
          <cell r="U112">
            <v>0.218983178591515</v>
          </cell>
          <cell r="AD112">
            <v>0.30703791124986501</v>
          </cell>
        </row>
        <row r="113">
          <cell r="C113">
            <v>0.84302654575700697</v>
          </cell>
          <cell r="L113">
            <v>0.207217694994179</v>
          </cell>
          <cell r="U113">
            <v>0.21584738128471601</v>
          </cell>
          <cell r="AD113">
            <v>0.30342912749354201</v>
          </cell>
        </row>
        <row r="114">
          <cell r="C114">
            <v>0.83916653410061004</v>
          </cell>
          <cell r="L114">
            <v>0.20372526193248</v>
          </cell>
          <cell r="U114">
            <v>0.21197989793966299</v>
          </cell>
          <cell r="AD114">
            <v>0.29967469775602201</v>
          </cell>
        </row>
        <row r="115">
          <cell r="C115">
            <v>0.83762252943805104</v>
          </cell>
          <cell r="L115">
            <v>0.20256111757858</v>
          </cell>
          <cell r="U115">
            <v>0.208112414594609</v>
          </cell>
          <cell r="AD115">
            <v>0.296114462660097</v>
          </cell>
        </row>
        <row r="116">
          <cell r="C116">
            <v>0.834791854223361</v>
          </cell>
          <cell r="L116">
            <v>0.19906868451688001</v>
          </cell>
          <cell r="U116">
            <v>0.20560377674916999</v>
          </cell>
          <cell r="AD116">
            <v>0.29203637518658399</v>
          </cell>
        </row>
        <row r="117">
          <cell r="C117">
            <v>0.832218513119096</v>
          </cell>
          <cell r="L117">
            <v>0.19674039580908001</v>
          </cell>
          <cell r="U117">
            <v>0.20288608574994299</v>
          </cell>
          <cell r="AD117">
            <v>0.28807156792066801</v>
          </cell>
        </row>
        <row r="118">
          <cell r="C118">
            <v>0.83015984023568501</v>
          </cell>
          <cell r="L118">
            <v>0.19208381839348099</v>
          </cell>
          <cell r="U118">
            <v>0.20006386817382299</v>
          </cell>
          <cell r="AD118">
            <v>0.28443041839074601</v>
          </cell>
        </row>
        <row r="119">
          <cell r="C119">
            <v>0.82732916502099396</v>
          </cell>
          <cell r="L119">
            <v>0.18859138533178099</v>
          </cell>
          <cell r="U119">
            <v>0.19671901771323699</v>
          </cell>
          <cell r="AD119">
            <v>0.280303782256834</v>
          </cell>
        </row>
        <row r="120">
          <cell r="C120">
            <v>0.82269715103331797</v>
          </cell>
          <cell r="L120">
            <v>0.185098952270081</v>
          </cell>
          <cell r="U120">
            <v>0.19504659248294401</v>
          </cell>
          <cell r="AD120">
            <v>0.27653316963251401</v>
          </cell>
        </row>
        <row r="121">
          <cell r="C121">
            <v>0.82038114403948004</v>
          </cell>
          <cell r="L121">
            <v>0.183934807916182</v>
          </cell>
          <cell r="U121">
            <v>0.192642481214397</v>
          </cell>
          <cell r="AD121">
            <v>0.27285965432899201</v>
          </cell>
        </row>
        <row r="122">
          <cell r="C122">
            <v>0.81832247115606904</v>
          </cell>
          <cell r="L122">
            <v>0.182770663562282</v>
          </cell>
          <cell r="U122">
            <v>0.18950668390759801</v>
          </cell>
          <cell r="AD122">
            <v>0.26936415078026699</v>
          </cell>
        </row>
        <row r="123">
          <cell r="C123">
            <v>0.81369045716839306</v>
          </cell>
          <cell r="L123">
            <v>0.180442374854482</v>
          </cell>
          <cell r="U123">
            <v>0.18543014740875799</v>
          </cell>
          <cell r="AD123">
            <v>0.26617612208073399</v>
          </cell>
        </row>
        <row r="124">
          <cell r="C124">
            <v>0.80880110907029101</v>
          </cell>
          <cell r="L124">
            <v>0.17578579743888201</v>
          </cell>
          <cell r="U124">
            <v>0.181458137486812</v>
          </cell>
          <cell r="AD124">
            <v>0.262389326569615</v>
          </cell>
        </row>
        <row r="125">
          <cell r="C125">
            <v>0.80571309974517302</v>
          </cell>
          <cell r="L125">
            <v>0.17462165308498201</v>
          </cell>
          <cell r="U125">
            <v>0.17915855279515899</v>
          </cell>
          <cell r="AD125">
            <v>0.25915274920968401</v>
          </cell>
        </row>
        <row r="126">
          <cell r="C126">
            <v>0.80313975864090903</v>
          </cell>
          <cell r="L126">
            <v>0.17229336437718301</v>
          </cell>
          <cell r="U126">
            <v>0.17623180864214499</v>
          </cell>
          <cell r="AD126">
            <v>0.25565724566095799</v>
          </cell>
        </row>
        <row r="127">
          <cell r="C127">
            <v>0.80005174931579204</v>
          </cell>
          <cell r="L127">
            <v>0.16996507566938299</v>
          </cell>
          <cell r="U127">
            <v>0.17414127710427901</v>
          </cell>
          <cell r="AD127">
            <v>0.252873789131418</v>
          </cell>
        </row>
        <row r="128">
          <cell r="C128">
            <v>0.79644907176982205</v>
          </cell>
          <cell r="L128">
            <v>0.16880093131548299</v>
          </cell>
          <cell r="U128">
            <v>0.17079642664369299</v>
          </cell>
          <cell r="AD128">
            <v>0.24966957754508601</v>
          </cell>
        </row>
        <row r="129">
          <cell r="C129">
            <v>0.79387573066555694</v>
          </cell>
          <cell r="L129">
            <v>0.16530849825378299</v>
          </cell>
          <cell r="U129">
            <v>0.16870589510582601</v>
          </cell>
          <cell r="AD129">
            <v>0.24664337771354999</v>
          </cell>
        </row>
        <row r="130">
          <cell r="C130">
            <v>0.79155972367171901</v>
          </cell>
          <cell r="L130">
            <v>0.162980209545984</v>
          </cell>
          <cell r="U130">
            <v>0.166719890144853</v>
          </cell>
          <cell r="AD130">
            <v>0.243730458089612</v>
          </cell>
        </row>
        <row r="131">
          <cell r="C131">
            <v>0.78975838489873396</v>
          </cell>
          <cell r="L131">
            <v>0.159487776484284</v>
          </cell>
          <cell r="U131">
            <v>0.16504746491455999</v>
          </cell>
          <cell r="AD131">
            <v>0.240493880729681</v>
          </cell>
        </row>
        <row r="132">
          <cell r="C132">
            <v>0.78589837324233802</v>
          </cell>
          <cell r="L132">
            <v>0.157159487776484</v>
          </cell>
          <cell r="U132">
            <v>0.16285240679980001</v>
          </cell>
          <cell r="AD132">
            <v>0.237338217803748</v>
          </cell>
        </row>
        <row r="133">
          <cell r="C133">
            <v>0.78126635925466204</v>
          </cell>
          <cell r="L133">
            <v>0.155995343422584</v>
          </cell>
          <cell r="U133">
            <v>0.16065734868504</v>
          </cell>
          <cell r="AD133">
            <v>0.234684224368605</v>
          </cell>
        </row>
        <row r="134">
          <cell r="C134">
            <v>0.77895035226082399</v>
          </cell>
          <cell r="L134">
            <v>0.15366705471478501</v>
          </cell>
          <cell r="U134">
            <v>0.15867134372406699</v>
          </cell>
          <cell r="AD134">
            <v>0.231593292989871</v>
          </cell>
        </row>
        <row r="135">
          <cell r="C135">
            <v>0.77509034060442705</v>
          </cell>
          <cell r="L135">
            <v>0.15250291036088501</v>
          </cell>
          <cell r="U135">
            <v>0.15699891849377401</v>
          </cell>
          <cell r="AD135">
            <v>0.22848617872433699</v>
          </cell>
        </row>
        <row r="136">
          <cell r="C136">
            <v>0.77225966538973601</v>
          </cell>
          <cell r="L136">
            <v>0.15017462165308501</v>
          </cell>
          <cell r="U136">
            <v>0.154699333802121</v>
          </cell>
          <cell r="AD136">
            <v>0.22539524734560301</v>
          </cell>
        </row>
        <row r="137">
          <cell r="C137">
            <v>0.76814231962291302</v>
          </cell>
          <cell r="L137">
            <v>0.14668218859138499</v>
          </cell>
          <cell r="U137">
            <v>0.15292238199493399</v>
          </cell>
          <cell r="AD137">
            <v>0.222644156589661</v>
          </cell>
        </row>
        <row r="138">
          <cell r="C138">
            <v>0.76453964207694303</v>
          </cell>
          <cell r="L138">
            <v>0.14318975552968599</v>
          </cell>
          <cell r="U138">
            <v>0.15072732388017401</v>
          </cell>
          <cell r="AD138">
            <v>0.219715054078923</v>
          </cell>
        </row>
        <row r="139">
          <cell r="C139">
            <v>0.75990762808926804</v>
          </cell>
          <cell r="L139">
            <v>0.14086146682188599</v>
          </cell>
          <cell r="U139">
            <v>0.14842773918852101</v>
          </cell>
          <cell r="AD139">
            <v>0.216802134454985</v>
          </cell>
        </row>
        <row r="140">
          <cell r="C140">
            <v>0.75681961876415005</v>
          </cell>
          <cell r="L140">
            <v>0.138533178114086</v>
          </cell>
          <cell r="U140">
            <v>0.145814574766188</v>
          </cell>
          <cell r="AD140">
            <v>0.213646471529053</v>
          </cell>
        </row>
        <row r="141">
          <cell r="C141">
            <v>0.75527561410159205</v>
          </cell>
          <cell r="L141">
            <v>0.136204889406286</v>
          </cell>
          <cell r="U141">
            <v>0.143724043228321</v>
          </cell>
          <cell r="AD141">
            <v>0.21086301499951199</v>
          </cell>
        </row>
        <row r="142">
          <cell r="C142">
            <v>0.75141560244519501</v>
          </cell>
          <cell r="L142">
            <v>0.135040745052386</v>
          </cell>
          <cell r="U142">
            <v>0.140797299075308</v>
          </cell>
          <cell r="AD142">
            <v>0.20819283867756899</v>
          </cell>
        </row>
        <row r="143">
          <cell r="C143">
            <v>0.74884226134093101</v>
          </cell>
          <cell r="L143">
            <v>0.133876600698487</v>
          </cell>
          <cell r="U143">
            <v>0.13891582069122899</v>
          </cell>
          <cell r="AD143">
            <v>0.205182821732833</v>
          </cell>
        </row>
        <row r="144">
          <cell r="C144">
            <v>0.74472491557410803</v>
          </cell>
          <cell r="L144">
            <v>0.13154831199068701</v>
          </cell>
          <cell r="U144">
            <v>0.137034342307149</v>
          </cell>
          <cell r="AD144">
            <v>0.20272302293928501</v>
          </cell>
        </row>
        <row r="145">
          <cell r="C145">
            <v>0.74189424035941698</v>
          </cell>
          <cell r="L145">
            <v>0.12805587892898701</v>
          </cell>
          <cell r="U145">
            <v>0.134943810769282</v>
          </cell>
          <cell r="AD145">
            <v>0.19966445733415</v>
          </cell>
        </row>
        <row r="146">
          <cell r="C146">
            <v>0.73983556747600598</v>
          </cell>
          <cell r="L146">
            <v>0.12572759022118701</v>
          </cell>
          <cell r="U146">
            <v>0.13306233238520199</v>
          </cell>
          <cell r="AD146">
            <v>0.19670298904981301</v>
          </cell>
        </row>
        <row r="147">
          <cell r="C147">
            <v>0.73674755815088799</v>
          </cell>
          <cell r="L147">
            <v>0.122235157159488</v>
          </cell>
          <cell r="U147">
            <v>0.13086727427044301</v>
          </cell>
          <cell r="AD147">
            <v>0.19395189829387199</v>
          </cell>
        </row>
        <row r="148">
          <cell r="C148">
            <v>0.733659548825771</v>
          </cell>
          <cell r="L148">
            <v>0.121071012805588</v>
          </cell>
          <cell r="U148">
            <v>0.128985795886363</v>
          </cell>
          <cell r="AD148">
            <v>0.19107134444353299</v>
          </cell>
        </row>
        <row r="149">
          <cell r="C149">
            <v>0.73031420539022696</v>
          </cell>
          <cell r="L149">
            <v>0.11990686845168801</v>
          </cell>
          <cell r="U149">
            <v>0.12762695038674901</v>
          </cell>
          <cell r="AD149">
            <v>0.188126059045996</v>
          </cell>
        </row>
        <row r="150">
          <cell r="C150">
            <v>0.72696886195468402</v>
          </cell>
          <cell r="L150">
            <v>0.117578579743888</v>
          </cell>
          <cell r="U150">
            <v>0.12605905173335</v>
          </cell>
          <cell r="AD150">
            <v>0.18508367632766101</v>
          </cell>
        </row>
        <row r="151">
          <cell r="C151">
            <v>0.72388085262956603</v>
          </cell>
          <cell r="L151">
            <v>0.115250291036088</v>
          </cell>
          <cell r="U151">
            <v>0.123968520195483</v>
          </cell>
          <cell r="AD151">
            <v>0.18239731711891799</v>
          </cell>
        </row>
        <row r="152">
          <cell r="C152">
            <v>0.72079284330444904</v>
          </cell>
          <cell r="L152">
            <v>0.114086146682189</v>
          </cell>
          <cell r="U152">
            <v>0.122505148118977</v>
          </cell>
          <cell r="AD152">
            <v>0.17948439749497999</v>
          </cell>
        </row>
        <row r="153">
          <cell r="C153">
            <v>0.715903495206347</v>
          </cell>
          <cell r="L153">
            <v>0.112922002328289</v>
          </cell>
          <cell r="U153">
            <v>0.12104177604247</v>
          </cell>
          <cell r="AD153">
            <v>0.176490563437043</v>
          </cell>
        </row>
        <row r="154">
          <cell r="C154">
            <v>0.71281548588123</v>
          </cell>
          <cell r="L154">
            <v>0.10942956926658901</v>
          </cell>
          <cell r="U154">
            <v>0.12010103685043</v>
          </cell>
          <cell r="AD154">
            <v>0.17346436360550799</v>
          </cell>
        </row>
        <row r="155">
          <cell r="C155">
            <v>0.70998481066653896</v>
          </cell>
          <cell r="L155">
            <v>0.10826542491268901</v>
          </cell>
          <cell r="U155">
            <v>0.118010505312564</v>
          </cell>
          <cell r="AD155">
            <v>0.170956016151561</v>
          </cell>
        </row>
        <row r="156">
          <cell r="C156">
            <v>0.70741146956227496</v>
          </cell>
          <cell r="L156">
            <v>0.10710128055878899</v>
          </cell>
          <cell r="U156">
            <v>0.117069766120524</v>
          </cell>
          <cell r="AD156">
            <v>0.16826965694281801</v>
          </cell>
        </row>
        <row r="157">
          <cell r="C157">
            <v>0.70483812845800997</v>
          </cell>
          <cell r="L157">
            <v>0.105937136204889</v>
          </cell>
          <cell r="U157">
            <v>0.115292814313337</v>
          </cell>
          <cell r="AD157">
            <v>0.165728943715273</v>
          </cell>
        </row>
        <row r="158">
          <cell r="C158">
            <v>0.70252212146417203</v>
          </cell>
          <cell r="L158">
            <v>0.10360884749709</v>
          </cell>
          <cell r="U158">
            <v>0.11320228277547099</v>
          </cell>
          <cell r="AD158">
            <v>0.162783658317735</v>
          </cell>
        </row>
        <row r="159">
          <cell r="C159">
            <v>0.70020611447033398</v>
          </cell>
          <cell r="L159">
            <v>0.10244470314319</v>
          </cell>
          <cell r="U159">
            <v>0.111634384122071</v>
          </cell>
          <cell r="AD159">
            <v>0.16006493333539301</v>
          </cell>
        </row>
        <row r="160">
          <cell r="C160">
            <v>0.69763277336606999</v>
          </cell>
          <cell r="L160">
            <v>0.10128055878929</v>
          </cell>
          <cell r="U160">
            <v>0.109961958891778</v>
          </cell>
          <cell r="AD160">
            <v>0.15734620835305099</v>
          </cell>
        </row>
        <row r="161">
          <cell r="C161">
            <v>0.69428742993052595</v>
          </cell>
          <cell r="L161">
            <v>0.10011641443539</v>
          </cell>
          <cell r="U161">
            <v>0.108603113392164</v>
          </cell>
          <cell r="AD161">
            <v>0.154886409559503</v>
          </cell>
        </row>
        <row r="162">
          <cell r="C162">
            <v>0.68965541594284996</v>
          </cell>
          <cell r="L162">
            <v>9.8952270081490101E-2</v>
          </cell>
          <cell r="U162">
            <v>0.107244267892551</v>
          </cell>
          <cell r="AD162">
            <v>0.15207058725636299</v>
          </cell>
        </row>
        <row r="163">
          <cell r="C163">
            <v>0.68579540428645402</v>
          </cell>
          <cell r="L163">
            <v>9.6623981373690299E-2</v>
          </cell>
          <cell r="U163">
            <v>0.10588542239293799</v>
          </cell>
          <cell r="AD163">
            <v>0.149594605576016</v>
          </cell>
        </row>
        <row r="164">
          <cell r="C164">
            <v>0.68245006085090998</v>
          </cell>
          <cell r="L164">
            <v>9.5459837019790397E-2</v>
          </cell>
          <cell r="U164">
            <v>0.105153736354685</v>
          </cell>
          <cell r="AD164">
            <v>0.14703770946167</v>
          </cell>
        </row>
        <row r="165">
          <cell r="C165">
            <v>0.67961938563621904</v>
          </cell>
          <cell r="L165">
            <v>9.3131548311990595E-2</v>
          </cell>
          <cell r="U165">
            <v>0.103794890855071</v>
          </cell>
          <cell r="AD165">
            <v>0.14443226468692599</v>
          </cell>
        </row>
        <row r="166">
          <cell r="C166">
            <v>0.67653137631110205</v>
          </cell>
          <cell r="L166">
            <v>9.1967403958090804E-2</v>
          </cell>
          <cell r="U166">
            <v>0.102331518778565</v>
          </cell>
          <cell r="AD166">
            <v>0.142231392082173</v>
          </cell>
        </row>
        <row r="167">
          <cell r="C167">
            <v>0.67189936232342595</v>
          </cell>
          <cell r="L167">
            <v>8.84749708963911E-2</v>
          </cell>
          <cell r="U167">
            <v>0.101077199855845</v>
          </cell>
          <cell r="AD167">
            <v>0.13972304462822599</v>
          </cell>
        </row>
        <row r="168">
          <cell r="C168">
            <v>0.66829668477745596</v>
          </cell>
          <cell r="L168">
            <v>8.6146682188591395E-2</v>
          </cell>
          <cell r="U168">
            <v>9.9404774625551806E-2</v>
          </cell>
          <cell r="AD168">
            <v>0.13773254955186801</v>
          </cell>
        </row>
        <row r="169">
          <cell r="C169">
            <v>0.66546600956276503</v>
          </cell>
          <cell r="L169">
            <v>8.4982537834691493E-2</v>
          </cell>
          <cell r="U169">
            <v>9.8464035433511898E-2</v>
          </cell>
          <cell r="AD169">
            <v>0.13551549406031599</v>
          </cell>
        </row>
        <row r="170">
          <cell r="C170">
            <v>0.66212066612722198</v>
          </cell>
          <cell r="L170">
            <v>8.3818393480791606E-2</v>
          </cell>
          <cell r="U170">
            <v>9.7418769664578603E-2</v>
          </cell>
          <cell r="AD170">
            <v>0.133298438568763</v>
          </cell>
        </row>
        <row r="171">
          <cell r="C171">
            <v>0.65877532269167804</v>
          </cell>
          <cell r="L171">
            <v>8.2654249126891705E-2</v>
          </cell>
          <cell r="U171">
            <v>9.5223711549818804E-2</v>
          </cell>
          <cell r="AD171">
            <v>0.13124321194520699</v>
          </cell>
        </row>
        <row r="172">
          <cell r="C172">
            <v>0.653371306372723</v>
          </cell>
          <cell r="L172">
            <v>8.0325960419091902E-2</v>
          </cell>
          <cell r="U172">
            <v>9.3655812896418902E-2</v>
          </cell>
          <cell r="AD172">
            <v>0.129349814189647</v>
          </cell>
        </row>
        <row r="173">
          <cell r="C173">
            <v>0.64925396060590002</v>
          </cell>
          <cell r="L173">
            <v>7.9161816065192098E-2</v>
          </cell>
          <cell r="U173">
            <v>9.1983387666125696E-2</v>
          </cell>
          <cell r="AD173">
            <v>0.12769915973608201</v>
          </cell>
        </row>
        <row r="174">
          <cell r="C174">
            <v>0.64642328539120897</v>
          </cell>
          <cell r="L174">
            <v>7.5669383003492394E-2</v>
          </cell>
          <cell r="U174">
            <v>9.0415489012725794E-2</v>
          </cell>
          <cell r="AD174">
            <v>0.12583812775412201</v>
          </cell>
        </row>
        <row r="175">
          <cell r="C175">
            <v>0.64410727839737103</v>
          </cell>
          <cell r="L175">
            <v>7.4505238649592506E-2</v>
          </cell>
          <cell r="U175">
            <v>8.9056643513112599E-2</v>
          </cell>
          <cell r="AD175">
            <v>0.12428457062135501</v>
          </cell>
        </row>
        <row r="176">
          <cell r="C176">
            <v>0.64179127140353298</v>
          </cell>
          <cell r="L176">
            <v>7.3341094295692702E-2</v>
          </cell>
          <cell r="U176">
            <v>8.7802324590392694E-2</v>
          </cell>
          <cell r="AD176">
            <v>0.122795745035786</v>
          </cell>
        </row>
        <row r="177">
          <cell r="C177">
            <v>0.63715925741585699</v>
          </cell>
          <cell r="L177">
            <v>7.2176949941792801E-2</v>
          </cell>
          <cell r="U177">
            <v>8.6443479090779499E-2</v>
          </cell>
          <cell r="AD177">
            <v>0.12119363924262</v>
          </cell>
        </row>
        <row r="178">
          <cell r="C178">
            <v>0.63432858220116695</v>
          </cell>
          <cell r="L178">
            <v>6.8684516880093097E-2</v>
          </cell>
          <cell r="U178">
            <v>8.53982133218463E-2</v>
          </cell>
          <cell r="AD178">
            <v>0.119769545204251</v>
          </cell>
        </row>
        <row r="179">
          <cell r="C179">
            <v>0.63149790698647601</v>
          </cell>
          <cell r="L179">
            <v>6.7520372526193195E-2</v>
          </cell>
          <cell r="U179">
            <v>8.3516734937766401E-2</v>
          </cell>
          <cell r="AD179">
            <v>0.11807034209028699</v>
          </cell>
        </row>
        <row r="180">
          <cell r="C180">
            <v>0.62892456588221202</v>
          </cell>
          <cell r="L180">
            <v>6.6356228172293294E-2</v>
          </cell>
          <cell r="U180">
            <v>8.2471469168833203E-2</v>
          </cell>
          <cell r="AD180">
            <v>0.116452053410321</v>
          </cell>
        </row>
        <row r="181">
          <cell r="C181">
            <v>0.62454988600496197</v>
          </cell>
          <cell r="L181">
            <v>6.5192083818393504E-2</v>
          </cell>
          <cell r="U181">
            <v>8.1426203399899894E-2</v>
          </cell>
          <cell r="AD181">
            <v>0.11509269091915</v>
          </cell>
        </row>
        <row r="182">
          <cell r="C182">
            <v>0.62146187667984498</v>
          </cell>
          <cell r="L182">
            <v>6.2863795110593701E-2</v>
          </cell>
          <cell r="U182">
            <v>8.1217150246113298E-2</v>
          </cell>
          <cell r="AD182">
            <v>0.113539133786383</v>
          </cell>
        </row>
        <row r="183">
          <cell r="C183">
            <v>0.61811653324430105</v>
          </cell>
          <cell r="L183">
            <v>6.16996507566938E-2</v>
          </cell>
          <cell r="U183">
            <v>7.9335671862033399E-2</v>
          </cell>
          <cell r="AD183">
            <v>0.11216358840841301</v>
          </cell>
        </row>
        <row r="184">
          <cell r="C184">
            <v>0.61554319214003705</v>
          </cell>
          <cell r="L184">
            <v>6.0535506402793898E-2</v>
          </cell>
          <cell r="U184">
            <v>7.8394932669993506E-2</v>
          </cell>
          <cell r="AD184">
            <v>0.110804225917242</v>
          </cell>
        </row>
        <row r="185">
          <cell r="C185">
            <v>0.61245518281491995</v>
          </cell>
          <cell r="L185">
            <v>5.9371362048894101E-2</v>
          </cell>
          <cell r="U185">
            <v>7.7663246631740193E-2</v>
          </cell>
          <cell r="AD185">
            <v>0.109105022803278</v>
          </cell>
        </row>
        <row r="186">
          <cell r="C186">
            <v>0.60962450760022902</v>
          </cell>
          <cell r="L186">
            <v>5.7043073341094298E-2</v>
          </cell>
          <cell r="U186">
            <v>7.6304401132126998E-2</v>
          </cell>
          <cell r="AD186">
            <v>0.10808550093489901</v>
          </cell>
        </row>
        <row r="187">
          <cell r="C187">
            <v>0.60524982772297897</v>
          </cell>
          <cell r="L187">
            <v>5.4714784633294503E-2</v>
          </cell>
          <cell r="U187">
            <v>7.5677241670767101E-2</v>
          </cell>
          <cell r="AD187">
            <v>0.10675850421732801</v>
          </cell>
        </row>
        <row r="188">
          <cell r="C188">
            <v>0.60344848894999403</v>
          </cell>
          <cell r="L188">
            <v>5.23864959254947E-2</v>
          </cell>
          <cell r="U188">
            <v>7.5154608786300495E-2</v>
          </cell>
          <cell r="AD188">
            <v>0.10522112997136</v>
          </cell>
        </row>
        <row r="189">
          <cell r="C189">
            <v>0.59855914085189199</v>
          </cell>
          <cell r="L189">
            <v>5.1222351571594903E-2</v>
          </cell>
          <cell r="U189">
            <v>7.4213869594260504E-2</v>
          </cell>
          <cell r="AD189">
            <v>0.104055962121785</v>
          </cell>
        </row>
        <row r="190">
          <cell r="C190">
            <v>0.59572846563720105</v>
          </cell>
          <cell r="L190">
            <v>5.0058207217695001E-2</v>
          </cell>
          <cell r="U190">
            <v>7.3168603825327305E-2</v>
          </cell>
          <cell r="AD190">
            <v>0.102583319423017</v>
          </cell>
        </row>
        <row r="191">
          <cell r="C191">
            <v>0.59186845398080501</v>
          </cell>
          <cell r="L191">
            <v>4.88940628637951E-2</v>
          </cell>
          <cell r="U191">
            <v>7.2018811479500705E-2</v>
          </cell>
          <cell r="AD191">
            <v>0.101337237139443</v>
          </cell>
        </row>
        <row r="192">
          <cell r="C192">
            <v>0.58903777876611396</v>
          </cell>
          <cell r="L192">
            <v>4.7729918509895199E-2</v>
          </cell>
          <cell r="U192">
            <v>7.1078072287460797E-2</v>
          </cell>
          <cell r="AD192">
            <v>0.10005878908227001</v>
          </cell>
        </row>
        <row r="193">
          <cell r="C193">
            <v>0.58543510122014397</v>
          </cell>
          <cell r="L193">
            <v>4.6565774155995297E-2</v>
          </cell>
          <cell r="U193">
            <v>7.0346386249207499E-2</v>
          </cell>
          <cell r="AD193">
            <v>9.8877438345895394E-2</v>
          </cell>
        </row>
        <row r="194">
          <cell r="C194">
            <v>0.58208975778460004</v>
          </cell>
          <cell r="L194">
            <v>4.5401629802095403E-2</v>
          </cell>
          <cell r="U194">
            <v>6.9510173634060896E-2</v>
          </cell>
          <cell r="AD194">
            <v>9.7825550703917796E-2</v>
          </cell>
        </row>
        <row r="195">
          <cell r="C195">
            <v>0.57771507790735099</v>
          </cell>
          <cell r="L195">
            <v>4.4237485448195599E-2</v>
          </cell>
          <cell r="U195">
            <v>6.8569434442021002E-2</v>
          </cell>
          <cell r="AD195">
            <v>9.6563285533544693E-2</v>
          </cell>
        </row>
        <row r="196">
          <cell r="C196">
            <v>0.573597732140528</v>
          </cell>
          <cell r="L196">
            <v>4.3073341094295697E-2</v>
          </cell>
          <cell r="U196">
            <v>6.7524168673087706E-2</v>
          </cell>
          <cell r="AD196">
            <v>9.5381934797169804E-2</v>
          </cell>
        </row>
        <row r="197">
          <cell r="C197">
            <v>0.57050972281541001</v>
          </cell>
          <cell r="L197">
            <v>4.1909196740395803E-2</v>
          </cell>
          <cell r="U197">
            <v>6.6374376327261203E-2</v>
          </cell>
          <cell r="AD197">
            <v>9.4216766947594593E-2</v>
          </cell>
        </row>
        <row r="198">
          <cell r="C198">
            <v>0.56664971115901397</v>
          </cell>
          <cell r="L198">
            <v>4.0745052386495902E-2</v>
          </cell>
          <cell r="U198">
            <v>6.5433637135221295E-2</v>
          </cell>
          <cell r="AD198">
            <v>9.3003050437620402E-2</v>
          </cell>
        </row>
        <row r="199">
          <cell r="C199">
            <v>0.56381903594432303</v>
          </cell>
          <cell r="L199">
            <v>3.8416763678696099E-2</v>
          </cell>
          <cell r="U199">
            <v>6.4074791635608003E-2</v>
          </cell>
          <cell r="AD199">
            <v>9.1951162795642805E-2</v>
          </cell>
        </row>
        <row r="200">
          <cell r="C200">
            <v>0.56098836072963199</v>
          </cell>
          <cell r="L200">
            <v>3.7252619324796302E-2</v>
          </cell>
          <cell r="U200">
            <v>6.3343105597354801E-2</v>
          </cell>
          <cell r="AD200">
            <v>9.1012555361262806E-2</v>
          </cell>
        </row>
        <row r="201">
          <cell r="C201">
            <v>0.55764301729408805</v>
          </cell>
          <cell r="L201">
            <v>3.60884749708964E-2</v>
          </cell>
          <cell r="U201">
            <v>6.2715946135994793E-2</v>
          </cell>
          <cell r="AD201">
            <v>8.9798838851288698E-2</v>
          </cell>
        </row>
        <row r="202">
          <cell r="C202">
            <v>0.55506967618982395</v>
          </cell>
          <cell r="L202">
            <v>3.4924330616996499E-2</v>
          </cell>
          <cell r="U202">
            <v>6.2088786674634897E-2</v>
          </cell>
          <cell r="AD202">
            <v>8.8342379039319699E-2</v>
          </cell>
        </row>
        <row r="203">
          <cell r="C203">
            <v>0.55095233042300096</v>
          </cell>
          <cell r="L203">
            <v>3.3760186263096598E-2</v>
          </cell>
          <cell r="U203">
            <v>6.0834467751914999E-2</v>
          </cell>
          <cell r="AD203">
            <v>8.7258125623742702E-2</v>
          </cell>
        </row>
        <row r="204">
          <cell r="C204">
            <v>0.54734965287703097</v>
          </cell>
          <cell r="L204">
            <v>3.2596041909196703E-2</v>
          </cell>
          <cell r="U204">
            <v>6.0207308290554998E-2</v>
          </cell>
          <cell r="AD204">
            <v>8.5898763132571707E-2</v>
          </cell>
        </row>
        <row r="205">
          <cell r="C205">
            <v>0.54348964122063503</v>
          </cell>
          <cell r="L205">
            <v>3.1431897555296899E-2</v>
          </cell>
          <cell r="U205">
            <v>5.9580148829195101E-2</v>
          </cell>
          <cell r="AD205">
            <v>8.4943972811392002E-2</v>
          </cell>
        </row>
        <row r="206">
          <cell r="C206">
            <v>0.54091630011637004</v>
          </cell>
          <cell r="L206">
            <v>3.0267753201397001E-2</v>
          </cell>
          <cell r="U206">
            <v>5.86394096371552E-2</v>
          </cell>
          <cell r="AD206">
            <v>8.3794987848616401E-2</v>
          </cell>
        </row>
        <row r="207">
          <cell r="C207">
            <v>0.53834295901210605</v>
          </cell>
          <cell r="L207">
            <v>2.91036088474971E-2</v>
          </cell>
          <cell r="U207">
            <v>5.8012250175795199E-2</v>
          </cell>
          <cell r="AD207">
            <v>8.28240146406371E-2</v>
          </cell>
        </row>
        <row r="208">
          <cell r="C208">
            <v>0.53422561324528295</v>
          </cell>
          <cell r="L208">
            <v>2.7939464493597198E-2</v>
          </cell>
          <cell r="U208">
            <v>5.7176037560648603E-2</v>
          </cell>
          <cell r="AD208">
            <v>8.1626481017462602E-2</v>
          </cell>
        </row>
        <row r="209">
          <cell r="C209">
            <v>0.53088026980973901</v>
          </cell>
          <cell r="L209">
            <v>2.6775320139697301E-2</v>
          </cell>
          <cell r="U209">
            <v>5.6862457829968599E-2</v>
          </cell>
          <cell r="AD209">
            <v>8.0331850073490099E-2</v>
          </cell>
        </row>
        <row r="210">
          <cell r="C210">
            <v>0.52727759226376902</v>
          </cell>
          <cell r="L210">
            <v>2.5611175785797399E-2</v>
          </cell>
          <cell r="U210">
            <v>5.6235298368608702E-2</v>
          </cell>
          <cell r="AD210">
            <v>7.9441791299509096E-2</v>
          </cell>
        </row>
        <row r="211">
          <cell r="C211">
            <v>0.52444691704907798</v>
          </cell>
          <cell r="L211">
            <v>2.4447031431897599E-2</v>
          </cell>
          <cell r="U211">
            <v>5.5608138907248701E-2</v>
          </cell>
          <cell r="AD211">
            <v>7.8584098299127395E-2</v>
          </cell>
        </row>
        <row r="212">
          <cell r="C212">
            <v>0.52187357594481398</v>
          </cell>
          <cell r="L212">
            <v>2.3282887077997701E-2</v>
          </cell>
          <cell r="U212">
            <v>5.5085506022782102E-2</v>
          </cell>
          <cell r="AD212">
            <v>7.7548393543949407E-2</v>
          </cell>
        </row>
        <row r="213">
          <cell r="C213">
            <v>0.51955756895097605</v>
          </cell>
          <cell r="L213">
            <v>2.2118742724097799E-2</v>
          </cell>
          <cell r="U213">
            <v>5.4771926292102098E-2</v>
          </cell>
          <cell r="AD213">
            <v>7.6577420335970106E-2</v>
          </cell>
        </row>
        <row r="214">
          <cell r="C214">
            <v>0.51698422784671105</v>
          </cell>
          <cell r="L214">
            <v>2.0954598370197901E-2</v>
          </cell>
          <cell r="U214">
            <v>5.4353819984528803E-2</v>
          </cell>
          <cell r="AD214">
            <v>7.5768275995987303E-2</v>
          </cell>
        </row>
        <row r="215">
          <cell r="C215">
            <v>0.515182889073726</v>
          </cell>
          <cell r="L215">
            <v>1.9790454016298E-2</v>
          </cell>
          <cell r="U215">
            <v>5.37266605231689E-2</v>
          </cell>
          <cell r="AD215">
            <v>7.48458514484069E-2</v>
          </cell>
        </row>
        <row r="216">
          <cell r="C216">
            <v>0.514153552632021</v>
          </cell>
          <cell r="L216">
            <v>1.8626309662398099E-2</v>
          </cell>
          <cell r="U216">
            <v>5.2576868177342299E-2</v>
          </cell>
          <cell r="AD216">
            <v>7.4020524221624501E-2</v>
          </cell>
        </row>
        <row r="217">
          <cell r="C217">
            <v>0.51080820919647696</v>
          </cell>
          <cell r="L217">
            <v>1.7462165308498201E-2</v>
          </cell>
          <cell r="U217">
            <v>5.2158761869768998E-2</v>
          </cell>
          <cell r="AD217">
            <v>7.3227562768441404E-2</v>
          </cell>
        </row>
        <row r="218">
          <cell r="C218">
            <v>0.50926420453391796</v>
          </cell>
          <cell r="L218">
            <v>1.62980209545984E-2</v>
          </cell>
          <cell r="U218">
            <v>5.1845182139089001E-2</v>
          </cell>
          <cell r="AD218">
            <v>7.2127126466064798E-2</v>
          </cell>
        </row>
        <row r="219">
          <cell r="C219">
            <v>0.50746286576093302</v>
          </cell>
          <cell r="L219">
            <v>1.5133876600698501E-2</v>
          </cell>
          <cell r="U219">
            <v>5.1531602408409101E-2</v>
          </cell>
          <cell r="AD219">
            <v>7.1107604597686502E-2</v>
          </cell>
        </row>
        <row r="220">
          <cell r="C220">
            <v>0.50386018821496303</v>
          </cell>
          <cell r="L220">
            <v>1.3969732246798599E-2</v>
          </cell>
          <cell r="U220">
            <v>5.1008969523942398E-2</v>
          </cell>
          <cell r="AD220">
            <v>7.0395557578501605E-2</v>
          </cell>
        </row>
        <row r="221">
          <cell r="C221">
            <v>0.50128684711069904</v>
          </cell>
          <cell r="L221">
            <v>1.28055878928987E-2</v>
          </cell>
          <cell r="U221">
            <v>5.0590863216369103E-2</v>
          </cell>
          <cell r="AD221">
            <v>6.9699693446116401E-2</v>
          </cell>
        </row>
        <row r="222">
          <cell r="C222">
            <v>0.497941503675155</v>
          </cell>
          <cell r="L222">
            <v>1.16414435389988E-2</v>
          </cell>
          <cell r="U222">
            <v>4.9859177178115902E-2</v>
          </cell>
          <cell r="AD222">
            <v>6.87287202381371E-2</v>
          </cell>
        </row>
        <row r="223">
          <cell r="C223">
            <v>0.49614016490217</v>
          </cell>
          <cell r="L223">
            <v>1.04772991850989E-2</v>
          </cell>
          <cell r="U223">
            <v>4.9650124024329202E-2</v>
          </cell>
          <cell r="AD223">
            <v>6.7806295690556795E-2</v>
          </cell>
        </row>
        <row r="224">
          <cell r="C224">
            <v>0.49330948968747901</v>
          </cell>
          <cell r="L224">
            <v>9.3131548311990702E-3</v>
          </cell>
          <cell r="U224">
            <v>4.9545597447435898E-2</v>
          </cell>
          <cell r="AD224">
            <v>6.6916236916575694E-2</v>
          </cell>
        </row>
        <row r="225">
          <cell r="C225">
            <v>0.49073614858321501</v>
          </cell>
          <cell r="L225">
            <v>8.1490104772991793E-3</v>
          </cell>
          <cell r="U225">
            <v>4.9022964562969298E-2</v>
          </cell>
          <cell r="AD225">
            <v>6.6107092576592905E-2</v>
          </cell>
        </row>
        <row r="226">
          <cell r="C226">
            <v>0.48687613692681803</v>
          </cell>
          <cell r="L226">
            <v>6.9848661233992996E-3</v>
          </cell>
          <cell r="U226">
            <v>4.8186751947822702E-2</v>
          </cell>
          <cell r="AD226">
            <v>6.54112284442077E-2</v>
          </cell>
        </row>
        <row r="227">
          <cell r="C227">
            <v>0.48301612527042198</v>
          </cell>
          <cell r="L227">
            <v>5.82072176949942E-3</v>
          </cell>
          <cell r="U227">
            <v>4.8082225370929398E-2</v>
          </cell>
          <cell r="AD227">
            <v>6.4780095859021197E-2</v>
          </cell>
        </row>
        <row r="228">
          <cell r="C228">
            <v>0.48147212060786299</v>
          </cell>
          <cell r="L228">
            <v>4.6565774155995299E-3</v>
          </cell>
          <cell r="U228">
            <v>4.7664119063356103E-2</v>
          </cell>
          <cell r="AD228">
            <v>6.4035683066236998E-2</v>
          </cell>
        </row>
        <row r="229">
          <cell r="C229">
            <v>0.477097440730614</v>
          </cell>
          <cell r="L229">
            <v>3.4924330616996498E-3</v>
          </cell>
          <cell r="U229">
            <v>4.7036959601996102E-2</v>
          </cell>
          <cell r="AD229">
            <v>6.2919063877060796E-2</v>
          </cell>
        </row>
        <row r="230">
          <cell r="C230">
            <v>0.47400943140549701</v>
          </cell>
          <cell r="L230">
            <v>2.3282887077997702E-3</v>
          </cell>
          <cell r="U230">
            <v>4.5887167256169502E-2</v>
          </cell>
          <cell r="AD230">
            <v>6.1948090669081399E-2</v>
          </cell>
        </row>
        <row r="231">
          <cell r="C231">
            <v>0.47066408796995302</v>
          </cell>
          <cell r="L231">
            <v>1.1641443538998801E-3</v>
          </cell>
          <cell r="U231">
            <v>4.54690609485962E-2</v>
          </cell>
          <cell r="AD231">
            <v>6.1187494989497597E-2</v>
          </cell>
        </row>
        <row r="232">
          <cell r="C232">
            <v>0.46809074686568802</v>
          </cell>
          <cell r="L232">
            <v>0</v>
          </cell>
          <cell r="U232">
            <v>4.4632848333449597E-2</v>
          </cell>
          <cell r="AD232">
            <v>6.0281253328716901E-2</v>
          </cell>
        </row>
        <row r="233">
          <cell r="C233">
            <v>0.46577473987185097</v>
          </cell>
          <cell r="U233">
            <v>4.4319268602769697E-2</v>
          </cell>
          <cell r="AD233">
            <v>5.9504474762333497E-2</v>
          </cell>
        </row>
        <row r="234">
          <cell r="C234">
            <v>0.46371606698843898</v>
          </cell>
          <cell r="U234">
            <v>4.3901162295196403E-2</v>
          </cell>
          <cell r="AD234">
            <v>5.8452587120355802E-2</v>
          </cell>
        </row>
        <row r="235">
          <cell r="C235">
            <v>0.46242939643630698</v>
          </cell>
          <cell r="U235">
            <v>4.3064949680049799E-2</v>
          </cell>
          <cell r="AD235">
            <v>5.7319785044379998E-2</v>
          </cell>
        </row>
        <row r="236">
          <cell r="C236">
            <v>0.45934138711118999</v>
          </cell>
          <cell r="U236">
            <v>4.28558965262631E-2</v>
          </cell>
          <cell r="AD236">
            <v>5.6413543383599198E-2</v>
          </cell>
        </row>
        <row r="237">
          <cell r="C237">
            <v>0.456768046006925</v>
          </cell>
          <cell r="U237">
            <v>4.2333263641796501E-2</v>
          </cell>
          <cell r="AD237">
            <v>5.5491118836018899E-2</v>
          </cell>
        </row>
        <row r="238">
          <cell r="C238">
            <v>0.45419470490266101</v>
          </cell>
          <cell r="U238">
            <v>4.17061041804365E-2</v>
          </cell>
          <cell r="AD238">
            <v>5.4779071816834002E-2</v>
          </cell>
        </row>
        <row r="239">
          <cell r="C239">
            <v>0.45187869790882301</v>
          </cell>
          <cell r="U239">
            <v>4.1078944719076603E-2</v>
          </cell>
          <cell r="AD239">
            <v>5.3824281495654401E-2</v>
          </cell>
        </row>
        <row r="240">
          <cell r="C240">
            <v>0.44853335447327902</v>
          </cell>
          <cell r="U240">
            <v>4.0660838411503301E-2</v>
          </cell>
          <cell r="AD240">
            <v>5.2966588495272603E-2</v>
          </cell>
        </row>
        <row r="241">
          <cell r="C241">
            <v>0.44518801103773598</v>
          </cell>
          <cell r="U241">
            <v>4.024273210393E-2</v>
          </cell>
          <cell r="AD241">
            <v>5.2125078381690497E-2</v>
          </cell>
        </row>
        <row r="242">
          <cell r="C242">
            <v>0.44287200404389798</v>
          </cell>
          <cell r="U242">
            <v>3.9615572642570103E-2</v>
          </cell>
          <cell r="AD242">
            <v>5.13321169285074E-2</v>
          </cell>
        </row>
        <row r="243">
          <cell r="C243">
            <v>0.438239990056222</v>
          </cell>
          <cell r="U243">
            <v>3.9301992911890099E-2</v>
          </cell>
          <cell r="AD243">
            <v>5.0733350116920102E-2</v>
          </cell>
        </row>
        <row r="244">
          <cell r="C244">
            <v>0.43437997839982501</v>
          </cell>
          <cell r="U244">
            <v>3.8883886604316797E-2</v>
          </cell>
          <cell r="AD244">
            <v>4.98918400033381E-2</v>
          </cell>
        </row>
        <row r="245">
          <cell r="C245">
            <v>0.43206397140598701</v>
          </cell>
          <cell r="U245">
            <v>3.8361253719850198E-2</v>
          </cell>
          <cell r="AD245">
            <v>4.9195975870952903E-2</v>
          </cell>
        </row>
        <row r="246">
          <cell r="C246">
            <v>0.42949063030172302</v>
          </cell>
          <cell r="U246">
            <v>3.7734094258490197E-2</v>
          </cell>
          <cell r="AD246">
            <v>4.8613391946165298E-2</v>
          </cell>
        </row>
        <row r="247">
          <cell r="C247">
            <v>0.42743195741831103</v>
          </cell>
          <cell r="U247">
            <v>3.6479775335770299E-2</v>
          </cell>
          <cell r="AD247">
            <v>4.7788064719382801E-2</v>
          </cell>
        </row>
        <row r="248">
          <cell r="C248">
            <v>0.42537328453489998</v>
          </cell>
          <cell r="U248">
            <v>3.5852615874410403E-2</v>
          </cell>
          <cell r="AD248">
            <v>4.7076017700198002E-2</v>
          </cell>
        </row>
        <row r="249">
          <cell r="C249">
            <v>0.42434394809319398</v>
          </cell>
          <cell r="U249">
            <v>3.5539036143730399E-2</v>
          </cell>
          <cell r="AD249">
            <v>4.6266873360215198E-2</v>
          </cell>
        </row>
        <row r="250">
          <cell r="C250">
            <v>0.42202794109935599</v>
          </cell>
          <cell r="U250">
            <v>3.5016403259263799E-2</v>
          </cell>
          <cell r="AD250">
            <v>4.5554826341030398E-2</v>
          </cell>
        </row>
        <row r="251">
          <cell r="C251">
            <v>0.42048393643679799</v>
          </cell>
          <cell r="U251">
            <v>3.3971137490330497E-2</v>
          </cell>
          <cell r="AD251">
            <v>4.4939876642643498E-2</v>
          </cell>
        </row>
        <row r="252">
          <cell r="C252">
            <v>0.416881258890828</v>
          </cell>
          <cell r="U252">
            <v>3.3239451452077302E-2</v>
          </cell>
          <cell r="AD252">
            <v>4.4357292717855899E-2</v>
          </cell>
        </row>
        <row r="253">
          <cell r="C253">
            <v>0.41353591545528401</v>
          </cell>
          <cell r="U253">
            <v>3.2925871721397298E-2</v>
          </cell>
          <cell r="AD253">
            <v>4.3742343019468902E-2</v>
          </cell>
        </row>
        <row r="254">
          <cell r="C254">
            <v>0.41121990846144602</v>
          </cell>
          <cell r="U254">
            <v>3.2612291990717301E-2</v>
          </cell>
          <cell r="AD254">
            <v>4.3305405075878198E-2</v>
          </cell>
        </row>
        <row r="255">
          <cell r="C255">
            <v>0.40941856968846102</v>
          </cell>
          <cell r="U255">
            <v>3.2194185683144E-2</v>
          </cell>
          <cell r="AD255">
            <v>4.2739004037890299E-2</v>
          </cell>
        </row>
        <row r="256">
          <cell r="C256">
            <v>0.40684522858419703</v>
          </cell>
          <cell r="U256">
            <v>3.1567026221784103E-2</v>
          </cell>
          <cell r="AD256">
            <v>4.2237334547100998E-2</v>
          </cell>
        </row>
        <row r="257">
          <cell r="C257">
            <v>0.40452922159035898</v>
          </cell>
          <cell r="U257">
            <v>3.0835340183530801E-2</v>
          </cell>
          <cell r="AD257">
            <v>4.1525287527916101E-2</v>
          </cell>
        </row>
        <row r="258">
          <cell r="C258">
            <v>0.40118387815481499</v>
          </cell>
          <cell r="U258">
            <v>3.0626287029744102E-2</v>
          </cell>
          <cell r="AD258">
            <v>4.0732326074732997E-2</v>
          </cell>
        </row>
        <row r="259">
          <cell r="C259">
            <v>0.39912520527140299</v>
          </cell>
          <cell r="U259">
            <v>3.0417233875957499E-2</v>
          </cell>
          <cell r="AD259">
            <v>4.0133559263145803E-2</v>
          </cell>
        </row>
        <row r="260">
          <cell r="C260">
            <v>0.396551864167139</v>
          </cell>
          <cell r="U260">
            <v>2.9999127568384201E-2</v>
          </cell>
          <cell r="AD260">
            <v>3.96642555459557E-2</v>
          </cell>
        </row>
        <row r="261">
          <cell r="C261">
            <v>0.395265193615007</v>
          </cell>
          <cell r="U261">
            <v>2.9476494683917599E-2</v>
          </cell>
          <cell r="AD261">
            <v>3.9065488734368499E-2</v>
          </cell>
        </row>
        <row r="262">
          <cell r="C262">
            <v>0.39191985017946301</v>
          </cell>
          <cell r="U262">
            <v>2.90583883763443E-2</v>
          </cell>
          <cell r="AD262">
            <v>3.8563819243579198E-2</v>
          </cell>
        </row>
        <row r="263">
          <cell r="C263">
            <v>0.38986117729605202</v>
          </cell>
          <cell r="U263">
            <v>2.8640282068770999E-2</v>
          </cell>
          <cell r="AD263">
            <v>3.8110698413188801E-2</v>
          </cell>
        </row>
        <row r="264">
          <cell r="C264">
            <v>0.38754517030221403</v>
          </cell>
          <cell r="U264">
            <v>2.8535755491877601E-2</v>
          </cell>
          <cell r="AD264">
            <v>3.75119316016016E-2</v>
          </cell>
        </row>
        <row r="265">
          <cell r="C265">
            <v>0.38574383152922898</v>
          </cell>
          <cell r="U265">
            <v>2.8326702338090998E-2</v>
          </cell>
          <cell r="AD265">
            <v>3.7042627884411497E-2</v>
          </cell>
        </row>
        <row r="266">
          <cell r="C266">
            <v>0.38368515864581698</v>
          </cell>
          <cell r="U266">
            <v>2.81176491843044E-2</v>
          </cell>
          <cell r="AD266">
            <v>3.6540958393622203E-2</v>
          </cell>
        </row>
        <row r="267">
          <cell r="C267">
            <v>0.38265582220411098</v>
          </cell>
          <cell r="U267">
            <v>2.7804069453624399E-2</v>
          </cell>
          <cell r="AD267">
            <v>3.59907402424339E-2</v>
          </cell>
        </row>
        <row r="268">
          <cell r="C268">
            <v>0.37956781287899399</v>
          </cell>
          <cell r="U268">
            <v>2.7072383415371101E-2</v>
          </cell>
          <cell r="AD268">
            <v>3.55214365252439E-2</v>
          </cell>
        </row>
        <row r="269">
          <cell r="C269">
            <v>0.376222469443451</v>
          </cell>
          <cell r="U269">
            <v>2.6967856838477799E-2</v>
          </cell>
          <cell r="AD269">
            <v>3.5035949921254299E-2</v>
          </cell>
        </row>
        <row r="270">
          <cell r="C270">
            <v>0.37364912833918601</v>
          </cell>
          <cell r="U270">
            <v>2.6863330261584498E-2</v>
          </cell>
          <cell r="AD270">
            <v>3.4453365996466701E-2</v>
          </cell>
        </row>
        <row r="271">
          <cell r="C271">
            <v>0.36953178257236302</v>
          </cell>
          <cell r="U271">
            <v>2.64452239540112E-2</v>
          </cell>
          <cell r="AD271">
            <v>3.41944398076722E-2</v>
          </cell>
        </row>
        <row r="272">
          <cell r="C272">
            <v>0.36644377324724597</v>
          </cell>
          <cell r="U272">
            <v>2.6236170800224501E-2</v>
          </cell>
          <cell r="AD272">
            <v>3.3789867637680798E-2</v>
          </cell>
        </row>
        <row r="273">
          <cell r="C273">
            <v>0.36387043214298198</v>
          </cell>
          <cell r="U273">
            <v>2.5504484761971199E-2</v>
          </cell>
          <cell r="AD273">
            <v>3.3304381033691099E-2</v>
          </cell>
        </row>
        <row r="274">
          <cell r="C274">
            <v>0.36103975692829099</v>
          </cell>
          <cell r="U274">
            <v>2.5190905031291299E-2</v>
          </cell>
          <cell r="AD274">
            <v>3.29483575240987E-2</v>
          </cell>
        </row>
        <row r="275">
          <cell r="C275">
            <v>0.3582090817136</v>
          </cell>
          <cell r="U275">
            <v>2.4563745569931301E-2</v>
          </cell>
          <cell r="AD275">
            <v>3.2527602467307598E-2</v>
          </cell>
        </row>
        <row r="276">
          <cell r="C276">
            <v>0.355893074719762</v>
          </cell>
          <cell r="U276">
            <v>2.4145639262358E-2</v>
          </cell>
          <cell r="AD276">
            <v>3.21230302973163E-2</v>
          </cell>
        </row>
        <row r="277">
          <cell r="C277">
            <v>0.35306239950507101</v>
          </cell>
          <cell r="U277">
            <v>2.3727532954784698E-2</v>
          </cell>
          <cell r="AD277">
            <v>3.1734641014124501E-2</v>
          </cell>
        </row>
        <row r="278">
          <cell r="C278">
            <v>0.35126106073208602</v>
          </cell>
          <cell r="U278">
            <v>2.3623006377891401E-2</v>
          </cell>
          <cell r="AD278">
            <v>3.1313885957333497E-2</v>
          </cell>
        </row>
        <row r="279">
          <cell r="C279">
            <v>0.34997439017995402</v>
          </cell>
          <cell r="U279">
            <v>2.29958469165314E-2</v>
          </cell>
          <cell r="AD279">
            <v>3.0909313787342099E-2</v>
          </cell>
        </row>
        <row r="280">
          <cell r="C280">
            <v>0.34945972195910102</v>
          </cell>
          <cell r="U280">
            <v>2.2577740608958102E-2</v>
          </cell>
          <cell r="AD280">
            <v>3.04238271833524E-2</v>
          </cell>
        </row>
        <row r="281">
          <cell r="C281">
            <v>0.34559971030270498</v>
          </cell>
          <cell r="U281">
            <v>2.2264160878278198E-2</v>
          </cell>
          <cell r="AD281">
            <v>3.0116352334159002E-2</v>
          </cell>
        </row>
        <row r="282">
          <cell r="C282">
            <v>0.34405570564014598</v>
          </cell>
          <cell r="U282">
            <v>2.18460545707049E-2</v>
          </cell>
          <cell r="AD282">
            <v>2.9776511711366201E-2</v>
          </cell>
        </row>
        <row r="283">
          <cell r="C283">
            <v>0.34173969864630799</v>
          </cell>
          <cell r="U283">
            <v>2.1637001416918201E-2</v>
          </cell>
          <cell r="AD283">
            <v>2.9404305314974101E-2</v>
          </cell>
        </row>
        <row r="284">
          <cell r="C284">
            <v>0.34019569398374899</v>
          </cell>
          <cell r="U284">
            <v>2.15324748400249E-2</v>
          </cell>
          <cell r="AD284">
            <v>2.9129196239380001E-2</v>
          </cell>
        </row>
        <row r="285">
          <cell r="C285">
            <v>0.338394355210764</v>
          </cell>
          <cell r="U285">
            <v>2.1218895109344899E-2</v>
          </cell>
          <cell r="AD285">
            <v>2.8789355616587201E-2</v>
          </cell>
        </row>
        <row r="286">
          <cell r="C286">
            <v>0.33504901177522101</v>
          </cell>
          <cell r="U286">
            <v>2.0905315378664899E-2</v>
          </cell>
          <cell r="AD286">
            <v>2.8417149220195101E-2</v>
          </cell>
        </row>
        <row r="287">
          <cell r="C287">
            <v>0.33324767300223601</v>
          </cell>
          <cell r="U287">
            <v>2.0278155917304998E-2</v>
          </cell>
          <cell r="AD287">
            <v>2.8093491484202E-2</v>
          </cell>
        </row>
        <row r="288">
          <cell r="C288">
            <v>0.32938766134583902</v>
          </cell>
          <cell r="U288">
            <v>1.9964576186625001E-2</v>
          </cell>
          <cell r="AD288">
            <v>2.7721285087810001E-2</v>
          </cell>
        </row>
        <row r="289">
          <cell r="C289">
            <v>0.32732898846242803</v>
          </cell>
          <cell r="U289">
            <v>1.9755523032838399E-2</v>
          </cell>
          <cell r="AD289">
            <v>2.74623588990155E-2</v>
          </cell>
        </row>
        <row r="290">
          <cell r="C290">
            <v>0.32449831324773698</v>
          </cell>
          <cell r="U290">
            <v>1.9650996455945001E-2</v>
          </cell>
          <cell r="AD290">
            <v>2.7219615597020599E-2</v>
          </cell>
        </row>
        <row r="291">
          <cell r="C291">
            <v>0.32269697447475199</v>
          </cell>
          <cell r="U291">
            <v>1.9023836994585101E-2</v>
          </cell>
          <cell r="AD291">
            <v>2.69283236346268E-2</v>
          </cell>
        </row>
        <row r="292">
          <cell r="C292">
            <v>0.32089563570176699</v>
          </cell>
          <cell r="U292">
            <v>1.87102572639051E-2</v>
          </cell>
          <cell r="AD292">
            <v>2.6620848785433401E-2</v>
          </cell>
        </row>
        <row r="293">
          <cell r="C293">
            <v>0.318064960487076</v>
          </cell>
          <cell r="U293">
            <v>1.83966775332251E-2</v>
          </cell>
          <cell r="AD293">
            <v>2.6426654143837498E-2</v>
          </cell>
        </row>
        <row r="294">
          <cell r="C294">
            <v>0.317292958155797</v>
          </cell>
          <cell r="U294">
            <v>1.8187624379438501E-2</v>
          </cell>
          <cell r="AD294">
            <v>2.60382648606458E-2</v>
          </cell>
        </row>
        <row r="295">
          <cell r="C295">
            <v>0.31420494883067901</v>
          </cell>
          <cell r="U295">
            <v>1.7664991494971902E-2</v>
          </cell>
          <cell r="AD295">
            <v>2.5730790011452301E-2</v>
          </cell>
        </row>
        <row r="296">
          <cell r="C296">
            <v>0.31266094416812101</v>
          </cell>
          <cell r="U296">
            <v>1.72468851873986E-2</v>
          </cell>
          <cell r="AD296">
            <v>2.5358583615060201E-2</v>
          </cell>
        </row>
        <row r="297">
          <cell r="C297">
            <v>0.31034493717428302</v>
          </cell>
          <cell r="U297">
            <v>1.69333054567186E-2</v>
          </cell>
          <cell r="AD297">
            <v>2.5018742992267501E-2</v>
          </cell>
        </row>
        <row r="298">
          <cell r="C298">
            <v>0.30905826662215102</v>
          </cell>
          <cell r="U298">
            <v>1.6724252302932001E-2</v>
          </cell>
          <cell r="AD298">
            <v>2.4662719482675101E-2</v>
          </cell>
        </row>
        <row r="299">
          <cell r="C299">
            <v>0.30674225962831297</v>
          </cell>
          <cell r="U299">
            <v>1.6515199149145302E-2</v>
          </cell>
          <cell r="AD299">
            <v>2.43228788598823E-2</v>
          </cell>
        </row>
        <row r="300">
          <cell r="C300">
            <v>0.30442625263447498</v>
          </cell>
          <cell r="U300">
            <v>1.6410672572252E-2</v>
          </cell>
          <cell r="AD300">
            <v>2.4080135557887499E-2</v>
          </cell>
        </row>
        <row r="301">
          <cell r="C301">
            <v>0.30185291153020999</v>
          </cell>
          <cell r="U301">
            <v>1.6097092841572E-2</v>
          </cell>
          <cell r="AD301">
            <v>2.3772660708694E-2</v>
          </cell>
        </row>
        <row r="302">
          <cell r="C302">
            <v>0.299536904536372</v>
          </cell>
          <cell r="U302">
            <v>1.5992566264678699E-2</v>
          </cell>
          <cell r="AD302">
            <v>2.35137345198995E-2</v>
          </cell>
        </row>
        <row r="303">
          <cell r="C303">
            <v>0.297735565763387</v>
          </cell>
          <cell r="U303">
            <v>1.5678986533998698E-2</v>
          </cell>
          <cell r="AD303">
            <v>2.3270991217904699E-2</v>
          </cell>
        </row>
        <row r="304">
          <cell r="C304">
            <v>0.29567689287997601</v>
          </cell>
          <cell r="U304">
            <v>1.5574459957105401E-2</v>
          </cell>
          <cell r="AD304">
            <v>2.3028247915909801E-2</v>
          </cell>
        </row>
        <row r="305">
          <cell r="C305">
            <v>0.29464755643827001</v>
          </cell>
          <cell r="U305">
            <v>1.54699333802121E-2</v>
          </cell>
          <cell r="AD305">
            <v>2.27045901799167E-2</v>
          </cell>
        </row>
        <row r="306">
          <cell r="C306">
            <v>0.29361821999656401</v>
          </cell>
          <cell r="U306">
            <v>1.52608802264254E-2</v>
          </cell>
          <cell r="AD306">
            <v>2.2413298217522901E-2</v>
          </cell>
        </row>
        <row r="307">
          <cell r="C307">
            <v>0.29130221300272602</v>
          </cell>
          <cell r="U307">
            <v>1.5156353649532101E-2</v>
          </cell>
          <cell r="AD307">
            <v>2.21543720287284E-2</v>
          </cell>
        </row>
        <row r="308">
          <cell r="C308">
            <v>0.28924354011931502</v>
          </cell>
          <cell r="U308">
            <v>1.50518270726388E-2</v>
          </cell>
          <cell r="AD308">
            <v>2.1830714292735299E-2</v>
          </cell>
        </row>
        <row r="309">
          <cell r="C309">
            <v>0.28795686956718303</v>
          </cell>
          <cell r="U309">
            <v>1.4738247341958799E-2</v>
          </cell>
          <cell r="AD309">
            <v>2.1604153877540201E-2</v>
          </cell>
        </row>
        <row r="310">
          <cell r="C310">
            <v>0.28564086257334498</v>
          </cell>
          <cell r="U310">
            <v>1.4424667611278801E-2</v>
          </cell>
          <cell r="AD310">
            <v>2.1118667273550499E-2</v>
          </cell>
        </row>
        <row r="311">
          <cell r="C311">
            <v>0.28409685791078598</v>
          </cell>
          <cell r="U311">
            <v>1.4320141034385499E-2</v>
          </cell>
          <cell r="AD311">
            <v>2.0778826650757701E-2</v>
          </cell>
        </row>
        <row r="312">
          <cell r="C312">
            <v>0.28281018735865399</v>
          </cell>
          <cell r="U312">
            <v>1.4006561303705501E-2</v>
          </cell>
          <cell r="AD312">
            <v>2.0406620254365598E-2</v>
          </cell>
        </row>
        <row r="313">
          <cell r="C313">
            <v>0.28075151447524199</v>
          </cell>
          <cell r="U313">
            <v>1.37975081499189E-2</v>
          </cell>
          <cell r="AD313">
            <v>2.00991454051722E-2</v>
          </cell>
        </row>
        <row r="314">
          <cell r="C314">
            <v>0.279207509812684</v>
          </cell>
          <cell r="U314">
            <v>1.36929815730255E-2</v>
          </cell>
          <cell r="AD314">
            <v>1.9807853442778401E-2</v>
          </cell>
        </row>
        <row r="315">
          <cell r="C315">
            <v>0.278178173370978</v>
          </cell>
          <cell r="U315">
            <v>1.34839284192389E-2</v>
          </cell>
          <cell r="AD315">
            <v>1.9581293027583199E-2</v>
          </cell>
        </row>
        <row r="316">
          <cell r="C316">
            <v>0.276119500487567</v>
          </cell>
          <cell r="U316">
            <v>1.2961295534772301E-2</v>
          </cell>
          <cell r="AD316">
            <v>1.9257635291590101E-2</v>
          </cell>
        </row>
        <row r="317">
          <cell r="C317">
            <v>0.27483282993543401</v>
          </cell>
          <cell r="U317">
            <v>1.2543189227199001E-2</v>
          </cell>
          <cell r="AD317">
            <v>1.9047257763194599E-2</v>
          </cell>
        </row>
        <row r="318">
          <cell r="C318">
            <v>0.27277415705202301</v>
          </cell>
          <cell r="U318">
            <v>1.2438662650305601E-2</v>
          </cell>
          <cell r="AD318">
            <v>1.8642685593203201E-2</v>
          </cell>
        </row>
        <row r="319">
          <cell r="C319">
            <v>0.27200215472074402</v>
          </cell>
          <cell r="U319">
            <v>1.2020556342732301E-2</v>
          </cell>
          <cell r="AD319">
            <v>1.83837594044087E-2</v>
          </cell>
        </row>
        <row r="320">
          <cell r="C320">
            <v>0.27123015238946402</v>
          </cell>
          <cell r="U320">
            <v>1.1916029765839E-2</v>
          </cell>
          <cell r="AD320">
            <v>1.80439187816159E-2</v>
          </cell>
        </row>
        <row r="321">
          <cell r="C321">
            <v>0.26917147950605302</v>
          </cell>
          <cell r="U321">
            <v>1.1706976612052399E-2</v>
          </cell>
          <cell r="AD321">
            <v>1.7817358366420798E-2</v>
          </cell>
        </row>
        <row r="322">
          <cell r="C322">
            <v>0.26737014073306797</v>
          </cell>
          <cell r="U322">
            <v>1.14979234582657E-2</v>
          </cell>
          <cell r="AD322">
            <v>1.73966033096297E-2</v>
          </cell>
        </row>
        <row r="323">
          <cell r="C323">
            <v>0.26556880196008298</v>
          </cell>
          <cell r="U323">
            <v>1.1288870304479099E-2</v>
          </cell>
          <cell r="AD323">
            <v>1.72347744416332E-2</v>
          </cell>
        </row>
        <row r="324">
          <cell r="C324">
            <v>0.26453946551837698</v>
          </cell>
          <cell r="U324">
            <v>1.08707639969058E-2</v>
          </cell>
          <cell r="AD324">
            <v>1.7008214026437998E-2</v>
          </cell>
        </row>
        <row r="325">
          <cell r="C325">
            <v>0.26248079263496499</v>
          </cell>
          <cell r="U325">
            <v>1.07662374200124E-2</v>
          </cell>
          <cell r="AD325">
            <v>1.66845562904449E-2</v>
          </cell>
        </row>
        <row r="326">
          <cell r="C326">
            <v>0.26067945386197999</v>
          </cell>
          <cell r="U326">
            <v>1.03481311124391E-2</v>
          </cell>
          <cell r="AD326">
            <v>1.6457995875249699E-2</v>
          </cell>
        </row>
        <row r="327">
          <cell r="C327">
            <v>0.25990745153070099</v>
          </cell>
          <cell r="U327">
            <v>1.00345513817592E-2</v>
          </cell>
          <cell r="AD327">
            <v>1.61505210260562E-2</v>
          </cell>
        </row>
        <row r="328">
          <cell r="C328">
            <v>0.258620780978569</v>
          </cell>
          <cell r="U328">
            <v>9.7209716510791994E-3</v>
          </cell>
          <cell r="AD328">
            <v>1.5826863290063099E-2</v>
          </cell>
        </row>
        <row r="329">
          <cell r="C329">
            <v>0.257591444536863</v>
          </cell>
          <cell r="U329">
            <v>9.3028653435058995E-3</v>
          </cell>
          <cell r="AD329">
            <v>1.54708397804707E-2</v>
          </cell>
        </row>
        <row r="330">
          <cell r="C330">
            <v>0.256819442205584</v>
          </cell>
          <cell r="U330">
            <v>9.1983387666125706E-3</v>
          </cell>
          <cell r="AD330">
            <v>1.5179547818076899E-2</v>
          </cell>
        </row>
        <row r="331">
          <cell r="C331">
            <v>0.25527543754302501</v>
          </cell>
          <cell r="U331">
            <v>8.9892856128259199E-3</v>
          </cell>
          <cell r="AD331">
            <v>1.49044387424828E-2</v>
          </cell>
        </row>
        <row r="332">
          <cell r="C332">
            <v>0.25398876699089301</v>
          </cell>
          <cell r="U332">
            <v>8.7802324590392708E-3</v>
          </cell>
          <cell r="AD332">
            <v>1.4596963893289299E-2</v>
          </cell>
        </row>
        <row r="333">
          <cell r="C333">
            <v>0.25295943054918701</v>
          </cell>
          <cell r="U333">
            <v>8.5711793052526304E-3</v>
          </cell>
          <cell r="AD333">
            <v>1.4516049459291001E-2</v>
          </cell>
        </row>
        <row r="334">
          <cell r="C334">
            <v>0.249356753003217</v>
          </cell>
          <cell r="U334">
            <v>8.4666527283592998E-3</v>
          </cell>
          <cell r="AD334">
            <v>1.43218548176952E-2</v>
          </cell>
        </row>
        <row r="335">
          <cell r="C335">
            <v>0.248327416561511</v>
          </cell>
          <cell r="U335">
            <v>8.2575995745726508E-3</v>
          </cell>
          <cell r="AD335">
            <v>1.42247574968972E-2</v>
          </cell>
        </row>
        <row r="336">
          <cell r="C336">
            <v>0.247555414230232</v>
          </cell>
          <cell r="U336">
            <v>8.1530729976793306E-3</v>
          </cell>
          <cell r="AD336">
            <v>1.40791115157003E-2</v>
          </cell>
        </row>
        <row r="337">
          <cell r="C337">
            <v>0.24575407545724701</v>
          </cell>
          <cell r="U337">
            <v>7.9440198438926798E-3</v>
          </cell>
          <cell r="AD337">
            <v>1.39172826477038E-2</v>
          </cell>
        </row>
        <row r="338">
          <cell r="C338">
            <v>0.24472473901554101</v>
          </cell>
          <cell r="U338">
            <v>7.8394932669993492E-3</v>
          </cell>
          <cell r="AD338">
            <v>1.37392708929076E-2</v>
          </cell>
        </row>
        <row r="339">
          <cell r="C339">
            <v>0.24215139791127699</v>
          </cell>
          <cell r="U339">
            <v>7.7349666901060299E-3</v>
          </cell>
          <cell r="AD339">
            <v>1.3609807798510299E-2</v>
          </cell>
        </row>
        <row r="340">
          <cell r="C340">
            <v>0.24009272502786499</v>
          </cell>
          <cell r="U340">
            <v>7.6304401132127001E-3</v>
          </cell>
          <cell r="AD340">
            <v>1.3350881609715801E-2</v>
          </cell>
        </row>
        <row r="341">
          <cell r="C341">
            <v>0.23829138625488</v>
          </cell>
          <cell r="U341">
            <v>7.2123338056394003E-3</v>
          </cell>
          <cell r="AD341">
            <v>1.3108138307721E-2</v>
          </cell>
        </row>
        <row r="342">
          <cell r="C342">
            <v>0.237776718034028</v>
          </cell>
          <cell r="U342">
            <v>7.1078072287460801E-3</v>
          </cell>
          <cell r="AD342">
            <v>1.2946309439724401E-2</v>
          </cell>
        </row>
        <row r="343">
          <cell r="C343">
            <v>0.23597537926104201</v>
          </cell>
          <cell r="U343">
            <v>6.79422749806611E-3</v>
          </cell>
          <cell r="AD343">
            <v>1.27359319113289E-2</v>
          </cell>
        </row>
        <row r="344">
          <cell r="C344">
            <v>0.23468870870891001</v>
          </cell>
          <cell r="U344">
            <v>6.6897009211727802E-3</v>
          </cell>
          <cell r="AD344">
            <v>1.2493188609334099E-2</v>
          </cell>
        </row>
        <row r="345">
          <cell r="C345">
            <v>0.23263003582549899</v>
          </cell>
          <cell r="U345">
            <v>6.58517434427946E-3</v>
          </cell>
          <cell r="AD345">
            <v>1.2266628194138899E-2</v>
          </cell>
        </row>
        <row r="346">
          <cell r="C346">
            <v>0.23211536760464599</v>
          </cell>
          <cell r="U346">
            <v>6.4806477673861303E-3</v>
          </cell>
          <cell r="AD346">
            <v>1.2104799326142401E-2</v>
          </cell>
        </row>
        <row r="347">
          <cell r="C347">
            <v>0.23134336527336699</v>
          </cell>
          <cell r="U347">
            <v>6.3761211904928101E-3</v>
          </cell>
          <cell r="AD347">
            <v>1.19753362317451E-2</v>
          </cell>
        </row>
        <row r="348">
          <cell r="C348">
            <v>0.228770024169102</v>
          </cell>
          <cell r="U348">
            <v>6.2715946135994804E-3</v>
          </cell>
          <cell r="AD348">
            <v>1.16678613825517E-2</v>
          </cell>
        </row>
        <row r="349">
          <cell r="C349">
            <v>0.226968685396117</v>
          </cell>
          <cell r="U349">
            <v>5.9580148829195103E-3</v>
          </cell>
          <cell r="AD349">
            <v>1.1554581174954099E-2</v>
          </cell>
        </row>
        <row r="350">
          <cell r="C350">
            <v>0.22593934895441101</v>
          </cell>
          <cell r="U350">
            <v>5.8534883060261797E-3</v>
          </cell>
          <cell r="AD350">
            <v>1.14089351937572E-2</v>
          </cell>
        </row>
        <row r="351">
          <cell r="C351">
            <v>0.22516734662313201</v>
          </cell>
          <cell r="U351">
            <v>5.7489617291328603E-3</v>
          </cell>
          <cell r="AD351">
            <v>1.1247106325760601E-2</v>
          </cell>
        </row>
        <row r="352">
          <cell r="C352">
            <v>0.22388067607100001</v>
          </cell>
          <cell r="U352">
            <v>5.6444351522395297E-3</v>
          </cell>
          <cell r="AD352">
            <v>1.1101460344563699E-2</v>
          </cell>
        </row>
        <row r="353">
          <cell r="C353">
            <v>0.22207933729801499</v>
          </cell>
          <cell r="U353">
            <v>5.5399085753462104E-3</v>
          </cell>
          <cell r="AD353">
            <v>1.0971997250166499E-2</v>
          </cell>
        </row>
        <row r="354">
          <cell r="C354">
            <v>0.219248662083324</v>
          </cell>
          <cell r="U354">
            <v>5.4353819984528798E-3</v>
          </cell>
          <cell r="AD354">
            <v>1.0842534155769201E-2</v>
          </cell>
        </row>
        <row r="355">
          <cell r="C355">
            <v>0.217704657420765</v>
          </cell>
          <cell r="U355">
            <v>5.3308554215595596E-3</v>
          </cell>
          <cell r="AD355">
            <v>1.0713071061372001E-2</v>
          </cell>
        </row>
        <row r="356">
          <cell r="C356">
            <v>0.21461664809564801</v>
          </cell>
          <cell r="U356">
            <v>5.2263288446662299E-3</v>
          </cell>
          <cell r="AD356">
            <v>1.0567425080175099E-2</v>
          </cell>
        </row>
        <row r="357">
          <cell r="C357">
            <v>0.21332997754351599</v>
          </cell>
          <cell r="U357">
            <v>5.1218022677729097E-3</v>
          </cell>
          <cell r="AD357">
            <v>1.04379619857778E-2</v>
          </cell>
        </row>
        <row r="358">
          <cell r="C358">
            <v>0.21230064110180999</v>
          </cell>
          <cell r="U358">
            <v>5.01727569087958E-3</v>
          </cell>
          <cell r="AD358">
            <v>1.02599502309816E-2</v>
          </cell>
        </row>
        <row r="359">
          <cell r="C359">
            <v>0.21178597288095699</v>
          </cell>
          <cell r="U359">
            <v>4.8082225370929396E-3</v>
          </cell>
          <cell r="AD359">
            <v>1.00819384761854E-2</v>
          </cell>
        </row>
        <row r="360">
          <cell r="C360">
            <v>0.209984634107972</v>
          </cell>
          <cell r="U360">
            <v>4.7036959601996099E-3</v>
          </cell>
          <cell r="AD360">
            <v>9.8877438345895408E-3</v>
          </cell>
        </row>
        <row r="361">
          <cell r="C361">
            <v>0.208955297666267</v>
          </cell>
          <cell r="U361">
            <v>4.5991693833062897E-3</v>
          </cell>
          <cell r="AD361">
            <v>9.6773663061940195E-3</v>
          </cell>
        </row>
        <row r="362">
          <cell r="C362">
            <v>0.207153958893282</v>
          </cell>
          <cell r="U362">
            <v>4.4946428064129599E-3</v>
          </cell>
          <cell r="AD362">
            <v>9.4993545513978091E-3</v>
          </cell>
        </row>
        <row r="363">
          <cell r="C363">
            <v>0.20535262012029701</v>
          </cell>
          <cell r="U363">
            <v>4.28558965262631E-3</v>
          </cell>
          <cell r="AD363">
            <v>9.3860743438002204E-3</v>
          </cell>
        </row>
        <row r="364">
          <cell r="C364">
            <v>0.20483795189944401</v>
          </cell>
          <cell r="U364">
            <v>4.1810630757329898E-3</v>
          </cell>
          <cell r="AD364">
            <v>9.1918797022043502E-3</v>
          </cell>
        </row>
        <row r="365">
          <cell r="C365">
            <v>0.20432328367859101</v>
          </cell>
          <cell r="U365">
            <v>4.0765364988396601E-3</v>
          </cell>
          <cell r="AD365">
            <v>9.0138679474081398E-3</v>
          </cell>
        </row>
        <row r="366">
          <cell r="C366">
            <v>0.20329394723688499</v>
          </cell>
          <cell r="U366">
            <v>3.9720099219463399E-3</v>
          </cell>
          <cell r="AD366">
            <v>8.9005877398105494E-3</v>
          </cell>
        </row>
        <row r="367">
          <cell r="C367">
            <v>0.20226461079517899</v>
          </cell>
          <cell r="U367">
            <v>3.8674833450530102E-3</v>
          </cell>
          <cell r="AD367">
            <v>8.6740273246153805E-3</v>
          </cell>
        </row>
        <row r="368">
          <cell r="C368">
            <v>0.20020593791176799</v>
          </cell>
          <cell r="U368">
            <v>3.76295676815969E-3</v>
          </cell>
          <cell r="AD368">
            <v>8.4798326830195104E-3</v>
          </cell>
        </row>
        <row r="369">
          <cell r="C369">
            <v>0.198661933249209</v>
          </cell>
          <cell r="U369">
            <v>3.6584301912663598E-3</v>
          </cell>
          <cell r="AD369">
            <v>8.3665524754219199E-3</v>
          </cell>
        </row>
        <row r="370">
          <cell r="C370">
            <v>0.197117928586651</v>
          </cell>
          <cell r="U370">
            <v>3.55390361437304E-3</v>
          </cell>
          <cell r="AD370">
            <v>8.2047236074253606E-3</v>
          </cell>
        </row>
        <row r="371">
          <cell r="C371">
            <v>0.19608859214494501</v>
          </cell>
          <cell r="U371">
            <v>3.4493770374797099E-3</v>
          </cell>
          <cell r="AD371">
            <v>8.0914433998277805E-3</v>
          </cell>
        </row>
        <row r="372">
          <cell r="C372">
            <v>0.19531658981366501</v>
          </cell>
          <cell r="U372">
            <v>3.3448504605863901E-3</v>
          </cell>
          <cell r="AD372">
            <v>7.9619803054305303E-3</v>
          </cell>
        </row>
        <row r="373">
          <cell r="C373">
            <v>0.19274324870940099</v>
          </cell>
          <cell r="U373">
            <v>3.2403238836930699E-3</v>
          </cell>
          <cell r="AD373">
            <v>7.8810658714322506E-3</v>
          </cell>
        </row>
        <row r="374">
          <cell r="C374">
            <v>0.19145657815726899</v>
          </cell>
          <cell r="U374">
            <v>3.03127072990642E-3</v>
          </cell>
          <cell r="AD374">
            <v>7.7516027770350099E-3</v>
          </cell>
        </row>
        <row r="375">
          <cell r="C375">
            <v>0.19068457582598999</v>
          </cell>
          <cell r="U375">
            <v>2.9267441530130898E-3</v>
          </cell>
          <cell r="AD375">
            <v>7.5574081354391398E-3</v>
          </cell>
        </row>
        <row r="376">
          <cell r="C376">
            <v>0.188625902942578</v>
          </cell>
          <cell r="U376">
            <v>2.8222175761197701E-3</v>
          </cell>
          <cell r="AD376">
            <v>7.4279450410418999E-3</v>
          </cell>
        </row>
        <row r="377">
          <cell r="C377">
            <v>0.187596566500872</v>
          </cell>
          <cell r="U377">
            <v>2.7176909992264399E-3</v>
          </cell>
          <cell r="AD377">
            <v>7.2175675126463796E-3</v>
          </cell>
        </row>
        <row r="378">
          <cell r="C378">
            <v>0.18579522772788701</v>
          </cell>
          <cell r="U378">
            <v>2.6131644223331202E-3</v>
          </cell>
          <cell r="AD378">
            <v>7.07192153144948E-3</v>
          </cell>
        </row>
        <row r="379">
          <cell r="C379">
            <v>0.18476589128618201</v>
          </cell>
          <cell r="U379">
            <v>2.4041112685464698E-3</v>
          </cell>
          <cell r="AD379">
            <v>6.9424584370522298E-3</v>
          </cell>
        </row>
        <row r="380">
          <cell r="C380">
            <v>0.18373655484447601</v>
          </cell>
          <cell r="U380">
            <v>2.1950581147598199E-3</v>
          </cell>
          <cell r="AD380">
            <v>6.78062956905568E-3</v>
          </cell>
        </row>
        <row r="381">
          <cell r="C381">
            <v>0.18116321374021099</v>
          </cell>
          <cell r="U381">
            <v>2.0905315378664901E-3</v>
          </cell>
          <cell r="AD381">
            <v>6.6349835878587804E-3</v>
          </cell>
        </row>
        <row r="382">
          <cell r="C382">
            <v>0.18064854551935899</v>
          </cell>
          <cell r="U382">
            <v>1.9860049609731699E-3</v>
          </cell>
          <cell r="AD382">
            <v>6.5055204934615302E-3</v>
          </cell>
        </row>
        <row r="383">
          <cell r="C383">
            <v>0.178847206746374</v>
          </cell>
          <cell r="U383">
            <v>1.88147838407984E-3</v>
          </cell>
          <cell r="AD383">
            <v>6.3436916254649804E-3</v>
          </cell>
        </row>
        <row r="384">
          <cell r="C384">
            <v>0.177817870304668</v>
          </cell>
          <cell r="U384">
            <v>1.77695180718652E-3</v>
          </cell>
          <cell r="AD384">
            <v>6.1818627574684202E-3</v>
          </cell>
        </row>
        <row r="385">
          <cell r="C385">
            <v>0.17601653153168301</v>
          </cell>
          <cell r="U385">
            <v>1.6724252302931901E-3</v>
          </cell>
          <cell r="AD385">
            <v>6.0362167762715198E-3</v>
          </cell>
        </row>
        <row r="386">
          <cell r="C386">
            <v>0.17498719508997701</v>
          </cell>
          <cell r="U386">
            <v>1.5678986533998701E-3</v>
          </cell>
          <cell r="AD386">
            <v>5.9553023422732401E-3</v>
          </cell>
        </row>
        <row r="387">
          <cell r="C387">
            <v>0.17421519275869801</v>
          </cell>
          <cell r="U387">
            <v>1.4633720765065499E-3</v>
          </cell>
          <cell r="AD387">
            <v>5.8258392478760003E-3</v>
          </cell>
        </row>
        <row r="388">
          <cell r="C388">
            <v>0.17292852220656499</v>
          </cell>
          <cell r="U388">
            <v>1.35884549961322E-3</v>
          </cell>
          <cell r="AD388">
            <v>5.7125590402784098E-3</v>
          </cell>
        </row>
        <row r="389">
          <cell r="C389">
            <v>0.17241385398571299</v>
          </cell>
          <cell r="U389">
            <v>1.2543189227199E-3</v>
          </cell>
          <cell r="AD389">
            <v>5.6316446062801302E-3</v>
          </cell>
        </row>
        <row r="390">
          <cell r="C390">
            <v>0.17164185165443299</v>
          </cell>
          <cell r="U390">
            <v>1.0452657689332501E-3</v>
          </cell>
          <cell r="AD390">
            <v>5.5669130590815102E-3</v>
          </cell>
        </row>
        <row r="391">
          <cell r="C391">
            <v>0.17112718343357999</v>
          </cell>
          <cell r="U391">
            <v>9.4073919203992195E-4</v>
          </cell>
          <cell r="AD391">
            <v>5.4212670778846098E-3</v>
          </cell>
        </row>
        <row r="392">
          <cell r="C392">
            <v>0.17086984932315399</v>
          </cell>
          <cell r="U392">
            <v>8.3621261514659699E-4</v>
          </cell>
          <cell r="AD392">
            <v>5.3403526438863301E-3</v>
          </cell>
        </row>
        <row r="393">
          <cell r="C393">
            <v>0.169840512881448</v>
          </cell>
          <cell r="U393">
            <v>7.31686038253273E-4</v>
          </cell>
          <cell r="AD393">
            <v>5.2756210966877102E-3</v>
          </cell>
        </row>
        <row r="394">
          <cell r="C394">
            <v>0.167781839998037</v>
          </cell>
          <cell r="U394">
            <v>6.2715946135994804E-4</v>
          </cell>
          <cell r="AD394">
            <v>5.1461580022904704E-3</v>
          </cell>
        </row>
        <row r="395">
          <cell r="C395">
            <v>0.16752450588761</v>
          </cell>
          <cell r="U395">
            <v>5.2263288446662297E-4</v>
          </cell>
          <cell r="AD395">
            <v>5.0490606814925301E-3</v>
          </cell>
        </row>
        <row r="396">
          <cell r="C396">
            <v>0.16546583300419901</v>
          </cell>
          <cell r="U396">
            <v>4.1810630757329898E-4</v>
          </cell>
          <cell r="AD396">
            <v>4.9519633606946003E-3</v>
          </cell>
        </row>
        <row r="397">
          <cell r="C397">
            <v>0.16520849889377201</v>
          </cell>
          <cell r="U397">
            <v>3.1357973067997402E-4</v>
          </cell>
          <cell r="AD397">
            <v>4.7415858322990799E-3</v>
          </cell>
        </row>
        <row r="398">
          <cell r="C398">
            <v>0.16340716012078699</v>
          </cell>
          <cell r="U398">
            <v>2.09053153786649E-4</v>
          </cell>
          <cell r="AD398">
            <v>4.5959398511021803E-3</v>
          </cell>
        </row>
        <row r="399">
          <cell r="C399">
            <v>0.16212048956865499</v>
          </cell>
          <cell r="U399">
            <v>1.04526576893325E-4</v>
          </cell>
          <cell r="AD399">
            <v>4.53120830390355E-3</v>
          </cell>
        </row>
        <row r="400">
          <cell r="C400">
            <v>0.16109115312694899</v>
          </cell>
          <cell r="U400">
            <v>0</v>
          </cell>
          <cell r="AD400">
            <v>4.4826596435045898E-3</v>
          </cell>
        </row>
        <row r="401">
          <cell r="C401">
            <v>0.16031915079567</v>
          </cell>
          <cell r="AD401">
            <v>4.4017452095063102E-3</v>
          </cell>
        </row>
        <row r="402">
          <cell r="C402">
            <v>0.159032480243538</v>
          </cell>
          <cell r="AD402">
            <v>4.2722821151090704E-3</v>
          </cell>
        </row>
        <row r="403">
          <cell r="C403">
            <v>0.157745809691406</v>
          </cell>
          <cell r="AD403">
            <v>4.1590019075114799E-3</v>
          </cell>
        </row>
        <row r="404">
          <cell r="C404">
            <v>0.15697380736012601</v>
          </cell>
          <cell r="AD404">
            <v>4.0295388131142296E-3</v>
          </cell>
        </row>
        <row r="405">
          <cell r="C405">
            <v>0.15620180502884701</v>
          </cell>
          <cell r="AD405">
            <v>3.9324414923162998E-3</v>
          </cell>
        </row>
        <row r="406">
          <cell r="C406">
            <v>0.15491513447671501</v>
          </cell>
          <cell r="AD406">
            <v>3.8838928319173301E-3</v>
          </cell>
        </row>
        <row r="407">
          <cell r="C407">
            <v>0.15388579803500901</v>
          </cell>
          <cell r="AD407">
            <v>3.8191612847187102E-3</v>
          </cell>
        </row>
        <row r="408">
          <cell r="C408">
            <v>0.15285646159330299</v>
          </cell>
          <cell r="AD408">
            <v>3.77061262431974E-3</v>
          </cell>
        </row>
        <row r="409">
          <cell r="C409">
            <v>0.15234179337245099</v>
          </cell>
          <cell r="AD409">
            <v>3.7220639639207798E-3</v>
          </cell>
        </row>
        <row r="410">
          <cell r="C410">
            <v>0.15079778870989199</v>
          </cell>
          <cell r="AD410">
            <v>3.62496664312284E-3</v>
          </cell>
        </row>
        <row r="411">
          <cell r="C411">
            <v>0.14951111815776</v>
          </cell>
          <cell r="AD411">
            <v>3.59260086952353E-3</v>
          </cell>
        </row>
        <row r="412">
          <cell r="C412">
            <v>0.148224447605628</v>
          </cell>
          <cell r="AD412">
            <v>3.4955035487256002E-3</v>
          </cell>
        </row>
        <row r="413">
          <cell r="C413">
            <v>0.147195111163922</v>
          </cell>
          <cell r="AD413">
            <v>3.4307720015269798E-3</v>
          </cell>
        </row>
        <row r="414">
          <cell r="C414">
            <v>0.14668044294306901</v>
          </cell>
          <cell r="AD414">
            <v>3.3984062279276699E-3</v>
          </cell>
        </row>
        <row r="415">
          <cell r="C415">
            <v>0.14616577472221601</v>
          </cell>
          <cell r="AD415">
            <v>3.33367468072904E-3</v>
          </cell>
        </row>
        <row r="416">
          <cell r="C416">
            <v>0.14565110650136301</v>
          </cell>
          <cell r="AD416">
            <v>3.2527602467307699E-3</v>
          </cell>
        </row>
        <row r="417">
          <cell r="C417">
            <v>0.14436443594923101</v>
          </cell>
          <cell r="AD417">
            <v>3.15566292593283E-3</v>
          </cell>
        </row>
        <row r="418">
          <cell r="C418">
            <v>0.14410710183880501</v>
          </cell>
          <cell r="AD418">
            <v>3.0747484919345499E-3</v>
          </cell>
        </row>
        <row r="419">
          <cell r="C419">
            <v>0.14384976772837799</v>
          </cell>
          <cell r="AD419">
            <v>2.9938340579362798E-3</v>
          </cell>
        </row>
        <row r="420">
          <cell r="C420">
            <v>0.14333509950752499</v>
          </cell>
          <cell r="AD420">
            <v>2.9291025107376499E-3</v>
          </cell>
        </row>
        <row r="421">
          <cell r="C421">
            <v>0.14256309717624599</v>
          </cell>
          <cell r="AD421">
            <v>2.86437096353903E-3</v>
          </cell>
        </row>
        <row r="422">
          <cell r="C422">
            <v>0.14153376073453999</v>
          </cell>
          <cell r="AD422">
            <v>2.8481880767393798E-3</v>
          </cell>
        </row>
        <row r="423">
          <cell r="C423">
            <v>0.140504424292834</v>
          </cell>
          <cell r="AD423">
            <v>2.8158223031400698E-3</v>
          </cell>
        </row>
        <row r="424">
          <cell r="C424">
            <v>0.139475087851129</v>
          </cell>
          <cell r="AD424">
            <v>2.7834565295407599E-3</v>
          </cell>
        </row>
        <row r="425">
          <cell r="C425">
            <v>0.138703085519849</v>
          </cell>
          <cell r="AD425">
            <v>2.6701763219431698E-3</v>
          </cell>
        </row>
        <row r="426">
          <cell r="C426">
            <v>0.137416414967717</v>
          </cell>
          <cell r="AD426">
            <v>2.5892618879448902E-3</v>
          </cell>
        </row>
        <row r="427">
          <cell r="C427">
            <v>0.13587241030515901</v>
          </cell>
          <cell r="AD427">
            <v>2.57307900114523E-3</v>
          </cell>
        </row>
        <row r="428">
          <cell r="C428">
            <v>0.13510040797387901</v>
          </cell>
          <cell r="AD428">
            <v>2.5568961143455798E-3</v>
          </cell>
        </row>
        <row r="429">
          <cell r="C429">
            <v>0.13407107153217401</v>
          </cell>
          <cell r="AD429">
            <v>2.4597987935476399E-3</v>
          </cell>
        </row>
        <row r="430">
          <cell r="C430">
            <v>0.13381373742174699</v>
          </cell>
          <cell r="AD430">
            <v>2.4436159067479902E-3</v>
          </cell>
        </row>
        <row r="431">
          <cell r="C431">
            <v>0.13304173509046799</v>
          </cell>
          <cell r="AD431">
            <v>2.3627014727497101E-3</v>
          </cell>
        </row>
        <row r="432">
          <cell r="C432">
            <v>0.13201239864876199</v>
          </cell>
          <cell r="AD432">
            <v>2.2979699255510902E-3</v>
          </cell>
        </row>
        <row r="433">
          <cell r="C433">
            <v>0.13175506453833599</v>
          </cell>
          <cell r="AD433">
            <v>2.24942126515212E-3</v>
          </cell>
        </row>
        <row r="434">
          <cell r="C434">
            <v>0.13072572809663</v>
          </cell>
          <cell r="AD434">
            <v>2.2170554915528101E-3</v>
          </cell>
        </row>
        <row r="435">
          <cell r="C435">
            <v>0.130211059875777</v>
          </cell>
          <cell r="AD435">
            <v>2.1199581707548802E-3</v>
          </cell>
        </row>
        <row r="436">
          <cell r="C436">
            <v>0.128667055213218</v>
          </cell>
          <cell r="AD436">
            <v>2.0714095103559101E-3</v>
          </cell>
        </row>
        <row r="437">
          <cell r="C437">
            <v>0.128152386992365</v>
          </cell>
          <cell r="AD437">
            <v>2.0390437367566001E-3</v>
          </cell>
        </row>
        <row r="438">
          <cell r="C438">
            <v>0.127380384661086</v>
          </cell>
          <cell r="AD438">
            <v>2.0066779631572901E-3</v>
          </cell>
        </row>
        <row r="439">
          <cell r="C439">
            <v>0.12686571644023301</v>
          </cell>
          <cell r="AD439">
            <v>1.9257635291590101E-3</v>
          </cell>
        </row>
        <row r="440">
          <cell r="C440">
            <v>0.12660838232980701</v>
          </cell>
          <cell r="AD440">
            <v>1.8610319819603899E-3</v>
          </cell>
        </row>
        <row r="441">
          <cell r="C441">
            <v>0.12557904588810101</v>
          </cell>
          <cell r="AD441">
            <v>1.79630043476177E-3</v>
          </cell>
        </row>
        <row r="442">
          <cell r="C442">
            <v>0.124807043556822</v>
          </cell>
          <cell r="AD442">
            <v>1.7153860007634899E-3</v>
          </cell>
        </row>
        <row r="443">
          <cell r="C443">
            <v>0.124292375335969</v>
          </cell>
          <cell r="AD443">
            <v>1.66683734036452E-3</v>
          </cell>
        </row>
        <row r="444">
          <cell r="C444">
            <v>0.123777707115116</v>
          </cell>
          <cell r="AD444">
            <v>1.5859229063662399E-3</v>
          </cell>
        </row>
        <row r="445">
          <cell r="C445">
            <v>0.123263038894263</v>
          </cell>
          <cell r="AD445">
            <v>1.53737424596728E-3</v>
          </cell>
        </row>
        <row r="446">
          <cell r="C446">
            <v>0.123005704783837</v>
          </cell>
          <cell r="AD446">
            <v>1.4564598119690001E-3</v>
          </cell>
        </row>
        <row r="447">
          <cell r="C447">
            <v>0.12223370245255701</v>
          </cell>
          <cell r="AD447">
            <v>1.4240940383696899E-3</v>
          </cell>
        </row>
        <row r="448">
          <cell r="C448">
            <v>0.12197636834213101</v>
          </cell>
          <cell r="AD448">
            <v>1.35936249117107E-3</v>
          </cell>
        </row>
        <row r="449">
          <cell r="C449">
            <v>0.12120436601085199</v>
          </cell>
          <cell r="AD449">
            <v>1.32699671757176E-3</v>
          </cell>
        </row>
        <row r="450">
          <cell r="C450">
            <v>0.120689697789999</v>
          </cell>
          <cell r="AD450">
            <v>1.2946309439724401E-3</v>
          </cell>
        </row>
        <row r="451">
          <cell r="C451">
            <v>0.120175029569146</v>
          </cell>
          <cell r="AD451">
            <v>1.2622651703731299E-3</v>
          </cell>
        </row>
        <row r="452">
          <cell r="C452">
            <v>0.119403027237867</v>
          </cell>
          <cell r="AD452">
            <v>1.22989939677382E-3</v>
          </cell>
        </row>
        <row r="453">
          <cell r="C453">
            <v>0.11914569312744</v>
          </cell>
          <cell r="AD453">
            <v>1.21371650997417E-3</v>
          </cell>
        </row>
        <row r="454">
          <cell r="C454">
            <v>0.118888359017014</v>
          </cell>
          <cell r="AD454">
            <v>1.1651678495752001E-3</v>
          </cell>
        </row>
        <row r="455">
          <cell r="C455">
            <v>0.117859022575308</v>
          </cell>
          <cell r="AD455">
            <v>1.1489849627755401E-3</v>
          </cell>
        </row>
        <row r="456">
          <cell r="C456">
            <v>0.11682968613360201</v>
          </cell>
          <cell r="AD456">
            <v>1.1166191891762299E-3</v>
          </cell>
        </row>
        <row r="457">
          <cell r="C457">
            <v>0.115800349691896</v>
          </cell>
          <cell r="AD457">
            <v>1.1004363023765799E-3</v>
          </cell>
        </row>
        <row r="458">
          <cell r="C458">
            <v>0.114771013250191</v>
          </cell>
          <cell r="AD458">
            <v>1.06807052877727E-3</v>
          </cell>
        </row>
        <row r="459">
          <cell r="C459">
            <v>0.114256345029338</v>
          </cell>
          <cell r="AD459">
            <v>1.03570475517796E-3</v>
          </cell>
        </row>
        <row r="460">
          <cell r="C460">
            <v>0.113741676808485</v>
          </cell>
          <cell r="AD460">
            <v>1.0195218683783001E-3</v>
          </cell>
        </row>
        <row r="461">
          <cell r="C461">
            <v>0.112712340366779</v>
          </cell>
          <cell r="AD461">
            <v>9.8715609477898901E-4</v>
          </cell>
        </row>
        <row r="462">
          <cell r="C462">
            <v>0.11168300392507401</v>
          </cell>
          <cell r="AD462">
            <v>9.7097320797933295E-4</v>
          </cell>
        </row>
        <row r="463">
          <cell r="C463">
            <v>0.110911001593794</v>
          </cell>
          <cell r="AD463">
            <v>9.5479032117967797E-4</v>
          </cell>
        </row>
        <row r="464">
          <cell r="C464">
            <v>0.110138999262515</v>
          </cell>
          <cell r="AD464">
            <v>9.2242454758036596E-4</v>
          </cell>
        </row>
        <row r="465">
          <cell r="C465">
            <v>0.109624331041662</v>
          </cell>
          <cell r="AD465">
            <v>8.9005877398105502E-4</v>
          </cell>
        </row>
        <row r="466">
          <cell r="C466">
            <v>0.109366996931236</v>
          </cell>
          <cell r="AD466">
            <v>8.5769300038174398E-4</v>
          </cell>
        </row>
        <row r="467">
          <cell r="C467">
            <v>0.108852328710383</v>
          </cell>
          <cell r="AD467">
            <v>8.2532722678243305E-4</v>
          </cell>
        </row>
        <row r="468">
          <cell r="C468">
            <v>0.108080326379103</v>
          </cell>
          <cell r="AD468">
            <v>7.9296145318312201E-4</v>
          </cell>
        </row>
        <row r="469">
          <cell r="C469">
            <v>0.10705098993739801</v>
          </cell>
          <cell r="AD469">
            <v>7.6059567958381097E-4</v>
          </cell>
        </row>
        <row r="470">
          <cell r="C470">
            <v>0.10679365582697101</v>
          </cell>
          <cell r="AD470">
            <v>7.4441279278415502E-4</v>
          </cell>
        </row>
        <row r="471">
          <cell r="C471">
            <v>0.10627898760611799</v>
          </cell>
          <cell r="AD471">
            <v>7.1204701918484397E-4</v>
          </cell>
        </row>
        <row r="472">
          <cell r="C472">
            <v>0.105506985274839</v>
          </cell>
          <cell r="AD472">
            <v>6.7968124558553304E-4</v>
          </cell>
        </row>
        <row r="473">
          <cell r="C473">
            <v>0.10396298061228</v>
          </cell>
          <cell r="AD473">
            <v>6.47315471986222E-4</v>
          </cell>
        </row>
        <row r="474">
          <cell r="C474">
            <v>0.103705646501854</v>
          </cell>
          <cell r="AD474">
            <v>6.3113258518656702E-4</v>
          </cell>
        </row>
        <row r="475">
          <cell r="C475">
            <v>0.103190978281001</v>
          </cell>
          <cell r="AD475">
            <v>6.1494969838691096E-4</v>
          </cell>
        </row>
        <row r="476">
          <cell r="C476">
            <v>0.102933644170575</v>
          </cell>
          <cell r="AD476">
            <v>5.9876681158725501E-4</v>
          </cell>
        </row>
        <row r="477">
          <cell r="C477">
            <v>0.102418975949722</v>
          </cell>
          <cell r="AD477">
            <v>5.6640103798794397E-4</v>
          </cell>
        </row>
        <row r="478">
          <cell r="C478">
            <v>0.10164697361844199</v>
          </cell>
          <cell r="AD478">
            <v>5.5021815118828899E-4</v>
          </cell>
        </row>
        <row r="479">
          <cell r="C479">
            <v>0.100874971287163</v>
          </cell>
          <cell r="AD479">
            <v>5.3403526438863304E-4</v>
          </cell>
        </row>
        <row r="480">
          <cell r="C480">
            <v>0.100102968955884</v>
          </cell>
          <cell r="AD480">
            <v>5.0166949078932199E-4</v>
          </cell>
        </row>
        <row r="481">
          <cell r="C481">
            <v>9.9845634845457401E-2</v>
          </cell>
          <cell r="AD481">
            <v>4.8548660398966702E-4</v>
          </cell>
        </row>
        <row r="482">
          <cell r="C482">
            <v>9.8816298403751696E-2</v>
          </cell>
          <cell r="AD482">
            <v>4.6930371719001101E-4</v>
          </cell>
        </row>
        <row r="483">
          <cell r="C483">
            <v>9.7529627851619505E-2</v>
          </cell>
          <cell r="AD483">
            <v>4.5312083039035598E-4</v>
          </cell>
        </row>
        <row r="484">
          <cell r="C484">
            <v>9.6500291409913702E-2</v>
          </cell>
          <cell r="AD484">
            <v>4.2075505679104401E-4</v>
          </cell>
        </row>
        <row r="485">
          <cell r="C485">
            <v>9.5985623189060898E-2</v>
          </cell>
          <cell r="AD485">
            <v>4.0457216999138898E-4</v>
          </cell>
        </row>
        <row r="486">
          <cell r="C486">
            <v>9.5470954968207997E-2</v>
          </cell>
          <cell r="AD486">
            <v>3.8838928319173297E-4</v>
          </cell>
        </row>
        <row r="487">
          <cell r="C487">
            <v>9.4956286747355095E-2</v>
          </cell>
          <cell r="AD487">
            <v>3.72206396392078E-4</v>
          </cell>
        </row>
        <row r="488">
          <cell r="C488">
            <v>9.4441618526502194E-2</v>
          </cell>
          <cell r="AD488">
            <v>3.5602350959242199E-4</v>
          </cell>
        </row>
        <row r="489">
          <cell r="C489">
            <v>9.3412282084796502E-2</v>
          </cell>
          <cell r="AD489">
            <v>3.3984062279276701E-4</v>
          </cell>
        </row>
        <row r="490">
          <cell r="C490">
            <v>9.2382945643090797E-2</v>
          </cell>
          <cell r="AD490">
            <v>3.23657735993111E-4</v>
          </cell>
        </row>
        <row r="491">
          <cell r="C491">
            <v>9.1610943311811396E-2</v>
          </cell>
          <cell r="AD491">
            <v>3.0747484919345602E-4</v>
          </cell>
        </row>
        <row r="492">
          <cell r="C492">
            <v>9.0581606870105705E-2</v>
          </cell>
          <cell r="AD492">
            <v>2.9129196239380001E-4</v>
          </cell>
        </row>
        <row r="493">
          <cell r="C493">
            <v>9.0324272759679303E-2</v>
          </cell>
          <cell r="AD493">
            <v>2.7510907559414401E-4</v>
          </cell>
        </row>
        <row r="494">
          <cell r="C494">
            <v>8.92949363179735E-2</v>
          </cell>
          <cell r="AD494">
            <v>2.5892618879448897E-4</v>
          </cell>
        </row>
        <row r="495">
          <cell r="C495">
            <v>8.8522933986694197E-2</v>
          </cell>
          <cell r="AD495">
            <v>2.4274330199483299E-4</v>
          </cell>
        </row>
        <row r="496">
          <cell r="C496">
            <v>8.8265599876267795E-2</v>
          </cell>
          <cell r="AD496">
            <v>2.2656041519517799E-4</v>
          </cell>
        </row>
        <row r="497">
          <cell r="C497">
            <v>8.7750931655414893E-2</v>
          </cell>
          <cell r="AD497">
            <v>2.1037752839552201E-4</v>
          </cell>
        </row>
        <row r="498">
          <cell r="C498">
            <v>8.7236263434562006E-2</v>
          </cell>
          <cell r="AD498">
            <v>1.94194641595867E-4</v>
          </cell>
        </row>
        <row r="499">
          <cell r="C499">
            <v>8.62069269928563E-2</v>
          </cell>
          <cell r="AD499">
            <v>1.6182886799655599E-4</v>
          </cell>
        </row>
        <row r="500">
          <cell r="C500">
            <v>8.5434924661576997E-2</v>
          </cell>
          <cell r="AD500">
            <v>1.4564598119690001E-4</v>
          </cell>
        </row>
        <row r="501">
          <cell r="C501">
            <v>8.4148254109444806E-2</v>
          </cell>
          <cell r="AD501">
            <v>1.29463094397244E-4</v>
          </cell>
        </row>
        <row r="502">
          <cell r="C502">
            <v>8.3376251778165503E-2</v>
          </cell>
          <cell r="AD502">
            <v>1.1328020759758899E-4</v>
          </cell>
        </row>
        <row r="503">
          <cell r="C503">
            <v>8.2604249446886199E-2</v>
          </cell>
          <cell r="AD503">
            <v>9.7097320797933298E-5</v>
          </cell>
        </row>
        <row r="504">
          <cell r="C504">
            <v>8.1574913005180397E-2</v>
          </cell>
          <cell r="AD504">
            <v>8.0914433998277805E-5</v>
          </cell>
        </row>
        <row r="505">
          <cell r="C505">
            <v>8.1317578894753995E-2</v>
          </cell>
          <cell r="AD505">
            <v>6.4731547198622203E-5</v>
          </cell>
        </row>
        <row r="506">
          <cell r="C506">
            <v>8.0288242453048206E-2</v>
          </cell>
          <cell r="AD506">
            <v>4.8548660398966703E-5</v>
          </cell>
        </row>
        <row r="507">
          <cell r="C507">
            <v>8.0030908342621804E-2</v>
          </cell>
          <cell r="AD507">
            <v>3.2365773599311101E-5</v>
          </cell>
        </row>
        <row r="508">
          <cell r="C508">
            <v>7.9773574232195402E-2</v>
          </cell>
          <cell r="AD508">
            <v>1.6182886799655602E-5</v>
          </cell>
        </row>
        <row r="509">
          <cell r="C509">
            <v>7.9516240121768902E-2</v>
          </cell>
          <cell r="AD509">
            <v>0</v>
          </cell>
        </row>
        <row r="510">
          <cell r="C510">
            <v>7.9001571900916098E-2</v>
          </cell>
        </row>
        <row r="511">
          <cell r="C511">
            <v>7.8486903680063197E-2</v>
          </cell>
        </row>
        <row r="512">
          <cell r="C512">
            <v>7.7457567238357394E-2</v>
          </cell>
        </row>
        <row r="513">
          <cell r="C513">
            <v>7.6942899017504604E-2</v>
          </cell>
        </row>
        <row r="514">
          <cell r="C514">
            <v>7.6170896686225203E-2</v>
          </cell>
        </row>
        <row r="515">
          <cell r="C515">
            <v>7.53988943549459E-2</v>
          </cell>
        </row>
        <row r="516">
          <cell r="C516">
            <v>7.4884226134093096E-2</v>
          </cell>
        </row>
        <row r="517">
          <cell r="C517">
            <v>7.4369557913240195E-2</v>
          </cell>
        </row>
        <row r="518">
          <cell r="C518">
            <v>7.3597555581960905E-2</v>
          </cell>
        </row>
        <row r="519">
          <cell r="C519">
            <v>7.3340221471534406E-2</v>
          </cell>
        </row>
        <row r="520">
          <cell r="C520">
            <v>7.3082887361108004E-2</v>
          </cell>
        </row>
        <row r="521">
          <cell r="C521">
            <v>7.2825553250681602E-2</v>
          </cell>
        </row>
        <row r="522">
          <cell r="C522">
            <v>7.2053550919402298E-2</v>
          </cell>
        </row>
        <row r="523">
          <cell r="C523">
            <v>7.1796216808975799E-2</v>
          </cell>
        </row>
        <row r="524">
          <cell r="C524">
            <v>7.1281548588122995E-2</v>
          </cell>
        </row>
        <row r="525">
          <cell r="C525">
            <v>7.1024214477696496E-2</v>
          </cell>
        </row>
        <row r="526">
          <cell r="C526">
            <v>7.0766880367270094E-2</v>
          </cell>
        </row>
        <row r="527">
          <cell r="C527">
            <v>7.0252212146417206E-2</v>
          </cell>
        </row>
        <row r="528">
          <cell r="C528">
            <v>6.9480209815137903E-2</v>
          </cell>
        </row>
        <row r="529">
          <cell r="C529">
            <v>6.84508733734321E-2</v>
          </cell>
        </row>
        <row r="530">
          <cell r="C530">
            <v>6.7936205152579296E-2</v>
          </cell>
        </row>
        <row r="531">
          <cell r="C531">
            <v>6.7164202821300006E-2</v>
          </cell>
        </row>
        <row r="532">
          <cell r="C532">
            <v>6.6649534600447105E-2</v>
          </cell>
        </row>
        <row r="533">
          <cell r="C533">
            <v>6.6392200490020703E-2</v>
          </cell>
        </row>
        <row r="534">
          <cell r="C534">
            <v>6.5620198158741302E-2</v>
          </cell>
        </row>
        <row r="535">
          <cell r="C535">
            <v>6.5105529937888498E-2</v>
          </cell>
        </row>
        <row r="536">
          <cell r="C536">
            <v>6.4590861717035597E-2</v>
          </cell>
        </row>
        <row r="537">
          <cell r="C537">
            <v>6.4333527606609195E-2</v>
          </cell>
        </row>
        <row r="538">
          <cell r="C538">
            <v>6.3304191164903406E-2</v>
          </cell>
        </row>
        <row r="539">
          <cell r="C539">
            <v>6.2789522944050505E-2</v>
          </cell>
        </row>
        <row r="540">
          <cell r="C540">
            <v>6.2274854723197701E-2</v>
          </cell>
        </row>
        <row r="541">
          <cell r="C541">
            <v>6.1760186502344799E-2</v>
          </cell>
        </row>
        <row r="542">
          <cell r="C542">
            <v>6.1502852391918397E-2</v>
          </cell>
        </row>
        <row r="543">
          <cell r="C543">
            <v>6.1245518281491898E-2</v>
          </cell>
        </row>
        <row r="544">
          <cell r="C544">
            <v>6.0473515950212602E-2</v>
          </cell>
        </row>
        <row r="545">
          <cell r="C545">
            <v>6.0216181839786199E-2</v>
          </cell>
        </row>
        <row r="546">
          <cell r="C546">
            <v>5.99588477293597E-2</v>
          </cell>
        </row>
        <row r="547">
          <cell r="C547">
            <v>5.9701513618933298E-2</v>
          </cell>
        </row>
        <row r="548">
          <cell r="C548">
            <v>5.9444179508506903E-2</v>
          </cell>
        </row>
        <row r="549">
          <cell r="C549">
            <v>5.8929511287654002E-2</v>
          </cell>
        </row>
        <row r="550">
          <cell r="C550">
            <v>5.86721771772276E-2</v>
          </cell>
        </row>
        <row r="551">
          <cell r="C551">
            <v>5.84148430668011E-2</v>
          </cell>
        </row>
        <row r="552">
          <cell r="C552">
            <v>5.7642840735521797E-2</v>
          </cell>
        </row>
        <row r="553">
          <cell r="C553">
            <v>5.6870838404242501E-2</v>
          </cell>
        </row>
        <row r="554">
          <cell r="C554">
            <v>5.6098836072963197E-2</v>
          </cell>
        </row>
        <row r="555">
          <cell r="C555">
            <v>5.5841501962536802E-2</v>
          </cell>
        </row>
        <row r="556">
          <cell r="C556">
            <v>5.5326833741683901E-2</v>
          </cell>
        </row>
        <row r="557">
          <cell r="C557">
            <v>5.4554831410404597E-2</v>
          </cell>
        </row>
        <row r="558">
          <cell r="C558">
            <v>5.4297497299978098E-2</v>
          </cell>
        </row>
        <row r="559">
          <cell r="C559">
            <v>5.4040163189551703E-2</v>
          </cell>
        </row>
        <row r="560">
          <cell r="C560">
            <v>5.3782829079125301E-2</v>
          </cell>
        </row>
        <row r="561">
          <cell r="C561">
            <v>5.3525494968698802E-2</v>
          </cell>
        </row>
        <row r="562">
          <cell r="C562">
            <v>5.3010826747845997E-2</v>
          </cell>
        </row>
        <row r="563">
          <cell r="C563">
            <v>5.2753492637419498E-2</v>
          </cell>
        </row>
        <row r="564">
          <cell r="C564">
            <v>5.2496158526993103E-2</v>
          </cell>
        </row>
        <row r="565">
          <cell r="C565">
            <v>5.2238824416566701E-2</v>
          </cell>
        </row>
        <row r="566">
          <cell r="C566">
            <v>5.17241561957138E-2</v>
          </cell>
        </row>
        <row r="567">
          <cell r="C567">
            <v>5.14668220852873E-2</v>
          </cell>
        </row>
        <row r="568">
          <cell r="C568">
            <v>5.1209487974860898E-2</v>
          </cell>
        </row>
        <row r="569">
          <cell r="C569">
            <v>5.0952153864434503E-2</v>
          </cell>
        </row>
        <row r="570">
          <cell r="C570">
            <v>5.0694819754007997E-2</v>
          </cell>
        </row>
        <row r="571">
          <cell r="C571">
            <v>5.0437485643581602E-2</v>
          </cell>
        </row>
        <row r="572">
          <cell r="C572">
            <v>4.9665483312302298E-2</v>
          </cell>
        </row>
        <row r="573">
          <cell r="C573">
            <v>4.9150815091449397E-2</v>
          </cell>
        </row>
        <row r="574">
          <cell r="C574">
            <v>4.8893480981023002E-2</v>
          </cell>
        </row>
        <row r="575">
          <cell r="C575">
            <v>4.8121478649743699E-2</v>
          </cell>
        </row>
        <row r="576">
          <cell r="C576">
            <v>4.7864144539317199E-2</v>
          </cell>
        </row>
        <row r="577">
          <cell r="C577">
            <v>4.7092142208037903E-2</v>
          </cell>
        </row>
        <row r="578">
          <cell r="C578">
            <v>4.6834808097611501E-2</v>
          </cell>
        </row>
        <row r="579">
          <cell r="C579">
            <v>4.6577473987185002E-2</v>
          </cell>
        </row>
        <row r="580">
          <cell r="C580">
            <v>4.6062805766332197E-2</v>
          </cell>
        </row>
        <row r="581">
          <cell r="C581">
            <v>4.5290803435052901E-2</v>
          </cell>
        </row>
        <row r="582">
          <cell r="C582">
            <v>4.5033469324626402E-2</v>
          </cell>
        </row>
        <row r="583">
          <cell r="C583">
            <v>4.45188011037735E-2</v>
          </cell>
        </row>
        <row r="584">
          <cell r="C584">
            <v>4.4004132882920703E-2</v>
          </cell>
        </row>
        <row r="585">
          <cell r="C585">
            <v>4.3746798772494197E-2</v>
          </cell>
        </row>
        <row r="586">
          <cell r="C586">
            <v>4.3489464662067802E-2</v>
          </cell>
        </row>
        <row r="587">
          <cell r="C587">
            <v>4.32321305516414E-2</v>
          </cell>
        </row>
        <row r="588">
          <cell r="C588">
            <v>4.2717462330788498E-2</v>
          </cell>
        </row>
        <row r="589">
          <cell r="C589">
            <v>4.2460128220362103E-2</v>
          </cell>
        </row>
        <row r="590">
          <cell r="C590">
            <v>4.2202794109935597E-2</v>
          </cell>
        </row>
        <row r="591">
          <cell r="C591">
            <v>4.1430791778656301E-2</v>
          </cell>
        </row>
        <row r="592">
          <cell r="C592">
            <v>4.1173457668229899E-2</v>
          </cell>
        </row>
        <row r="593">
          <cell r="C593">
            <v>4.0916123557803399E-2</v>
          </cell>
        </row>
        <row r="594">
          <cell r="C594">
            <v>4.0401455336950602E-2</v>
          </cell>
        </row>
        <row r="595">
          <cell r="C595">
            <v>3.9886787116097701E-2</v>
          </cell>
        </row>
        <row r="596">
          <cell r="C596">
            <v>3.9629453005671299E-2</v>
          </cell>
        </row>
        <row r="597">
          <cell r="C597">
            <v>3.93721188952448E-2</v>
          </cell>
        </row>
        <row r="598">
          <cell r="C598">
            <v>3.8600116563965503E-2</v>
          </cell>
        </row>
        <row r="599">
          <cell r="C599">
            <v>3.8342782453539101E-2</v>
          </cell>
        </row>
        <row r="600">
          <cell r="C600">
            <v>3.8085448343112602E-2</v>
          </cell>
        </row>
        <row r="601">
          <cell r="C601">
            <v>3.7570780122259798E-2</v>
          </cell>
        </row>
        <row r="602">
          <cell r="C602">
            <v>3.7313446011833298E-2</v>
          </cell>
        </row>
        <row r="603">
          <cell r="C603">
            <v>3.6798777790980397E-2</v>
          </cell>
        </row>
        <row r="604">
          <cell r="C604">
            <v>3.6026775459701101E-2</v>
          </cell>
        </row>
        <row r="605">
          <cell r="C605">
            <v>3.5769441349274698E-2</v>
          </cell>
        </row>
        <row r="606">
          <cell r="C606">
            <v>3.5512107238848303E-2</v>
          </cell>
        </row>
        <row r="607">
          <cell r="C607">
            <v>3.5254773128421797E-2</v>
          </cell>
        </row>
        <row r="608">
          <cell r="C608">
            <v>3.4482770797142501E-2</v>
          </cell>
        </row>
        <row r="609">
          <cell r="C609">
            <v>3.3453434355436802E-2</v>
          </cell>
        </row>
        <row r="610">
          <cell r="C610">
            <v>3.2424097913731E-2</v>
          </cell>
        </row>
        <row r="611">
          <cell r="C611">
            <v>3.1652095582451703E-2</v>
          </cell>
        </row>
        <row r="612">
          <cell r="C612">
            <v>3.1394761472025301E-2</v>
          </cell>
        </row>
        <row r="613">
          <cell r="C613">
            <v>3.1137427361598798E-2</v>
          </cell>
        </row>
        <row r="614">
          <cell r="C614">
            <v>3.08800932511724E-2</v>
          </cell>
        </row>
        <row r="615">
          <cell r="C615">
            <v>2.9850756809466701E-2</v>
          </cell>
        </row>
        <row r="616">
          <cell r="C616">
            <v>2.9593422699040198E-2</v>
          </cell>
        </row>
        <row r="617">
          <cell r="C617">
            <v>2.93360885886138E-2</v>
          </cell>
        </row>
        <row r="618">
          <cell r="C618">
            <v>2.9078754478187301E-2</v>
          </cell>
        </row>
        <row r="619">
          <cell r="C619">
            <v>2.8821420367760898E-2</v>
          </cell>
        </row>
        <row r="620">
          <cell r="C620">
            <v>2.85640862573345E-2</v>
          </cell>
        </row>
        <row r="621">
          <cell r="C621">
            <v>2.8306752146908001E-2</v>
          </cell>
        </row>
        <row r="622">
          <cell r="C622">
            <v>2.8049418036481599E-2</v>
          </cell>
        </row>
        <row r="623">
          <cell r="C623">
            <v>2.77920839260552E-2</v>
          </cell>
        </row>
        <row r="624">
          <cell r="C624">
            <v>2.7534749815628701E-2</v>
          </cell>
        </row>
        <row r="625">
          <cell r="C625">
            <v>2.7277415705202299E-2</v>
          </cell>
        </row>
        <row r="626">
          <cell r="C626">
            <v>2.70200815947759E-2</v>
          </cell>
        </row>
        <row r="627">
          <cell r="C627">
            <v>2.6762747484349401E-2</v>
          </cell>
        </row>
        <row r="628">
          <cell r="C628">
            <v>2.6248079263496499E-2</v>
          </cell>
        </row>
        <row r="629">
          <cell r="C629">
            <v>2.54760769322172E-2</v>
          </cell>
        </row>
        <row r="630">
          <cell r="C630">
            <v>2.4961408711364399E-2</v>
          </cell>
        </row>
        <row r="631">
          <cell r="C631">
            <v>2.47040746009379E-2</v>
          </cell>
        </row>
        <row r="632">
          <cell r="C632">
            <v>2.4189406380085099E-2</v>
          </cell>
        </row>
        <row r="633">
          <cell r="C633">
            <v>2.39320722696586E-2</v>
          </cell>
        </row>
        <row r="634">
          <cell r="C634">
            <v>2.3417404048805698E-2</v>
          </cell>
        </row>
        <row r="635">
          <cell r="C635">
            <v>2.2902735827952901E-2</v>
          </cell>
        </row>
        <row r="636">
          <cell r="C636">
            <v>2.2645401717526398E-2</v>
          </cell>
        </row>
        <row r="637">
          <cell r="C637">
            <v>2.23880676071E-2</v>
          </cell>
        </row>
        <row r="638">
          <cell r="C638">
            <v>2.2130733496673601E-2</v>
          </cell>
        </row>
        <row r="639">
          <cell r="C639">
            <v>2.1873399386247099E-2</v>
          </cell>
        </row>
        <row r="640">
          <cell r="C640">
            <v>2.16160652758207E-2</v>
          </cell>
        </row>
        <row r="641">
          <cell r="C641">
            <v>2.1358731165394201E-2</v>
          </cell>
        </row>
        <row r="642">
          <cell r="C642">
            <v>2.1101397054967799E-2</v>
          </cell>
        </row>
        <row r="643">
          <cell r="C643">
            <v>2.08440629445414E-2</v>
          </cell>
        </row>
        <row r="644">
          <cell r="C644">
            <v>2.0586728834114901E-2</v>
          </cell>
        </row>
        <row r="645">
          <cell r="C645">
            <v>2.00720606132621E-2</v>
          </cell>
        </row>
        <row r="646">
          <cell r="C646">
            <v>1.9814726502835601E-2</v>
          </cell>
        </row>
        <row r="647">
          <cell r="C647">
            <v>1.9557392392409199E-2</v>
          </cell>
        </row>
        <row r="648">
          <cell r="C648">
            <v>1.93000582819828E-2</v>
          </cell>
        </row>
        <row r="649">
          <cell r="C649">
            <v>1.8785390061129899E-2</v>
          </cell>
        </row>
        <row r="650">
          <cell r="C650">
            <v>1.85280559507034E-2</v>
          </cell>
        </row>
        <row r="651">
          <cell r="C651">
            <v>1.8270721840277001E-2</v>
          </cell>
        </row>
        <row r="652">
          <cell r="C652">
            <v>1.77560536194241E-2</v>
          </cell>
        </row>
        <row r="653">
          <cell r="C653">
            <v>1.7241385398571299E-2</v>
          </cell>
        </row>
        <row r="654">
          <cell r="C654">
            <v>1.6469383067291999E-2</v>
          </cell>
        </row>
        <row r="655">
          <cell r="C655">
            <v>1.5954714846439101E-2</v>
          </cell>
        </row>
        <row r="656">
          <cell r="C656">
            <v>1.5697380736012598E-2</v>
          </cell>
        </row>
        <row r="657">
          <cell r="C657">
            <v>1.54400466255862E-2</v>
          </cell>
        </row>
        <row r="658">
          <cell r="C658">
            <v>1.5182712515159799E-2</v>
          </cell>
        </row>
        <row r="659">
          <cell r="C659">
            <v>1.49253784047333E-2</v>
          </cell>
        </row>
        <row r="660">
          <cell r="C660">
            <v>1.46680442943069E-2</v>
          </cell>
        </row>
        <row r="661">
          <cell r="C661">
            <v>1.44107101838805E-2</v>
          </cell>
        </row>
        <row r="662">
          <cell r="C662">
            <v>1.4153376073454E-2</v>
          </cell>
        </row>
        <row r="663">
          <cell r="C663">
            <v>1.38960419630276E-2</v>
          </cell>
        </row>
        <row r="664">
          <cell r="C664">
            <v>1.3638707852601101E-2</v>
          </cell>
        </row>
        <row r="665">
          <cell r="C665">
            <v>1.33813737421747E-2</v>
          </cell>
        </row>
        <row r="666">
          <cell r="C666">
            <v>1.31240396317483E-2</v>
          </cell>
        </row>
        <row r="667">
          <cell r="C667">
            <v>1.2866705521321801E-2</v>
          </cell>
        </row>
        <row r="668">
          <cell r="C668">
            <v>1.26093714108954E-2</v>
          </cell>
        </row>
        <row r="669">
          <cell r="C669">
            <v>1.2352037300469E-2</v>
          </cell>
        </row>
        <row r="670">
          <cell r="C670">
            <v>1.1837369079616101E-2</v>
          </cell>
        </row>
        <row r="671">
          <cell r="C671">
            <v>1.15800349691896E-2</v>
          </cell>
        </row>
        <row r="672">
          <cell r="C672">
            <v>1.1322700858763199E-2</v>
          </cell>
        </row>
        <row r="673">
          <cell r="C673">
            <v>1.08080326379103E-2</v>
          </cell>
        </row>
        <row r="674">
          <cell r="C674">
            <v>1.0550698527483899E-2</v>
          </cell>
        </row>
        <row r="675">
          <cell r="C675">
            <v>1.0293364417057501E-2</v>
          </cell>
        </row>
        <row r="676">
          <cell r="C676">
            <v>1.0036030306631E-2</v>
          </cell>
        </row>
        <row r="677">
          <cell r="C677">
            <v>9.7786961962045907E-3</v>
          </cell>
        </row>
        <row r="678">
          <cell r="C678">
            <v>9.5213620857781608E-3</v>
          </cell>
        </row>
        <row r="679">
          <cell r="C679">
            <v>9.2640279753517206E-3</v>
          </cell>
        </row>
        <row r="680">
          <cell r="C680">
            <v>9.0066938649252803E-3</v>
          </cell>
        </row>
        <row r="681">
          <cell r="C681">
            <v>8.7493597544988505E-3</v>
          </cell>
        </row>
        <row r="682">
          <cell r="C682">
            <v>8.4920256440724103E-3</v>
          </cell>
        </row>
        <row r="683">
          <cell r="C683">
            <v>8.23469153364597E-3</v>
          </cell>
        </row>
        <row r="684">
          <cell r="C684">
            <v>7.9773574232195402E-3</v>
          </cell>
        </row>
        <row r="685">
          <cell r="C685">
            <v>7.7200233127930999E-3</v>
          </cell>
        </row>
        <row r="686">
          <cell r="C686">
            <v>7.4626892023666597E-3</v>
          </cell>
        </row>
        <row r="687">
          <cell r="C687">
            <v>7.2053550919402298E-3</v>
          </cell>
        </row>
        <row r="688">
          <cell r="C688">
            <v>6.9480209815137896E-3</v>
          </cell>
        </row>
        <row r="689">
          <cell r="C689">
            <v>6.6906868710873502E-3</v>
          </cell>
        </row>
        <row r="690">
          <cell r="C690">
            <v>6.1760186502344801E-3</v>
          </cell>
        </row>
        <row r="691">
          <cell r="C691">
            <v>5.9186845398080399E-3</v>
          </cell>
        </row>
        <row r="692">
          <cell r="C692">
            <v>5.66135042938161E-3</v>
          </cell>
        </row>
        <row r="693">
          <cell r="C693">
            <v>5.4040163189551698E-3</v>
          </cell>
        </row>
        <row r="694">
          <cell r="C694">
            <v>5.1466822085287304E-3</v>
          </cell>
        </row>
        <row r="695">
          <cell r="C695">
            <v>4.8893480981022997E-3</v>
          </cell>
        </row>
        <row r="696">
          <cell r="C696">
            <v>4.6320139876758603E-3</v>
          </cell>
        </row>
        <row r="697">
          <cell r="C697">
            <v>4.37467987724942E-3</v>
          </cell>
        </row>
        <row r="698">
          <cell r="C698">
            <v>4.1173457668229902E-3</v>
          </cell>
        </row>
        <row r="699">
          <cell r="C699">
            <v>3.86001165639655E-3</v>
          </cell>
        </row>
        <row r="700">
          <cell r="C700">
            <v>3.6026775459701101E-3</v>
          </cell>
        </row>
        <row r="701">
          <cell r="C701">
            <v>3.3453434355436799E-3</v>
          </cell>
        </row>
        <row r="702">
          <cell r="C702">
            <v>2.8306752146907998E-3</v>
          </cell>
        </row>
        <row r="703">
          <cell r="C703">
            <v>2.57334110426437E-3</v>
          </cell>
        </row>
        <row r="704">
          <cell r="C704">
            <v>2.3160069938379301E-3</v>
          </cell>
        </row>
        <row r="705">
          <cell r="C705">
            <v>2.0586728834114899E-3</v>
          </cell>
        </row>
        <row r="706">
          <cell r="C706">
            <v>1.8013387729850601E-3</v>
          </cell>
        </row>
        <row r="707">
          <cell r="C707">
            <v>1.54400466255862E-3</v>
          </cell>
        </row>
        <row r="708">
          <cell r="C708">
            <v>1.28667055213218E-3</v>
          </cell>
        </row>
        <row r="709">
          <cell r="C709">
            <v>1.0293364417057499E-3</v>
          </cell>
        </row>
        <row r="710">
          <cell r="C710">
            <v>7.7200233127931001E-4</v>
          </cell>
        </row>
        <row r="711">
          <cell r="C711">
            <v>5.1466822085287302E-4</v>
          </cell>
        </row>
        <row r="712">
          <cell r="C712">
            <v>2.57334110426437E-4</v>
          </cell>
        </row>
        <row r="713">
          <cell r="C713">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M53"/>
  <sheetViews>
    <sheetView showGridLines="0" topLeftCell="A13" workbookViewId="0">
      <selection activeCell="A7" sqref="A7:S8"/>
    </sheetView>
  </sheetViews>
  <sheetFormatPr defaultRowHeight="12.75" x14ac:dyDescent="0.2"/>
  <cols>
    <col min="1" max="1" width="12.140625" style="4" bestFit="1" customWidth="1"/>
    <col min="2" max="19" width="9.140625" style="4"/>
    <col min="20" max="256" width="9.140625" style="6"/>
    <col min="257" max="257" width="12.140625" style="6" bestFit="1" customWidth="1"/>
    <col min="258" max="512" width="9.140625" style="6"/>
    <col min="513" max="513" width="12.140625" style="6" bestFit="1" customWidth="1"/>
    <col min="514" max="768" width="9.140625" style="6"/>
    <col min="769" max="769" width="12.140625" style="6" bestFit="1" customWidth="1"/>
    <col min="770" max="1024" width="9.140625" style="6"/>
    <col min="1025" max="1025" width="12.140625" style="6" bestFit="1" customWidth="1"/>
    <col min="1026" max="1280" width="9.140625" style="6"/>
    <col min="1281" max="1281" width="12.140625" style="6" bestFit="1" customWidth="1"/>
    <col min="1282" max="1536" width="9.140625" style="6"/>
    <col min="1537" max="1537" width="12.140625" style="6" bestFit="1" customWidth="1"/>
    <col min="1538" max="1792" width="9.140625" style="6"/>
    <col min="1793" max="1793" width="12.140625" style="6" bestFit="1" customWidth="1"/>
    <col min="1794" max="2048" width="9.140625" style="6"/>
    <col min="2049" max="2049" width="12.140625" style="6" bestFit="1" customWidth="1"/>
    <col min="2050" max="2304" width="9.140625" style="6"/>
    <col min="2305" max="2305" width="12.140625" style="6" bestFit="1" customWidth="1"/>
    <col min="2306" max="2560" width="9.140625" style="6"/>
    <col min="2561" max="2561" width="12.140625" style="6" bestFit="1" customWidth="1"/>
    <col min="2562" max="2816" width="9.140625" style="6"/>
    <col min="2817" max="2817" width="12.140625" style="6" bestFit="1" customWidth="1"/>
    <col min="2818" max="3072" width="9.140625" style="6"/>
    <col min="3073" max="3073" width="12.140625" style="6" bestFit="1" customWidth="1"/>
    <col min="3074" max="3328" width="9.140625" style="6"/>
    <col min="3329" max="3329" width="12.140625" style="6" bestFit="1" customWidth="1"/>
    <col min="3330" max="3584" width="9.140625" style="6"/>
    <col min="3585" max="3585" width="12.140625" style="6" bestFit="1" customWidth="1"/>
    <col min="3586" max="3840" width="9.140625" style="6"/>
    <col min="3841" max="3841" width="12.140625" style="6" bestFit="1" customWidth="1"/>
    <col min="3842" max="4096" width="9.140625" style="6"/>
    <col min="4097" max="4097" width="12.140625" style="6" bestFit="1" customWidth="1"/>
    <col min="4098" max="4352" width="9.140625" style="6"/>
    <col min="4353" max="4353" width="12.140625" style="6" bestFit="1" customWidth="1"/>
    <col min="4354" max="4608" width="9.140625" style="6"/>
    <col min="4609" max="4609" width="12.140625" style="6" bestFit="1" customWidth="1"/>
    <col min="4610" max="4864" width="9.140625" style="6"/>
    <col min="4865" max="4865" width="12.140625" style="6" bestFit="1" customWidth="1"/>
    <col min="4866" max="5120" width="9.140625" style="6"/>
    <col min="5121" max="5121" width="12.140625" style="6" bestFit="1" customWidth="1"/>
    <col min="5122" max="5376" width="9.140625" style="6"/>
    <col min="5377" max="5377" width="12.140625" style="6" bestFit="1" customWidth="1"/>
    <col min="5378" max="5632" width="9.140625" style="6"/>
    <col min="5633" max="5633" width="12.140625" style="6" bestFit="1" customWidth="1"/>
    <col min="5634" max="5888" width="9.140625" style="6"/>
    <col min="5889" max="5889" width="12.140625" style="6" bestFit="1" customWidth="1"/>
    <col min="5890" max="6144" width="9.140625" style="6"/>
    <col min="6145" max="6145" width="12.140625" style="6" bestFit="1" customWidth="1"/>
    <col min="6146" max="6400" width="9.140625" style="6"/>
    <col min="6401" max="6401" width="12.140625" style="6" bestFit="1" customWidth="1"/>
    <col min="6402" max="6656" width="9.140625" style="6"/>
    <col min="6657" max="6657" width="12.140625" style="6" bestFit="1" customWidth="1"/>
    <col min="6658" max="6912" width="9.140625" style="6"/>
    <col min="6913" max="6913" width="12.140625" style="6" bestFit="1" customWidth="1"/>
    <col min="6914" max="7168" width="9.140625" style="6"/>
    <col min="7169" max="7169" width="12.140625" style="6" bestFit="1" customWidth="1"/>
    <col min="7170" max="7424" width="9.140625" style="6"/>
    <col min="7425" max="7425" width="12.140625" style="6" bestFit="1" customWidth="1"/>
    <col min="7426" max="7680" width="9.140625" style="6"/>
    <col min="7681" max="7681" width="12.140625" style="6" bestFit="1" customWidth="1"/>
    <col min="7682" max="7936" width="9.140625" style="6"/>
    <col min="7937" max="7937" width="12.140625" style="6" bestFit="1" customWidth="1"/>
    <col min="7938" max="8192" width="9.140625" style="6"/>
    <col min="8193" max="8193" width="12.140625" style="6" bestFit="1" customWidth="1"/>
    <col min="8194" max="8448" width="9.140625" style="6"/>
    <col min="8449" max="8449" width="12.140625" style="6" bestFit="1" customWidth="1"/>
    <col min="8450" max="8704" width="9.140625" style="6"/>
    <col min="8705" max="8705" width="12.140625" style="6" bestFit="1" customWidth="1"/>
    <col min="8706" max="8960" width="9.140625" style="6"/>
    <col min="8961" max="8961" width="12.140625" style="6" bestFit="1" customWidth="1"/>
    <col min="8962" max="9216" width="9.140625" style="6"/>
    <col min="9217" max="9217" width="12.140625" style="6" bestFit="1" customWidth="1"/>
    <col min="9218" max="9472" width="9.140625" style="6"/>
    <col min="9473" max="9473" width="12.140625" style="6" bestFit="1" customWidth="1"/>
    <col min="9474" max="9728" width="9.140625" style="6"/>
    <col min="9729" max="9729" width="12.140625" style="6" bestFit="1" customWidth="1"/>
    <col min="9730" max="9984" width="9.140625" style="6"/>
    <col min="9985" max="9985" width="12.140625" style="6" bestFit="1" customWidth="1"/>
    <col min="9986" max="10240" width="9.140625" style="6"/>
    <col min="10241" max="10241" width="12.140625" style="6" bestFit="1" customWidth="1"/>
    <col min="10242" max="10496" width="9.140625" style="6"/>
    <col min="10497" max="10497" width="12.140625" style="6" bestFit="1" customWidth="1"/>
    <col min="10498" max="10752" width="9.140625" style="6"/>
    <col min="10753" max="10753" width="12.140625" style="6" bestFit="1" customWidth="1"/>
    <col min="10754" max="11008" width="9.140625" style="6"/>
    <col min="11009" max="11009" width="12.140625" style="6" bestFit="1" customWidth="1"/>
    <col min="11010" max="11264" width="9.140625" style="6"/>
    <col min="11265" max="11265" width="12.140625" style="6" bestFit="1" customWidth="1"/>
    <col min="11266" max="11520" width="9.140625" style="6"/>
    <col min="11521" max="11521" width="12.140625" style="6" bestFit="1" customWidth="1"/>
    <col min="11522" max="11776" width="9.140625" style="6"/>
    <col min="11777" max="11777" width="12.140625" style="6" bestFit="1" customWidth="1"/>
    <col min="11778" max="12032" width="9.140625" style="6"/>
    <col min="12033" max="12033" width="12.140625" style="6" bestFit="1" customWidth="1"/>
    <col min="12034" max="12288" width="9.140625" style="6"/>
    <col min="12289" max="12289" width="12.140625" style="6" bestFit="1" customWidth="1"/>
    <col min="12290" max="12544" width="9.140625" style="6"/>
    <col min="12545" max="12545" width="12.140625" style="6" bestFit="1" customWidth="1"/>
    <col min="12546" max="12800" width="9.140625" style="6"/>
    <col min="12801" max="12801" width="12.140625" style="6" bestFit="1" customWidth="1"/>
    <col min="12802" max="13056" width="9.140625" style="6"/>
    <col min="13057" max="13057" width="12.140625" style="6" bestFit="1" customWidth="1"/>
    <col min="13058" max="13312" width="9.140625" style="6"/>
    <col min="13313" max="13313" width="12.140625" style="6" bestFit="1" customWidth="1"/>
    <col min="13314" max="13568" width="9.140625" style="6"/>
    <col min="13569" max="13569" width="12.140625" style="6" bestFit="1" customWidth="1"/>
    <col min="13570" max="13824" width="9.140625" style="6"/>
    <col min="13825" max="13825" width="12.140625" style="6" bestFit="1" customWidth="1"/>
    <col min="13826" max="14080" width="9.140625" style="6"/>
    <col min="14081" max="14081" width="12.140625" style="6" bestFit="1" customWidth="1"/>
    <col min="14082" max="14336" width="9.140625" style="6"/>
    <col min="14337" max="14337" width="12.140625" style="6" bestFit="1" customWidth="1"/>
    <col min="14338" max="14592" width="9.140625" style="6"/>
    <col min="14593" max="14593" width="12.140625" style="6" bestFit="1" customWidth="1"/>
    <col min="14594" max="14848" width="9.140625" style="6"/>
    <col min="14849" max="14849" width="12.140625" style="6" bestFit="1" customWidth="1"/>
    <col min="14850" max="15104" width="9.140625" style="6"/>
    <col min="15105" max="15105" width="12.140625" style="6" bestFit="1" customWidth="1"/>
    <col min="15106" max="15360" width="9.140625" style="6"/>
    <col min="15361" max="15361" width="12.140625" style="6" bestFit="1" customWidth="1"/>
    <col min="15362" max="15616" width="9.140625" style="6"/>
    <col min="15617" max="15617" width="12.140625" style="6" bestFit="1" customWidth="1"/>
    <col min="15618" max="15872" width="9.140625" style="6"/>
    <col min="15873" max="15873" width="12.140625" style="6" bestFit="1" customWidth="1"/>
    <col min="15874" max="16128" width="9.140625" style="6"/>
    <col min="16129" max="16129" width="12.140625" style="6" bestFit="1" customWidth="1"/>
    <col min="16130" max="16384" width="9.140625" style="6"/>
  </cols>
  <sheetData>
    <row r="1" spans="1:39" ht="15.75" x14ac:dyDescent="0.25">
      <c r="A1" s="448"/>
      <c r="B1" s="448"/>
      <c r="C1" s="448"/>
      <c r="D1" s="448"/>
      <c r="E1" s="448"/>
      <c r="F1" s="448"/>
      <c r="G1" s="448"/>
      <c r="H1" s="448"/>
      <c r="I1" s="448"/>
      <c r="J1" s="448"/>
      <c r="K1" s="448"/>
      <c r="L1" s="448"/>
      <c r="M1" s="448"/>
      <c r="N1" s="448"/>
      <c r="O1" s="448"/>
      <c r="P1" s="448"/>
      <c r="Q1" s="448"/>
      <c r="R1" s="448"/>
      <c r="S1" s="448"/>
    </row>
    <row r="2" spans="1:39" ht="15.75" x14ac:dyDescent="0.25">
      <c r="A2" s="448"/>
      <c r="B2" s="448"/>
      <c r="C2" s="448"/>
      <c r="D2" s="448"/>
      <c r="E2" s="448"/>
      <c r="F2" s="448"/>
      <c r="G2" s="448"/>
      <c r="H2" s="448"/>
      <c r="I2" s="448"/>
      <c r="J2" s="448"/>
      <c r="K2" s="448"/>
      <c r="L2" s="448"/>
      <c r="M2" s="448"/>
      <c r="N2" s="448"/>
      <c r="O2" s="448"/>
      <c r="P2" s="448"/>
      <c r="Q2" s="448"/>
      <c r="R2" s="448"/>
      <c r="S2" s="448"/>
    </row>
    <row r="3" spans="1:39" ht="20.25" x14ac:dyDescent="0.2">
      <c r="A3" s="306" t="s">
        <v>1</v>
      </c>
      <c r="B3" s="307"/>
      <c r="C3" s="307"/>
      <c r="D3" s="307"/>
      <c r="E3" s="307"/>
      <c r="F3" s="307"/>
      <c r="G3" s="307"/>
      <c r="H3" s="307"/>
      <c r="I3" s="307"/>
      <c r="J3" s="307"/>
      <c r="K3" s="307"/>
      <c r="L3" s="307"/>
      <c r="M3" s="307"/>
      <c r="N3" s="307"/>
      <c r="O3" s="307"/>
      <c r="P3" s="307"/>
      <c r="Q3" s="307"/>
      <c r="R3" s="307"/>
      <c r="S3" s="307"/>
    </row>
    <row r="4" spans="1:39" ht="18" x14ac:dyDescent="0.2">
      <c r="A4" s="437" t="s">
        <v>257</v>
      </c>
      <c r="B4" s="307"/>
      <c r="C4" s="307"/>
      <c r="D4" s="307"/>
      <c r="E4" s="307"/>
      <c r="F4" s="307"/>
      <c r="G4" s="307"/>
      <c r="H4" s="307"/>
      <c r="I4" s="307"/>
      <c r="J4" s="307"/>
      <c r="K4" s="307"/>
      <c r="L4" s="307"/>
      <c r="M4" s="307"/>
      <c r="N4" s="307"/>
      <c r="O4" s="307"/>
      <c r="P4" s="307"/>
      <c r="Q4" s="307"/>
      <c r="R4" s="307"/>
      <c r="S4" s="307"/>
      <c r="U4" s="324"/>
      <c r="V4" s="325"/>
      <c r="W4" s="325"/>
      <c r="X4" s="325"/>
      <c r="Y4" s="325"/>
      <c r="Z4" s="325"/>
      <c r="AA4" s="325"/>
      <c r="AB4" s="325"/>
      <c r="AC4" s="325"/>
      <c r="AD4" s="325"/>
      <c r="AE4" s="325"/>
      <c r="AF4" s="325"/>
      <c r="AG4" s="325"/>
      <c r="AH4" s="325"/>
      <c r="AI4" s="325"/>
      <c r="AJ4" s="325"/>
      <c r="AK4" s="325"/>
      <c r="AL4" s="325"/>
      <c r="AM4" s="326"/>
    </row>
    <row r="5" spans="1:39" ht="15" x14ac:dyDescent="0.2">
      <c r="A5" s="438">
        <v>42523</v>
      </c>
      <c r="B5" s="310"/>
      <c r="C5" s="310"/>
      <c r="D5" s="310"/>
      <c r="E5" s="310"/>
      <c r="F5" s="310"/>
      <c r="G5" s="310"/>
      <c r="H5" s="310"/>
      <c r="I5" s="310"/>
      <c r="J5" s="310"/>
      <c r="K5" s="310"/>
      <c r="L5" s="310"/>
      <c r="M5" s="310"/>
      <c r="N5" s="310"/>
      <c r="O5" s="310"/>
      <c r="P5" s="310"/>
      <c r="Q5" s="310"/>
      <c r="R5" s="310"/>
      <c r="S5" s="310"/>
    </row>
    <row r="6" spans="1:39" ht="15.75" x14ac:dyDescent="0.25">
      <c r="A6" s="327"/>
      <c r="B6" s="328"/>
      <c r="C6" s="328"/>
      <c r="D6" s="328"/>
      <c r="E6" s="328"/>
      <c r="F6" s="328"/>
      <c r="G6" s="328"/>
      <c r="H6" s="328"/>
      <c r="I6" s="328"/>
      <c r="J6" s="328"/>
      <c r="K6" s="328"/>
      <c r="L6" s="328"/>
      <c r="M6" s="328"/>
      <c r="N6" s="328"/>
      <c r="O6" s="328"/>
      <c r="P6" s="328"/>
      <c r="Q6" s="328"/>
      <c r="R6" s="328"/>
      <c r="S6" s="328"/>
    </row>
    <row r="7" spans="1:39" ht="12.75" customHeight="1" x14ac:dyDescent="0.2">
      <c r="A7" s="490" t="s">
        <v>2</v>
      </c>
      <c r="B7" s="490"/>
      <c r="C7" s="490"/>
      <c r="D7" s="490"/>
      <c r="E7" s="490"/>
      <c r="F7" s="490"/>
      <c r="G7" s="490"/>
      <c r="H7" s="490"/>
      <c r="I7" s="490"/>
      <c r="J7" s="490"/>
      <c r="K7" s="490"/>
      <c r="L7" s="490"/>
      <c r="M7" s="490"/>
      <c r="N7" s="490"/>
      <c r="O7" s="490"/>
      <c r="P7" s="490"/>
      <c r="Q7" s="490"/>
      <c r="R7" s="490"/>
      <c r="S7" s="490"/>
    </row>
    <row r="8" spans="1:39" ht="15.75" customHeight="1" x14ac:dyDescent="0.2">
      <c r="A8" s="490"/>
      <c r="B8" s="490"/>
      <c r="C8" s="490"/>
      <c r="D8" s="490"/>
      <c r="E8" s="490"/>
      <c r="F8" s="490"/>
      <c r="G8" s="490"/>
      <c r="H8" s="490"/>
      <c r="I8" s="490"/>
      <c r="J8" s="490"/>
      <c r="K8" s="490"/>
      <c r="L8" s="490"/>
      <c r="M8" s="490"/>
      <c r="N8" s="490"/>
      <c r="O8" s="490"/>
      <c r="P8" s="490"/>
      <c r="Q8" s="490"/>
      <c r="R8" s="490"/>
      <c r="S8" s="490"/>
    </row>
    <row r="9" spans="1:39" ht="15.75" customHeight="1" x14ac:dyDescent="0.2">
      <c r="A9" s="439"/>
      <c r="B9" s="439"/>
      <c r="C9" s="439"/>
      <c r="D9" s="439"/>
      <c r="E9" s="439"/>
      <c r="F9" s="439"/>
      <c r="G9" s="439"/>
      <c r="H9" s="439"/>
      <c r="I9" s="439"/>
      <c r="J9" s="439"/>
      <c r="K9" s="439"/>
      <c r="L9" s="439"/>
      <c r="M9" s="439"/>
      <c r="N9" s="439"/>
      <c r="O9" s="439"/>
      <c r="P9" s="439"/>
      <c r="Q9" s="439"/>
      <c r="R9" s="439"/>
      <c r="S9" s="439"/>
    </row>
    <row r="10" spans="1:39" ht="15.75" customHeight="1" x14ac:dyDescent="0.2">
      <c r="A10" s="494" t="s">
        <v>315</v>
      </c>
      <c r="B10" s="494"/>
      <c r="C10" s="494"/>
      <c r="D10" s="494"/>
      <c r="E10" s="494"/>
      <c r="F10" s="494"/>
      <c r="G10" s="494"/>
      <c r="H10" s="494"/>
      <c r="I10" s="494"/>
      <c r="J10" s="494"/>
      <c r="K10" s="494"/>
      <c r="L10" s="494"/>
      <c r="M10" s="494"/>
      <c r="N10" s="494"/>
      <c r="O10" s="494"/>
      <c r="P10" s="494"/>
      <c r="Q10" s="494"/>
      <c r="R10" s="494"/>
      <c r="S10" s="494"/>
    </row>
    <row r="11" spans="1:39" ht="15.75" customHeight="1" x14ac:dyDescent="0.2">
      <c r="A11" s="494"/>
      <c r="B11" s="494"/>
      <c r="C11" s="494"/>
      <c r="D11" s="494"/>
      <c r="E11" s="494"/>
      <c r="F11" s="494"/>
      <c r="G11" s="494"/>
      <c r="H11" s="494"/>
      <c r="I11" s="494"/>
      <c r="J11" s="494"/>
      <c r="K11" s="494"/>
      <c r="L11" s="494"/>
      <c r="M11" s="494"/>
      <c r="N11" s="494"/>
      <c r="O11" s="494"/>
      <c r="P11" s="494"/>
      <c r="Q11" s="494"/>
      <c r="R11" s="494"/>
      <c r="S11" s="494"/>
    </row>
    <row r="12" spans="1:39" ht="36.75" customHeight="1" x14ac:dyDescent="0.2">
      <c r="A12" s="494"/>
      <c r="B12" s="494"/>
      <c r="C12" s="494"/>
      <c r="D12" s="494"/>
      <c r="E12" s="494"/>
      <c r="F12" s="494"/>
      <c r="G12" s="494"/>
      <c r="H12" s="494"/>
      <c r="I12" s="494"/>
      <c r="J12" s="494"/>
      <c r="K12" s="494"/>
      <c r="L12" s="494"/>
      <c r="M12" s="494"/>
      <c r="N12" s="494"/>
      <c r="O12" s="494"/>
      <c r="P12" s="494"/>
      <c r="Q12" s="494"/>
      <c r="R12" s="494"/>
      <c r="S12" s="494"/>
    </row>
    <row r="13" spans="1:39" ht="15.75" customHeight="1" x14ac:dyDescent="0.2">
      <c r="A13" s="444"/>
      <c r="B13" s="444"/>
      <c r="C13" s="444"/>
      <c r="D13" s="444"/>
      <c r="E13" s="444"/>
      <c r="F13" s="444"/>
      <c r="G13" s="444"/>
      <c r="H13" s="444"/>
      <c r="I13" s="444"/>
      <c r="J13" s="444"/>
      <c r="K13" s="444"/>
      <c r="L13" s="444"/>
      <c r="M13" s="444"/>
      <c r="N13" s="444"/>
      <c r="O13" s="444"/>
      <c r="P13" s="444"/>
      <c r="Q13" s="444"/>
      <c r="R13" s="444"/>
      <c r="S13" s="444"/>
    </row>
    <row r="14" spans="1:39" ht="15.75" x14ac:dyDescent="0.25">
      <c r="A14" s="436" t="s">
        <v>0</v>
      </c>
      <c r="B14" s="436"/>
      <c r="C14" s="436"/>
      <c r="D14" s="436"/>
      <c r="E14" s="436"/>
      <c r="F14" s="436"/>
      <c r="G14" s="436"/>
      <c r="H14" s="436"/>
      <c r="I14" s="436"/>
      <c r="J14" s="436"/>
      <c r="K14" s="436"/>
      <c r="L14" s="436"/>
      <c r="M14" s="436"/>
      <c r="N14" s="436"/>
      <c r="O14" s="436"/>
      <c r="P14" s="436"/>
      <c r="Q14" s="436"/>
      <c r="R14" s="436"/>
      <c r="S14" s="436"/>
    </row>
    <row r="15" spans="1:39" ht="15" x14ac:dyDescent="0.2">
      <c r="A15" s="2"/>
      <c r="B15" s="2"/>
      <c r="C15" s="2"/>
      <c r="D15" s="2"/>
      <c r="E15" s="2"/>
      <c r="F15" s="2"/>
      <c r="G15" s="2"/>
      <c r="H15" s="2"/>
      <c r="I15" s="2"/>
      <c r="J15" s="2"/>
      <c r="K15" s="2"/>
      <c r="L15" s="2"/>
      <c r="M15" s="2"/>
      <c r="N15" s="2"/>
      <c r="O15" s="2"/>
      <c r="P15" s="2"/>
      <c r="Q15" s="2"/>
      <c r="R15" s="2"/>
      <c r="S15" s="316"/>
    </row>
    <row r="16" spans="1:39" ht="15.75" x14ac:dyDescent="0.25">
      <c r="A16" s="317" t="s">
        <v>31</v>
      </c>
      <c r="B16" s="318"/>
      <c r="C16" s="318"/>
      <c r="D16" s="318"/>
      <c r="E16" s="318"/>
      <c r="F16" s="318"/>
      <c r="G16" s="318"/>
      <c r="H16" s="318"/>
      <c r="I16" s="318"/>
      <c r="J16" s="318"/>
      <c r="K16" s="318"/>
      <c r="L16" s="318"/>
      <c r="M16" s="318"/>
      <c r="N16" s="318"/>
      <c r="O16" s="318"/>
      <c r="P16" s="318"/>
      <c r="Q16" s="318"/>
      <c r="R16" s="318"/>
      <c r="S16" s="319"/>
    </row>
    <row r="17" spans="1:19" ht="15" customHeight="1" x14ac:dyDescent="0.25">
      <c r="A17" s="329"/>
      <c r="B17" s="330"/>
      <c r="C17" s="330"/>
      <c r="D17" s="330"/>
      <c r="E17" s="330"/>
      <c r="F17" s="330"/>
      <c r="G17" s="330"/>
      <c r="H17" s="330"/>
      <c r="I17" s="330"/>
      <c r="J17" s="330"/>
      <c r="K17" s="330"/>
      <c r="L17" s="330"/>
      <c r="M17" s="330"/>
      <c r="N17" s="330"/>
      <c r="O17" s="330"/>
      <c r="P17" s="330"/>
      <c r="Q17" s="330"/>
      <c r="R17" s="330"/>
      <c r="S17" s="10"/>
    </row>
    <row r="18" spans="1:19" s="331" customFormat="1" ht="15.75" customHeight="1" x14ac:dyDescent="0.25">
      <c r="A18" s="493" t="s">
        <v>270</v>
      </c>
      <c r="B18" s="493"/>
      <c r="C18" s="493"/>
      <c r="D18" s="493"/>
      <c r="E18" s="493"/>
      <c r="F18" s="493"/>
      <c r="G18" s="493"/>
      <c r="H18" s="493"/>
      <c r="I18" s="493"/>
      <c r="J18" s="493"/>
      <c r="K18" s="493"/>
      <c r="L18" s="493"/>
      <c r="M18" s="493"/>
      <c r="N18" s="493"/>
      <c r="O18" s="493"/>
      <c r="P18" s="493"/>
      <c r="Q18" s="493"/>
      <c r="R18" s="493"/>
      <c r="S18" s="493"/>
    </row>
    <row r="19" spans="1:19" s="331" customFormat="1" ht="15.75" customHeight="1" x14ac:dyDescent="0.2">
      <c r="A19" s="491" t="s">
        <v>271</v>
      </c>
      <c r="B19" s="492"/>
      <c r="C19" s="492"/>
      <c r="D19" s="492"/>
      <c r="E19" s="492"/>
      <c r="F19" s="492"/>
      <c r="G19" s="492"/>
      <c r="H19" s="492"/>
      <c r="I19" s="492"/>
      <c r="J19" s="492"/>
      <c r="K19" s="492"/>
      <c r="L19" s="492"/>
      <c r="M19" s="492"/>
      <c r="N19" s="492"/>
      <c r="O19" s="492"/>
      <c r="P19" s="492"/>
      <c r="Q19" s="492"/>
      <c r="R19" s="492"/>
      <c r="S19" s="492"/>
    </row>
    <row r="20" spans="1:19" s="331" customFormat="1" ht="15.75" customHeight="1" x14ac:dyDescent="0.2">
      <c r="A20" s="491" t="s">
        <v>272</v>
      </c>
      <c r="B20" s="491"/>
      <c r="C20" s="491"/>
      <c r="D20" s="491"/>
      <c r="E20" s="491"/>
      <c r="F20" s="491"/>
      <c r="G20" s="491"/>
      <c r="H20" s="491"/>
      <c r="I20" s="491"/>
      <c r="J20" s="491"/>
      <c r="K20" s="491"/>
      <c r="L20" s="491"/>
      <c r="M20" s="491"/>
      <c r="N20" s="491"/>
      <c r="O20" s="491"/>
      <c r="P20" s="491"/>
      <c r="Q20" s="491"/>
      <c r="R20" s="491"/>
      <c r="S20" s="491"/>
    </row>
    <row r="21" spans="1:19" s="331" customFormat="1" ht="15.75" customHeight="1" x14ac:dyDescent="0.2">
      <c r="A21" s="491" t="s">
        <v>273</v>
      </c>
      <c r="B21" s="491"/>
      <c r="C21" s="491"/>
      <c r="D21" s="491"/>
      <c r="E21" s="491"/>
      <c r="F21" s="491"/>
      <c r="G21" s="491"/>
      <c r="H21" s="491"/>
      <c r="I21" s="491"/>
      <c r="J21" s="491"/>
      <c r="K21" s="491"/>
      <c r="L21" s="491"/>
      <c r="M21" s="491"/>
      <c r="N21" s="491"/>
      <c r="O21" s="491"/>
      <c r="P21" s="491"/>
      <c r="Q21" s="491"/>
      <c r="R21" s="491"/>
      <c r="S21" s="491"/>
    </row>
    <row r="22" spans="1:19" s="331" customFormat="1" ht="15.75" customHeight="1" x14ac:dyDescent="0.25">
      <c r="A22" s="496" t="s">
        <v>274</v>
      </c>
      <c r="B22" s="496"/>
      <c r="C22" s="496"/>
      <c r="D22" s="496"/>
      <c r="E22" s="496"/>
      <c r="F22" s="496"/>
      <c r="G22" s="496"/>
      <c r="H22" s="496"/>
      <c r="I22" s="496"/>
      <c r="J22" s="496"/>
      <c r="K22" s="496"/>
      <c r="L22" s="496"/>
      <c r="M22" s="496"/>
      <c r="N22" s="496"/>
      <c r="O22" s="496"/>
      <c r="P22" s="496"/>
      <c r="Q22" s="496"/>
      <c r="R22" s="496"/>
      <c r="S22" s="496"/>
    </row>
    <row r="23" spans="1:19" ht="15" customHeight="1" x14ac:dyDescent="0.2">
      <c r="A23" s="495"/>
      <c r="B23" s="495"/>
      <c r="C23" s="495"/>
      <c r="D23" s="495"/>
      <c r="E23" s="495"/>
      <c r="F23" s="495"/>
      <c r="G23" s="495"/>
      <c r="H23" s="495"/>
      <c r="I23" s="495"/>
      <c r="J23" s="495"/>
      <c r="K23" s="495"/>
      <c r="L23" s="495"/>
      <c r="M23" s="495"/>
      <c r="N23" s="495"/>
      <c r="O23" s="495"/>
      <c r="P23" s="495"/>
      <c r="Q23" s="495"/>
      <c r="R23" s="495"/>
      <c r="S23" s="495"/>
    </row>
    <row r="24" spans="1:19" ht="15.75" x14ac:dyDescent="0.25">
      <c r="A24" s="317" t="s">
        <v>32</v>
      </c>
      <c r="B24" s="318"/>
      <c r="C24" s="318"/>
      <c r="D24" s="318"/>
      <c r="E24" s="318"/>
      <c r="F24" s="318"/>
      <c r="G24" s="318"/>
      <c r="H24" s="318"/>
      <c r="I24" s="318"/>
      <c r="J24" s="318"/>
      <c r="K24" s="318"/>
      <c r="L24" s="318"/>
      <c r="M24" s="318"/>
      <c r="N24" s="318"/>
      <c r="O24" s="318"/>
      <c r="P24" s="318"/>
      <c r="Q24" s="318"/>
      <c r="R24" s="318"/>
      <c r="S24" s="319"/>
    </row>
    <row r="25" spans="1:19" ht="15" customHeight="1" x14ac:dyDescent="0.25">
      <c r="A25" s="329"/>
      <c r="B25" s="330"/>
      <c r="C25" s="330"/>
      <c r="D25" s="330"/>
      <c r="E25" s="330"/>
      <c r="F25" s="330"/>
      <c r="G25" s="330"/>
      <c r="H25" s="330"/>
      <c r="I25" s="330"/>
      <c r="J25" s="330"/>
      <c r="K25" s="330"/>
      <c r="L25" s="330"/>
      <c r="M25" s="330"/>
      <c r="N25" s="330"/>
      <c r="O25" s="330"/>
      <c r="P25" s="330"/>
      <c r="Q25" s="330"/>
      <c r="R25" s="330"/>
      <c r="S25" s="10"/>
    </row>
    <row r="26" spans="1:19" s="331" customFormat="1" ht="15.75" customHeight="1" x14ac:dyDescent="0.2">
      <c r="A26" s="491" t="s">
        <v>334</v>
      </c>
      <c r="B26" s="491"/>
      <c r="C26" s="491"/>
      <c r="D26" s="491"/>
      <c r="E26" s="491"/>
      <c r="F26" s="491"/>
      <c r="G26" s="491"/>
      <c r="H26" s="491"/>
      <c r="I26" s="491"/>
      <c r="J26" s="491"/>
      <c r="K26" s="491"/>
      <c r="L26" s="491"/>
      <c r="M26" s="491"/>
      <c r="N26" s="491"/>
      <c r="O26" s="491"/>
      <c r="P26" s="491"/>
      <c r="Q26" s="491"/>
      <c r="R26" s="491"/>
      <c r="S26" s="491"/>
    </row>
    <row r="27" spans="1:19" s="331" customFormat="1" ht="15.75" customHeight="1" x14ac:dyDescent="0.2">
      <c r="A27" s="491" t="s">
        <v>335</v>
      </c>
      <c r="B27" s="491"/>
      <c r="C27" s="491"/>
      <c r="D27" s="491"/>
      <c r="E27" s="491"/>
      <c r="F27" s="491"/>
      <c r="G27" s="491"/>
      <c r="H27" s="491"/>
      <c r="I27" s="491"/>
      <c r="J27" s="491"/>
      <c r="K27" s="491"/>
      <c r="L27" s="491"/>
      <c r="M27" s="491"/>
      <c r="N27" s="491"/>
      <c r="O27" s="491"/>
      <c r="P27" s="491"/>
      <c r="Q27" s="491"/>
      <c r="R27" s="491"/>
      <c r="S27" s="491"/>
    </row>
    <row r="28" spans="1:19" s="331" customFormat="1" ht="15.75" customHeight="1" x14ac:dyDescent="0.2">
      <c r="A28" s="491" t="s">
        <v>336</v>
      </c>
      <c r="B28" s="491"/>
      <c r="C28" s="491"/>
      <c r="D28" s="491"/>
      <c r="E28" s="491"/>
      <c r="F28" s="491"/>
      <c r="G28" s="491"/>
      <c r="H28" s="491"/>
      <c r="I28" s="491"/>
      <c r="J28" s="491"/>
      <c r="K28" s="491"/>
      <c r="L28" s="491"/>
      <c r="M28" s="491"/>
      <c r="N28" s="491"/>
      <c r="O28" s="491"/>
      <c r="P28" s="491"/>
      <c r="Q28" s="491"/>
      <c r="R28" s="491"/>
      <c r="S28" s="491"/>
    </row>
    <row r="29" spans="1:19" s="331" customFormat="1" ht="15.75" customHeight="1" x14ac:dyDescent="0.2">
      <c r="A29" s="491" t="s">
        <v>337</v>
      </c>
      <c r="B29" s="491"/>
      <c r="C29" s="491"/>
      <c r="D29" s="491"/>
      <c r="E29" s="491"/>
      <c r="F29" s="491"/>
      <c r="G29" s="491"/>
      <c r="H29" s="491"/>
      <c r="I29" s="491"/>
      <c r="J29" s="491"/>
      <c r="K29" s="491"/>
      <c r="L29" s="491"/>
      <c r="M29" s="491"/>
      <c r="N29" s="491"/>
      <c r="O29" s="491"/>
      <c r="P29" s="491"/>
      <c r="Q29" s="491"/>
      <c r="R29" s="491"/>
      <c r="S29" s="491"/>
    </row>
    <row r="30" spans="1:19" s="331" customFormat="1" ht="15.75" customHeight="1" x14ac:dyDescent="0.2">
      <c r="A30" s="491" t="s">
        <v>338</v>
      </c>
      <c r="B30" s="491"/>
      <c r="C30" s="491"/>
      <c r="D30" s="491"/>
      <c r="E30" s="491"/>
      <c r="F30" s="491"/>
      <c r="G30" s="491"/>
      <c r="H30" s="491"/>
      <c r="I30" s="491"/>
      <c r="J30" s="491"/>
      <c r="K30" s="491"/>
      <c r="L30" s="491"/>
      <c r="M30" s="491"/>
      <c r="N30" s="491"/>
      <c r="O30" s="491"/>
      <c r="P30" s="491"/>
      <c r="Q30" s="491"/>
      <c r="R30" s="491"/>
      <c r="S30" s="491"/>
    </row>
    <row r="31" spans="1:19" ht="15" customHeight="1" x14ac:dyDescent="0.2">
      <c r="A31" s="497"/>
      <c r="B31" s="497"/>
      <c r="C31" s="497"/>
      <c r="D31" s="497"/>
      <c r="E31" s="497"/>
      <c r="F31" s="497"/>
      <c r="G31" s="497"/>
      <c r="H31" s="497"/>
      <c r="I31" s="497"/>
      <c r="J31" s="497"/>
      <c r="K31" s="497"/>
      <c r="L31" s="497"/>
      <c r="M31" s="497"/>
      <c r="N31" s="497"/>
      <c r="O31" s="497"/>
      <c r="P31" s="497"/>
      <c r="Q31" s="497"/>
      <c r="R31" s="497"/>
      <c r="S31" s="497"/>
    </row>
    <row r="32" spans="1:19" ht="15.75" x14ac:dyDescent="0.25">
      <c r="A32" s="317" t="s">
        <v>320</v>
      </c>
      <c r="B32" s="318"/>
      <c r="C32" s="318"/>
      <c r="D32" s="318"/>
      <c r="E32" s="318"/>
      <c r="F32" s="318"/>
      <c r="G32" s="318"/>
      <c r="H32" s="318"/>
      <c r="I32" s="318"/>
      <c r="J32" s="318"/>
      <c r="K32" s="318"/>
      <c r="L32" s="318"/>
      <c r="M32" s="318"/>
      <c r="N32" s="318"/>
      <c r="O32" s="318"/>
      <c r="P32" s="318"/>
      <c r="Q32" s="318"/>
      <c r="R32" s="318"/>
      <c r="S32" s="319"/>
    </row>
    <row r="33" spans="1:19" ht="15" customHeight="1" x14ac:dyDescent="0.2">
      <c r="A33" s="2"/>
      <c r="B33" s="2"/>
      <c r="C33" s="2"/>
      <c r="D33" s="2"/>
      <c r="E33" s="2"/>
      <c r="F33" s="2"/>
      <c r="G33" s="2"/>
      <c r="H33" s="2"/>
      <c r="I33" s="2"/>
      <c r="J33" s="2"/>
      <c r="K33" s="2"/>
      <c r="L33" s="2"/>
      <c r="M33" s="2"/>
      <c r="N33" s="2"/>
      <c r="O33" s="2"/>
      <c r="P33" s="2"/>
      <c r="Q33" s="2"/>
      <c r="R33" s="2"/>
      <c r="S33" s="316"/>
    </row>
    <row r="34" spans="1:19" s="331" customFormat="1" ht="15.75" customHeight="1" x14ac:dyDescent="0.2">
      <c r="A34" s="491" t="s">
        <v>339</v>
      </c>
      <c r="B34" s="491"/>
      <c r="C34" s="491"/>
      <c r="D34" s="491"/>
      <c r="E34" s="491"/>
      <c r="F34" s="491"/>
      <c r="G34" s="491"/>
      <c r="H34" s="491"/>
      <c r="I34" s="491"/>
      <c r="J34" s="491"/>
      <c r="K34" s="491"/>
      <c r="L34" s="491"/>
      <c r="M34" s="491"/>
      <c r="N34" s="491"/>
      <c r="O34" s="491"/>
      <c r="P34" s="491"/>
      <c r="Q34" s="491"/>
      <c r="R34" s="491"/>
      <c r="S34" s="491"/>
    </row>
    <row r="35" spans="1:19" s="331" customFormat="1" ht="15.75" customHeight="1" x14ac:dyDescent="0.2">
      <c r="A35" s="491" t="s">
        <v>340</v>
      </c>
      <c r="B35" s="491"/>
      <c r="C35" s="491"/>
      <c r="D35" s="491"/>
      <c r="E35" s="491"/>
      <c r="F35" s="491"/>
      <c r="G35" s="491"/>
      <c r="H35" s="491"/>
      <c r="I35" s="491"/>
      <c r="J35" s="491"/>
      <c r="K35" s="491"/>
      <c r="L35" s="491"/>
      <c r="M35" s="491"/>
      <c r="N35" s="491"/>
      <c r="O35" s="491"/>
      <c r="P35" s="491"/>
      <c r="Q35" s="491"/>
      <c r="R35" s="491"/>
      <c r="S35" s="491"/>
    </row>
    <row r="36" spans="1:19" s="331" customFormat="1" ht="15.75" customHeight="1" x14ac:dyDescent="0.2">
      <c r="A36" s="491" t="s">
        <v>341</v>
      </c>
      <c r="B36" s="491"/>
      <c r="C36" s="491"/>
      <c r="D36" s="491"/>
      <c r="E36" s="491"/>
      <c r="F36" s="491"/>
      <c r="G36" s="491"/>
      <c r="H36" s="491"/>
      <c r="I36" s="491"/>
      <c r="J36" s="491"/>
      <c r="K36" s="491"/>
      <c r="L36" s="491"/>
      <c r="M36" s="491"/>
      <c r="N36" s="491"/>
      <c r="O36" s="491"/>
      <c r="P36" s="491"/>
      <c r="Q36" s="491"/>
      <c r="R36" s="491"/>
      <c r="S36" s="491"/>
    </row>
    <row r="37" spans="1:19" s="331" customFormat="1" ht="15.75" customHeight="1" x14ac:dyDescent="0.2">
      <c r="A37" s="491" t="s">
        <v>342</v>
      </c>
      <c r="B37" s="491"/>
      <c r="C37" s="491"/>
      <c r="D37" s="491"/>
      <c r="E37" s="491"/>
      <c r="F37" s="491"/>
      <c r="G37" s="491"/>
      <c r="H37" s="491"/>
      <c r="I37" s="491"/>
      <c r="J37" s="491"/>
      <c r="K37" s="491"/>
      <c r="L37" s="491"/>
      <c r="M37" s="491"/>
      <c r="N37" s="491"/>
      <c r="O37" s="491"/>
      <c r="P37" s="491"/>
      <c r="Q37" s="491"/>
      <c r="R37" s="491"/>
      <c r="S37" s="491"/>
    </row>
    <row r="38" spans="1:19" s="331" customFormat="1" ht="15.75" customHeight="1" x14ac:dyDescent="0.2">
      <c r="A38" s="491" t="s">
        <v>343</v>
      </c>
      <c r="B38" s="491"/>
      <c r="C38" s="491"/>
      <c r="D38" s="491"/>
      <c r="E38" s="491"/>
      <c r="F38" s="491"/>
      <c r="G38" s="491"/>
      <c r="H38" s="491"/>
      <c r="I38" s="491"/>
      <c r="J38" s="491"/>
      <c r="K38" s="491"/>
      <c r="L38" s="491"/>
      <c r="M38" s="491"/>
      <c r="N38" s="491"/>
      <c r="O38" s="491"/>
      <c r="P38" s="491"/>
      <c r="Q38" s="491"/>
      <c r="R38" s="491"/>
      <c r="S38" s="491"/>
    </row>
    <row r="39" spans="1:19" s="331" customFormat="1" ht="15.75" customHeight="1" x14ac:dyDescent="0.2">
      <c r="A39" s="491" t="s">
        <v>344</v>
      </c>
      <c r="B39" s="491"/>
      <c r="C39" s="491"/>
      <c r="D39" s="491"/>
      <c r="E39" s="491"/>
      <c r="F39" s="491"/>
      <c r="G39" s="491"/>
      <c r="H39" s="491"/>
      <c r="I39" s="491"/>
      <c r="J39" s="491"/>
      <c r="K39" s="491"/>
      <c r="L39" s="491"/>
      <c r="M39" s="491"/>
      <c r="N39" s="491"/>
      <c r="O39" s="491"/>
      <c r="P39" s="491"/>
      <c r="Q39" s="491"/>
      <c r="R39" s="491"/>
      <c r="S39" s="491"/>
    </row>
    <row r="40" spans="1:19" s="331" customFormat="1" ht="15.75" customHeight="1" x14ac:dyDescent="0.2">
      <c r="A40" s="491" t="s">
        <v>345</v>
      </c>
      <c r="B40" s="491"/>
      <c r="C40" s="491"/>
      <c r="D40" s="491"/>
      <c r="E40" s="491"/>
      <c r="F40" s="491"/>
      <c r="G40" s="491"/>
      <c r="H40" s="491"/>
      <c r="I40" s="491"/>
      <c r="J40" s="491"/>
      <c r="K40" s="491"/>
      <c r="L40" s="491"/>
      <c r="M40" s="491"/>
      <c r="N40" s="491"/>
      <c r="O40" s="491"/>
      <c r="P40" s="491"/>
      <c r="Q40" s="491"/>
      <c r="R40" s="491"/>
      <c r="S40" s="491"/>
    </row>
    <row r="41" spans="1:19" ht="15" customHeight="1" x14ac:dyDescent="0.2">
      <c r="A41" s="10"/>
      <c r="B41" s="10"/>
      <c r="C41" s="10"/>
      <c r="D41" s="10"/>
      <c r="E41" s="10"/>
      <c r="F41" s="10"/>
      <c r="G41" s="10"/>
      <c r="H41" s="10"/>
      <c r="I41" s="10"/>
      <c r="J41" s="10"/>
      <c r="K41" s="10"/>
      <c r="L41" s="10"/>
      <c r="M41" s="10"/>
      <c r="N41" s="10"/>
      <c r="O41" s="10"/>
      <c r="P41" s="10"/>
      <c r="Q41" s="10"/>
      <c r="R41" s="10"/>
      <c r="S41" s="332"/>
    </row>
    <row r="42" spans="1:19" ht="15" customHeight="1" x14ac:dyDescent="0.25">
      <c r="A42" s="317" t="s">
        <v>33</v>
      </c>
      <c r="B42" s="318"/>
      <c r="C42" s="318"/>
      <c r="D42" s="318"/>
      <c r="E42" s="318"/>
      <c r="F42" s="318"/>
      <c r="G42" s="318"/>
      <c r="H42" s="318"/>
      <c r="I42" s="318"/>
      <c r="J42" s="318"/>
      <c r="K42" s="318"/>
      <c r="L42" s="318"/>
      <c r="M42" s="318"/>
      <c r="N42" s="318"/>
      <c r="O42" s="318"/>
      <c r="P42" s="318"/>
      <c r="Q42" s="318"/>
      <c r="R42" s="318"/>
      <c r="S42" s="319"/>
    </row>
    <row r="43" spans="1:19" ht="15" customHeight="1" x14ac:dyDescent="0.2">
      <c r="A43" s="2"/>
      <c r="B43" s="2"/>
      <c r="C43" s="2"/>
      <c r="D43" s="2"/>
      <c r="E43" s="2"/>
      <c r="F43" s="2"/>
      <c r="G43" s="2"/>
      <c r="H43" s="2"/>
      <c r="I43" s="2"/>
      <c r="J43" s="2"/>
      <c r="K43" s="2"/>
      <c r="L43" s="2"/>
      <c r="M43" s="2"/>
      <c r="N43" s="2"/>
      <c r="O43" s="2"/>
      <c r="P43" s="2"/>
      <c r="Q43" s="2"/>
      <c r="R43" s="2"/>
      <c r="S43" s="316"/>
    </row>
    <row r="44" spans="1:19" s="331" customFormat="1" ht="15.75" customHeight="1" x14ac:dyDescent="0.2">
      <c r="A44" s="491" t="s">
        <v>346</v>
      </c>
      <c r="B44" s="491"/>
      <c r="C44" s="491"/>
      <c r="D44" s="491"/>
      <c r="E44" s="491"/>
      <c r="F44" s="491"/>
      <c r="G44" s="491"/>
      <c r="H44" s="491"/>
      <c r="I44" s="491"/>
      <c r="J44" s="491"/>
      <c r="K44" s="491"/>
      <c r="L44" s="491"/>
      <c r="M44" s="491"/>
      <c r="N44" s="491"/>
      <c r="O44" s="491"/>
      <c r="P44" s="491"/>
      <c r="Q44" s="491"/>
      <c r="R44" s="491"/>
      <c r="S44" s="491"/>
    </row>
    <row r="45" spans="1:19" s="331" customFormat="1" ht="15.75" customHeight="1" x14ac:dyDescent="0.2">
      <c r="A45" s="491" t="s">
        <v>347</v>
      </c>
      <c r="B45" s="491"/>
      <c r="C45" s="491"/>
      <c r="D45" s="491"/>
      <c r="E45" s="491"/>
      <c r="F45" s="491"/>
      <c r="G45" s="491"/>
      <c r="H45" s="491"/>
      <c r="I45" s="491"/>
      <c r="J45" s="491"/>
      <c r="K45" s="491"/>
      <c r="L45" s="491"/>
      <c r="M45" s="491"/>
      <c r="N45" s="491"/>
      <c r="O45" s="491"/>
      <c r="P45" s="491"/>
      <c r="Q45" s="491"/>
      <c r="R45" s="491"/>
      <c r="S45" s="491"/>
    </row>
    <row r="46" spans="1:19" s="331" customFormat="1" ht="15.75" customHeight="1" x14ac:dyDescent="0.2">
      <c r="A46" s="491" t="s">
        <v>348</v>
      </c>
      <c r="B46" s="491"/>
      <c r="C46" s="491"/>
      <c r="D46" s="491"/>
      <c r="E46" s="491"/>
      <c r="F46" s="491"/>
      <c r="G46" s="491"/>
      <c r="H46" s="491"/>
      <c r="I46" s="491"/>
      <c r="J46" s="491"/>
      <c r="K46" s="491"/>
      <c r="L46" s="491"/>
      <c r="M46" s="491"/>
      <c r="N46" s="491"/>
      <c r="O46" s="491"/>
      <c r="P46" s="491"/>
      <c r="Q46" s="491"/>
      <c r="R46" s="491"/>
      <c r="S46" s="491"/>
    </row>
    <row r="47" spans="1:19" s="331" customFormat="1" ht="15.75" customHeight="1" x14ac:dyDescent="0.2">
      <c r="A47" s="491" t="s">
        <v>349</v>
      </c>
      <c r="B47" s="491"/>
      <c r="C47" s="491"/>
      <c r="D47" s="491"/>
      <c r="E47" s="491"/>
      <c r="F47" s="491"/>
      <c r="G47" s="491"/>
      <c r="H47" s="491"/>
      <c r="I47" s="491"/>
      <c r="J47" s="491"/>
      <c r="K47" s="491"/>
      <c r="L47" s="491"/>
      <c r="M47" s="491"/>
      <c r="N47" s="491"/>
      <c r="O47" s="491"/>
      <c r="P47" s="491"/>
      <c r="Q47" s="491"/>
      <c r="R47" s="491"/>
      <c r="S47" s="491"/>
    </row>
    <row r="48" spans="1:19" ht="15.75" customHeight="1" x14ac:dyDescent="0.2">
      <c r="A48" s="2"/>
      <c r="B48" s="2"/>
      <c r="C48" s="2"/>
      <c r="D48" s="2"/>
      <c r="E48" s="2"/>
      <c r="F48" s="2"/>
      <c r="G48" s="2"/>
      <c r="H48" s="2"/>
      <c r="I48" s="2"/>
      <c r="J48" s="2"/>
      <c r="K48" s="2"/>
      <c r="L48" s="2"/>
      <c r="M48" s="2"/>
      <c r="N48" s="2"/>
      <c r="O48" s="2"/>
      <c r="P48" s="2"/>
      <c r="Q48" s="2"/>
      <c r="R48" s="2"/>
      <c r="S48" s="316"/>
    </row>
    <row r="49" spans="1:19" ht="15.75" x14ac:dyDescent="0.25">
      <c r="A49" s="317" t="s">
        <v>221</v>
      </c>
      <c r="B49" s="319"/>
      <c r="C49" s="319"/>
      <c r="D49" s="319"/>
      <c r="E49" s="319"/>
      <c r="F49" s="319"/>
      <c r="G49" s="319"/>
      <c r="H49" s="319"/>
      <c r="I49" s="319"/>
      <c r="J49" s="319"/>
      <c r="K49" s="319"/>
      <c r="L49" s="319"/>
      <c r="M49" s="319"/>
      <c r="N49" s="319"/>
      <c r="O49" s="319"/>
      <c r="P49" s="319"/>
      <c r="Q49" s="319"/>
      <c r="R49" s="319"/>
      <c r="S49" s="319"/>
    </row>
    <row r="51" spans="1:19" s="331" customFormat="1" ht="15.75" customHeight="1" x14ac:dyDescent="0.2">
      <c r="A51" s="491" t="s">
        <v>350</v>
      </c>
      <c r="B51" s="491"/>
      <c r="C51" s="491"/>
      <c r="D51" s="491"/>
      <c r="E51" s="491"/>
      <c r="F51" s="491"/>
      <c r="G51" s="491"/>
      <c r="H51" s="491"/>
      <c r="I51" s="491"/>
      <c r="J51" s="491"/>
      <c r="K51" s="491"/>
      <c r="L51" s="491"/>
      <c r="M51" s="491"/>
      <c r="N51" s="491"/>
      <c r="O51" s="491"/>
      <c r="P51" s="491"/>
      <c r="Q51" s="491"/>
      <c r="R51" s="491"/>
      <c r="S51" s="491"/>
    </row>
    <row r="52" spans="1:19" ht="15" x14ac:dyDescent="0.2">
      <c r="A52" s="491"/>
      <c r="B52" s="491"/>
      <c r="C52" s="491"/>
      <c r="D52" s="491"/>
      <c r="E52" s="491"/>
      <c r="F52" s="491"/>
      <c r="G52" s="491"/>
      <c r="H52" s="491"/>
      <c r="I52" s="491"/>
      <c r="J52" s="491"/>
      <c r="K52" s="491"/>
      <c r="L52" s="491"/>
      <c r="M52" s="491"/>
      <c r="N52" s="491"/>
      <c r="O52" s="491"/>
      <c r="P52" s="491"/>
      <c r="Q52" s="491"/>
      <c r="R52" s="491"/>
      <c r="S52" s="491"/>
    </row>
    <row r="53" spans="1:19" ht="15" x14ac:dyDescent="0.2">
      <c r="A53" s="491"/>
      <c r="B53" s="491"/>
      <c r="C53" s="491"/>
      <c r="D53" s="491"/>
      <c r="E53" s="491"/>
      <c r="F53" s="491"/>
      <c r="G53" s="491"/>
      <c r="H53" s="491"/>
      <c r="I53" s="491"/>
      <c r="J53" s="491"/>
      <c r="K53" s="491"/>
      <c r="L53" s="491"/>
      <c r="M53" s="491"/>
      <c r="N53" s="491"/>
      <c r="O53" s="491"/>
      <c r="P53" s="491"/>
      <c r="Q53" s="491"/>
      <c r="R53" s="491"/>
      <c r="S53" s="491"/>
    </row>
  </sheetData>
  <mergeCells count="28">
    <mergeCell ref="A52:S52"/>
    <mergeCell ref="A53:S53"/>
    <mergeCell ref="A29:S29"/>
    <mergeCell ref="A51:S51"/>
    <mergeCell ref="A21:S21"/>
    <mergeCell ref="A30:S30"/>
    <mergeCell ref="A31:S31"/>
    <mergeCell ref="A39:S39"/>
    <mergeCell ref="A40:S40"/>
    <mergeCell ref="A35:S35"/>
    <mergeCell ref="A36:S36"/>
    <mergeCell ref="A37:S37"/>
    <mergeCell ref="A38:S38"/>
    <mergeCell ref="A34:S34"/>
    <mergeCell ref="A47:S47"/>
    <mergeCell ref="A46:S46"/>
    <mergeCell ref="A45:S45"/>
    <mergeCell ref="A23:S23"/>
    <mergeCell ref="A20:S20"/>
    <mergeCell ref="A26:S26"/>
    <mergeCell ref="A27:S27"/>
    <mergeCell ref="A28:S28"/>
    <mergeCell ref="A22:S22"/>
    <mergeCell ref="A7:S8"/>
    <mergeCell ref="A19:S19"/>
    <mergeCell ref="A18:S18"/>
    <mergeCell ref="A10:S12"/>
    <mergeCell ref="A44:S44"/>
  </mergeCells>
  <hyperlinks>
    <hyperlink ref="A18:S18" location="'Table 1'!A1" display="Table 1- Claims registered, by claim type and financial year, 2005/06 to 2015/16"/>
    <hyperlink ref="A19:S19" location="'Table 2'!A1" display="Table 2- Claims cleared, by claim type, outcome, and financial year, 2005/06 to 2015/16"/>
    <hyperlink ref="A20:S20" location="'Table 3'!A1" display="Table 3- Claims cleared, by claim type, outcome and quarter, Q2-2014/15 to Q2-2015/16"/>
    <hyperlink ref="A21:S21" location="'Table 4'!A1" display="Table 4- Reconsiderations cleared by claim type, outcome and quarter, Q2-2014/15 to Q2-2015/16"/>
    <hyperlink ref="A22" location="'Table 5'!A1" display="Table 5- Appeals cleared by claim type, outcome and quarter, Q2-2014/15 to Q2-2015/16"/>
    <hyperlink ref="A26:S26" location="'Table 6'!A1" display="Table 6- Summary statistics for injury/illness claims by financial year"/>
    <hyperlink ref="A27:S27" location="'Table 7'!A1" display="Table 7- Summary statistics for survivors claims by financial year"/>
    <hyperlink ref="A28:S28" location="'Table 8'!A1" display="Table 8- Summary statistics for reconsiderations by financial year"/>
    <hyperlink ref="A29:S29" location="'Table 9'!A1" display="Table 9- Summary statistics for appeals by financial year"/>
    <hyperlink ref="A30:S30" location="'Table 10'!A1" display="Table 10- Predicted time to clear AFCS claims, by claim type"/>
    <hyperlink ref="A34:S34" location="'Table 11'!A1" display="Table 11- Lump sum payments awarded, by claim type and financial year"/>
    <hyperlink ref="A35:S35" location="'Table 12'!A1" display="Table 12- Lump sum payments awarded, by claim type and quarter"/>
    <hyperlink ref="A36:S36" location="'Table 13'!A1" display="Table 13- Lump sum payments awarded, by highest tariff level and quarter"/>
    <hyperlink ref="A37:S37" location="'Table 14'!A1" display="Table 14- All injuries/illnesses awarded under the AFCS at tariff levels 1-15, by tariff of injury table, tariff level and quarter"/>
    <hyperlink ref="A38:S38" location="'Table 15'!A1" display="Table 15- Lump sum payments awarded, by Service and quarter"/>
    <hyperlink ref="A39:S39" location="'Table 16'!A1" display="Table 16- Lump sum payments awarded, by age group and quarter"/>
    <hyperlink ref="A40:S40" location="'Table 17'!A1" display="Table 17- Lump sum payments awarded, by Region and quarter"/>
    <hyperlink ref="A44:S44" location="'Table 18'!A1" display="Table 18- Guaranteed Income Payments in payment, by gender as at the end of each financial year"/>
    <hyperlink ref="A45:S45" location="'Table 19'!A1" display="Table 19- Guaranteed Income Payments, either in payment or deferred, by payment type as at the end of each quarter"/>
    <hyperlink ref="A46:S46" location="'Table 20'!A1" display="Table 20- Guaranteed Income Payments and Survivors' Guaranteed Income Payments in payment, by Region"/>
    <hyperlink ref="A47:S47" location="'Table 21'!A1" display="Table 21- Guaranteed Income Payments and Survivors' Guaranteed Income Payments in payment, by tariff band and age group"/>
    <hyperlink ref="A51:S51" location="'Table 22'!A1" display="Table 22- AFCS Expenditure amounts paid out, by financial yea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S46"/>
  <sheetViews>
    <sheetView showGridLines="0" workbookViewId="0">
      <selection activeCell="H1" sqref="H1"/>
    </sheetView>
  </sheetViews>
  <sheetFormatPr defaultRowHeight="14.25" x14ac:dyDescent="0.2"/>
  <cols>
    <col min="1" max="1" width="16.42578125" style="13" customWidth="1"/>
    <col min="2" max="16384" width="9.140625" style="13"/>
  </cols>
  <sheetData>
    <row r="1" spans="1:19" s="6" customFormat="1" ht="15.75" x14ac:dyDescent="0.25">
      <c r="A1" s="448"/>
      <c r="B1" s="448"/>
      <c r="C1" s="448"/>
      <c r="D1" s="448"/>
      <c r="E1" s="448"/>
      <c r="F1" s="448"/>
      <c r="G1" s="448"/>
      <c r="H1" s="448"/>
      <c r="I1" s="448"/>
      <c r="J1" s="448"/>
      <c r="K1" s="448"/>
      <c r="L1" s="448"/>
      <c r="M1" s="448"/>
      <c r="N1" s="448"/>
      <c r="O1" s="448"/>
      <c r="P1" s="448"/>
      <c r="Q1" s="448"/>
      <c r="R1" s="448"/>
      <c r="S1" s="448"/>
    </row>
    <row r="2" spans="1:19" s="6" customFormat="1" ht="15.75" x14ac:dyDescent="0.25">
      <c r="A2" s="448"/>
      <c r="B2" s="448"/>
      <c r="C2" s="448"/>
      <c r="D2" s="448"/>
      <c r="E2" s="448"/>
      <c r="F2" s="448"/>
      <c r="G2" s="448"/>
      <c r="H2" s="448"/>
      <c r="I2" s="448"/>
      <c r="J2" s="448"/>
      <c r="K2" s="448"/>
      <c r="L2" s="448"/>
      <c r="M2" s="448"/>
      <c r="N2" s="448"/>
      <c r="O2" s="448"/>
      <c r="P2" s="448"/>
      <c r="Q2" s="448"/>
      <c r="R2" s="448"/>
      <c r="S2" s="448"/>
    </row>
    <row r="3" spans="1:19" ht="18" x14ac:dyDescent="0.25">
      <c r="A3" s="516" t="s">
        <v>379</v>
      </c>
      <c r="B3" s="516"/>
      <c r="C3" s="516"/>
      <c r="D3" s="516"/>
      <c r="E3" s="516"/>
      <c r="F3" s="516"/>
      <c r="G3" s="516"/>
      <c r="H3" s="516"/>
      <c r="I3" s="516"/>
      <c r="J3" s="516"/>
      <c r="K3" s="516"/>
      <c r="L3" s="516"/>
      <c r="M3" s="516"/>
      <c r="N3" s="516"/>
      <c r="O3" s="516"/>
      <c r="P3" s="516"/>
    </row>
    <row r="5" spans="1:19" x14ac:dyDescent="0.2">
      <c r="A5" s="504" t="s">
        <v>283</v>
      </c>
      <c r="B5" s="504"/>
      <c r="C5" s="504"/>
      <c r="D5" s="504"/>
      <c r="E5" s="504"/>
      <c r="F5" s="504"/>
      <c r="G5" s="504"/>
      <c r="H5" s="504"/>
      <c r="I5" s="504"/>
      <c r="J5" s="504"/>
      <c r="K5" s="504"/>
      <c r="L5" s="504"/>
      <c r="M5" s="504"/>
      <c r="N5" s="504"/>
      <c r="O5" s="504"/>
      <c r="P5" s="504"/>
      <c r="Q5" s="504"/>
      <c r="R5" s="504"/>
    </row>
    <row r="6" spans="1:19" x14ac:dyDescent="0.2">
      <c r="A6" s="428" t="s">
        <v>257</v>
      </c>
      <c r="B6" s="33"/>
      <c r="C6" s="33"/>
      <c r="D6" s="441"/>
      <c r="E6" s="441"/>
      <c r="F6" s="441"/>
      <c r="G6" s="441"/>
      <c r="H6" s="441"/>
      <c r="I6" s="441"/>
      <c r="J6" s="441"/>
      <c r="K6" s="441"/>
      <c r="L6" s="441"/>
      <c r="M6" s="441"/>
      <c r="N6" s="441"/>
      <c r="O6" s="441"/>
      <c r="P6" s="441"/>
      <c r="Q6" s="441"/>
      <c r="R6" s="441"/>
    </row>
    <row r="7" spans="1:19" x14ac:dyDescent="0.2">
      <c r="A7" s="440"/>
      <c r="B7" s="441"/>
      <c r="C7" s="441"/>
      <c r="D7" s="441"/>
      <c r="E7" s="441"/>
      <c r="F7" s="441"/>
      <c r="G7" s="441"/>
      <c r="H7" s="441"/>
      <c r="I7" s="441"/>
      <c r="J7" s="441"/>
      <c r="K7" s="441"/>
      <c r="L7" s="441"/>
      <c r="M7" s="441"/>
      <c r="N7" s="441"/>
      <c r="O7" s="441"/>
      <c r="P7" s="441"/>
      <c r="Q7" s="441"/>
      <c r="R7" s="441"/>
    </row>
    <row r="8" spans="1:19" ht="15.75" x14ac:dyDescent="0.25">
      <c r="A8" s="424" t="s">
        <v>258</v>
      </c>
      <c r="B8" s="8"/>
      <c r="C8" s="8"/>
      <c r="D8" s="69"/>
      <c r="E8" s="8"/>
      <c r="F8" s="69"/>
      <c r="G8" s="8"/>
      <c r="H8" s="69"/>
      <c r="I8" s="8"/>
      <c r="J8" s="69"/>
      <c r="K8" s="8"/>
      <c r="L8" s="69"/>
      <c r="M8" s="8"/>
      <c r="N8" s="69"/>
      <c r="O8" s="8"/>
      <c r="P8" s="8"/>
      <c r="Q8" s="8"/>
      <c r="R8" s="8"/>
    </row>
    <row r="10" spans="1:19" ht="14.25" customHeight="1" x14ac:dyDescent="0.25">
      <c r="A10" s="12" t="s">
        <v>222</v>
      </c>
      <c r="B10" s="199"/>
      <c r="C10" s="515" t="s">
        <v>209</v>
      </c>
      <c r="D10" s="515"/>
      <c r="E10" s="515"/>
      <c r="F10" s="515"/>
      <c r="G10" s="515"/>
      <c r="H10" s="515"/>
      <c r="I10" s="515"/>
      <c r="J10" s="515"/>
      <c r="K10" s="515"/>
      <c r="L10" s="515"/>
      <c r="M10" s="515"/>
    </row>
    <row r="11" spans="1:19" x14ac:dyDescent="0.2">
      <c r="A11" s="6" t="s">
        <v>57</v>
      </c>
      <c r="B11" s="129" t="s">
        <v>70</v>
      </c>
      <c r="C11" s="19" t="s">
        <v>208</v>
      </c>
      <c r="D11" s="19" t="s">
        <v>45</v>
      </c>
      <c r="E11" s="19" t="s">
        <v>44</v>
      </c>
      <c r="F11" s="19" t="s">
        <v>43</v>
      </c>
      <c r="G11" s="19" t="s">
        <v>37</v>
      </c>
      <c r="H11" s="19" t="s">
        <v>38</v>
      </c>
      <c r="I11" s="19" t="s">
        <v>39</v>
      </c>
      <c r="J11" s="19" t="s">
        <v>40</v>
      </c>
      <c r="K11" s="19" t="s">
        <v>41</v>
      </c>
      <c r="L11" s="19" t="s">
        <v>42</v>
      </c>
      <c r="M11" s="443" t="s">
        <v>285</v>
      </c>
      <c r="N11" s="14"/>
      <c r="O11" s="14"/>
      <c r="P11" s="14"/>
      <c r="Q11" s="14"/>
      <c r="R11" s="14"/>
      <c r="S11" s="14"/>
    </row>
    <row r="12" spans="1:19" x14ac:dyDescent="0.2">
      <c r="A12" s="176" t="s">
        <v>224</v>
      </c>
      <c r="B12" s="201">
        <v>9570</v>
      </c>
      <c r="C12" s="201">
        <v>0</v>
      </c>
      <c r="D12" s="201">
        <v>95</v>
      </c>
      <c r="E12" s="201">
        <v>245</v>
      </c>
      <c r="F12" s="201">
        <v>475</v>
      </c>
      <c r="G12" s="201">
        <v>715</v>
      </c>
      <c r="H12" s="201">
        <v>955</v>
      </c>
      <c r="I12" s="201">
        <v>1220</v>
      </c>
      <c r="J12" s="201">
        <v>1365</v>
      </c>
      <c r="K12" s="201">
        <v>1760</v>
      </c>
      <c r="L12" s="201">
        <v>1790</v>
      </c>
      <c r="M12" s="201">
        <v>950</v>
      </c>
      <c r="N12" s="14"/>
      <c r="O12" s="14"/>
      <c r="P12" s="14"/>
      <c r="Q12" s="14"/>
      <c r="R12" s="14"/>
      <c r="S12" s="14"/>
    </row>
    <row r="13" spans="1:19" x14ac:dyDescent="0.2">
      <c r="A13" s="6" t="s">
        <v>225</v>
      </c>
      <c r="B13" s="15">
        <v>47</v>
      </c>
      <c r="C13" s="16" t="s">
        <v>233</v>
      </c>
      <c r="D13" s="16">
        <v>15</v>
      </c>
      <c r="E13" s="16">
        <v>14.5</v>
      </c>
      <c r="F13" s="16">
        <v>16</v>
      </c>
      <c r="G13" s="16">
        <v>63</v>
      </c>
      <c r="H13" s="16">
        <v>60</v>
      </c>
      <c r="I13" s="16">
        <v>43</v>
      </c>
      <c r="J13" s="16">
        <v>72</v>
      </c>
      <c r="K13" s="16">
        <v>26</v>
      </c>
      <c r="L13" s="16">
        <v>52</v>
      </c>
      <c r="M13" s="435">
        <v>87</v>
      </c>
    </row>
    <row r="14" spans="1:19" x14ac:dyDescent="0.2">
      <c r="A14" s="6" t="s">
        <v>226</v>
      </c>
      <c r="B14" s="15">
        <v>70.240742672368839</v>
      </c>
      <c r="C14" s="16" t="s">
        <v>233</v>
      </c>
      <c r="D14" s="16">
        <v>24.195876288659793</v>
      </c>
      <c r="E14" s="16">
        <v>34.821138211382113</v>
      </c>
      <c r="F14" s="16">
        <v>27.692631578947367</v>
      </c>
      <c r="G14" s="16">
        <v>72.155244755244752</v>
      </c>
      <c r="H14" s="16">
        <v>87.581589958159</v>
      </c>
      <c r="I14" s="16">
        <v>77.714402618657942</v>
      </c>
      <c r="J14" s="16">
        <v>83.240117130307468</v>
      </c>
      <c r="K14" s="16">
        <v>48.926303854875286</v>
      </c>
      <c r="L14" s="16">
        <v>70.728898826159863</v>
      </c>
      <c r="M14" s="435">
        <v>96.65517241379311</v>
      </c>
    </row>
    <row r="15" spans="1:19" x14ac:dyDescent="0.2">
      <c r="A15" s="6" t="s">
        <v>227</v>
      </c>
      <c r="B15" s="15">
        <v>14</v>
      </c>
      <c r="C15" s="16" t="s">
        <v>233</v>
      </c>
      <c r="D15" s="16">
        <v>7</v>
      </c>
      <c r="E15" s="16">
        <v>6</v>
      </c>
      <c r="F15" s="16">
        <v>4</v>
      </c>
      <c r="G15" s="16">
        <v>25</v>
      </c>
      <c r="H15" s="16">
        <v>10</v>
      </c>
      <c r="I15" s="16">
        <v>11</v>
      </c>
      <c r="J15" s="16">
        <v>23</v>
      </c>
      <c r="K15" s="16">
        <v>11</v>
      </c>
      <c r="L15" s="16">
        <v>21</v>
      </c>
      <c r="M15" s="435">
        <v>46</v>
      </c>
    </row>
    <row r="16" spans="1:19" x14ac:dyDescent="0.2">
      <c r="A16" s="6" t="s">
        <v>228</v>
      </c>
      <c r="B16" s="15">
        <v>101</v>
      </c>
      <c r="C16" s="16" t="s">
        <v>233</v>
      </c>
      <c r="D16" s="16">
        <v>32</v>
      </c>
      <c r="E16" s="16">
        <v>44</v>
      </c>
      <c r="F16" s="16">
        <v>38</v>
      </c>
      <c r="G16" s="16">
        <v>100</v>
      </c>
      <c r="H16" s="16">
        <v>124</v>
      </c>
      <c r="I16" s="16">
        <v>103</v>
      </c>
      <c r="J16" s="16">
        <v>116</v>
      </c>
      <c r="K16" s="16">
        <v>60</v>
      </c>
      <c r="L16" s="16">
        <v>107</v>
      </c>
      <c r="M16" s="435">
        <v>130</v>
      </c>
    </row>
    <row r="17" spans="1:13" x14ac:dyDescent="0.2">
      <c r="A17" s="6" t="s">
        <v>229</v>
      </c>
      <c r="B17" s="15">
        <v>87</v>
      </c>
      <c r="C17" s="16" t="s">
        <v>233</v>
      </c>
      <c r="D17" s="16">
        <v>25</v>
      </c>
      <c r="E17" s="16">
        <v>38</v>
      </c>
      <c r="F17" s="16">
        <v>34</v>
      </c>
      <c r="G17" s="16">
        <v>75</v>
      </c>
      <c r="H17" s="16">
        <v>114</v>
      </c>
      <c r="I17" s="16">
        <v>92</v>
      </c>
      <c r="J17" s="16">
        <v>93</v>
      </c>
      <c r="K17" s="16">
        <v>49</v>
      </c>
      <c r="L17" s="16">
        <v>86</v>
      </c>
      <c r="M17" s="435">
        <v>84</v>
      </c>
    </row>
    <row r="18" spans="1:13" x14ac:dyDescent="0.2">
      <c r="A18" s="6" t="s">
        <v>230</v>
      </c>
      <c r="B18" s="15">
        <v>0</v>
      </c>
      <c r="C18" s="16" t="s">
        <v>233</v>
      </c>
      <c r="D18" s="16">
        <v>2</v>
      </c>
      <c r="E18" s="16">
        <v>0</v>
      </c>
      <c r="F18" s="16">
        <v>0</v>
      </c>
      <c r="G18" s="16">
        <v>1</v>
      </c>
      <c r="H18" s="16">
        <v>1</v>
      </c>
      <c r="I18" s="16">
        <v>1</v>
      </c>
      <c r="J18" s="16">
        <v>1</v>
      </c>
      <c r="K18" s="16">
        <v>0</v>
      </c>
      <c r="L18" s="16">
        <v>1</v>
      </c>
      <c r="M18" s="435">
        <v>1</v>
      </c>
    </row>
    <row r="19" spans="1:13" x14ac:dyDescent="0.2">
      <c r="A19" s="6" t="s">
        <v>231</v>
      </c>
      <c r="B19" s="15">
        <v>737</v>
      </c>
      <c r="C19" s="16" t="s">
        <v>233</v>
      </c>
      <c r="D19" s="16">
        <v>151</v>
      </c>
      <c r="E19" s="16">
        <v>202</v>
      </c>
      <c r="F19" s="16">
        <v>349</v>
      </c>
      <c r="G19" s="16">
        <v>413</v>
      </c>
      <c r="H19" s="16">
        <v>456</v>
      </c>
      <c r="I19" s="16">
        <v>666</v>
      </c>
      <c r="J19" s="16">
        <v>543</v>
      </c>
      <c r="K19" s="16">
        <v>737</v>
      </c>
      <c r="L19" s="16">
        <v>418</v>
      </c>
      <c r="M19" s="435">
        <v>431</v>
      </c>
    </row>
    <row r="21" spans="1:13" x14ac:dyDescent="0.2">
      <c r="A21" s="429" t="s">
        <v>62</v>
      </c>
      <c r="F21" s="14"/>
    </row>
    <row r="22" spans="1:13" x14ac:dyDescent="0.2">
      <c r="A22" s="96" t="s">
        <v>284</v>
      </c>
      <c r="F22" s="14"/>
    </row>
    <row r="46" spans="1:1" x14ac:dyDescent="0.2">
      <c r="A46" s="429"/>
    </row>
  </sheetData>
  <mergeCells count="3">
    <mergeCell ref="A3:P3"/>
    <mergeCell ref="A5:R5"/>
    <mergeCell ref="C10:M10"/>
  </mergeCells>
  <hyperlinks>
    <hyperlink ref="A8"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S58"/>
  <sheetViews>
    <sheetView showGridLines="0" workbookViewId="0">
      <selection activeCell="I1" sqref="I1"/>
    </sheetView>
  </sheetViews>
  <sheetFormatPr defaultRowHeight="14.25" x14ac:dyDescent="0.2"/>
  <cols>
    <col min="1" max="16384" width="9.140625" style="13"/>
  </cols>
  <sheetData>
    <row r="1" spans="1:19" s="6" customFormat="1" ht="15.75" x14ac:dyDescent="0.25">
      <c r="A1" s="448"/>
      <c r="B1" s="448"/>
      <c r="C1" s="448"/>
      <c r="D1" s="448"/>
      <c r="E1" s="448"/>
      <c r="F1" s="448"/>
      <c r="G1" s="448"/>
      <c r="H1" s="448"/>
      <c r="I1" s="448"/>
      <c r="J1" s="448"/>
      <c r="K1" s="448"/>
      <c r="L1" s="448"/>
      <c r="M1" s="448"/>
      <c r="N1" s="448"/>
      <c r="O1" s="448"/>
      <c r="P1" s="448"/>
      <c r="Q1" s="448"/>
      <c r="R1" s="448"/>
      <c r="S1" s="448"/>
    </row>
    <row r="2" spans="1:19" s="6" customFormat="1" ht="15.75" x14ac:dyDescent="0.25">
      <c r="A2" s="448"/>
      <c r="B2" s="448"/>
      <c r="C2" s="448"/>
      <c r="D2" s="448"/>
      <c r="E2" s="448"/>
      <c r="F2" s="448"/>
      <c r="G2" s="448"/>
      <c r="H2" s="448"/>
      <c r="I2" s="448"/>
      <c r="J2" s="448"/>
      <c r="K2" s="448"/>
      <c r="L2" s="448"/>
      <c r="M2" s="448"/>
      <c r="N2" s="448"/>
      <c r="O2" s="448"/>
      <c r="P2" s="448"/>
      <c r="Q2" s="448"/>
      <c r="R2" s="448"/>
      <c r="S2" s="448"/>
    </row>
    <row r="3" spans="1:19" ht="18" x14ac:dyDescent="0.25">
      <c r="A3" s="516" t="s">
        <v>378</v>
      </c>
      <c r="B3" s="516"/>
      <c r="C3" s="516"/>
      <c r="D3" s="516"/>
      <c r="E3" s="516"/>
      <c r="F3" s="516"/>
      <c r="G3" s="516"/>
      <c r="H3" s="516"/>
      <c r="I3" s="516"/>
      <c r="J3" s="516"/>
      <c r="K3" s="516"/>
      <c r="L3" s="516"/>
      <c r="M3" s="516"/>
      <c r="N3" s="516"/>
      <c r="O3" s="516"/>
      <c r="P3" s="516"/>
    </row>
    <row r="5" spans="1:19" x14ac:dyDescent="0.2">
      <c r="A5" s="504" t="s">
        <v>286</v>
      </c>
      <c r="B5" s="504"/>
      <c r="C5" s="504"/>
      <c r="D5" s="504"/>
      <c r="E5" s="504"/>
      <c r="F5" s="504"/>
      <c r="G5" s="504"/>
      <c r="H5" s="504"/>
      <c r="I5" s="504"/>
      <c r="J5" s="504"/>
      <c r="K5" s="504"/>
      <c r="L5" s="504"/>
      <c r="M5" s="504"/>
      <c r="N5" s="504"/>
      <c r="O5" s="504"/>
      <c r="P5" s="504"/>
      <c r="Q5" s="504"/>
      <c r="R5" s="504"/>
    </row>
    <row r="6" spans="1:19" x14ac:dyDescent="0.2">
      <c r="A6" s="428" t="s">
        <v>257</v>
      </c>
      <c r="B6" s="33"/>
      <c r="C6" s="33"/>
      <c r="D6" s="441"/>
      <c r="E6" s="441"/>
      <c r="F6" s="441"/>
      <c r="G6" s="441"/>
      <c r="H6" s="441"/>
      <c r="I6" s="441"/>
      <c r="J6" s="441"/>
      <c r="K6" s="441"/>
      <c r="L6" s="441"/>
      <c r="M6" s="441"/>
      <c r="N6" s="441"/>
      <c r="O6" s="441"/>
      <c r="P6" s="441"/>
      <c r="Q6" s="441"/>
      <c r="R6" s="441"/>
    </row>
    <row r="7" spans="1:19" x14ac:dyDescent="0.2">
      <c r="A7" s="440"/>
      <c r="B7" s="441"/>
      <c r="C7" s="441"/>
      <c r="D7" s="441"/>
      <c r="E7" s="441"/>
      <c r="F7" s="441"/>
      <c r="G7" s="441"/>
      <c r="H7" s="441"/>
      <c r="I7" s="441"/>
      <c r="J7" s="441"/>
      <c r="K7" s="441"/>
      <c r="L7" s="441"/>
      <c r="M7" s="441"/>
      <c r="N7" s="441"/>
      <c r="O7" s="441"/>
      <c r="P7" s="441"/>
      <c r="Q7" s="441"/>
      <c r="R7" s="441"/>
    </row>
    <row r="8" spans="1:19" ht="15.75" x14ac:dyDescent="0.25">
      <c r="A8" s="424" t="s">
        <v>258</v>
      </c>
      <c r="B8" s="8"/>
      <c r="C8" s="8"/>
      <c r="D8" s="69"/>
      <c r="E8" s="8"/>
      <c r="F8" s="69"/>
      <c r="G8" s="8"/>
      <c r="H8" s="69"/>
      <c r="I8" s="8"/>
      <c r="J8" s="69"/>
      <c r="K8" s="8"/>
      <c r="L8" s="69"/>
      <c r="M8" s="8"/>
      <c r="N8" s="69"/>
      <c r="O8" s="8"/>
      <c r="P8" s="8"/>
      <c r="Q8" s="8"/>
      <c r="R8" s="8"/>
    </row>
    <row r="10" spans="1:19" ht="14.25" customHeight="1" x14ac:dyDescent="0.25">
      <c r="A10" s="517" t="s">
        <v>222</v>
      </c>
      <c r="B10" s="517"/>
      <c r="C10" s="515" t="s">
        <v>209</v>
      </c>
      <c r="D10" s="515"/>
      <c r="E10" s="515"/>
      <c r="F10" s="515"/>
      <c r="G10" s="515"/>
      <c r="H10" s="515"/>
      <c r="I10" s="515"/>
      <c r="J10" s="515"/>
      <c r="K10" s="515"/>
      <c r="L10" s="515"/>
      <c r="M10" s="200"/>
    </row>
    <row r="11" spans="1:19" x14ac:dyDescent="0.2">
      <c r="A11" s="6" t="s">
        <v>59</v>
      </c>
      <c r="B11" s="129" t="s">
        <v>70</v>
      </c>
      <c r="C11" s="19" t="s">
        <v>208</v>
      </c>
      <c r="D11" s="19" t="s">
        <v>45</v>
      </c>
      <c r="E11" s="19" t="s">
        <v>44</v>
      </c>
      <c r="F11" s="19" t="s">
        <v>43</v>
      </c>
      <c r="G11" s="19" t="s">
        <v>37</v>
      </c>
      <c r="H11" s="19" t="s">
        <v>38</v>
      </c>
      <c r="I11" s="19" t="s">
        <v>39</v>
      </c>
      <c r="J11" s="19" t="s">
        <v>40</v>
      </c>
      <c r="K11" s="19" t="s">
        <v>41</v>
      </c>
      <c r="L11" s="19" t="s">
        <v>42</v>
      </c>
      <c r="M11" s="19" t="s">
        <v>61</v>
      </c>
    </row>
    <row r="12" spans="1:19" x14ac:dyDescent="0.2">
      <c r="A12" s="176" t="s">
        <v>224</v>
      </c>
      <c r="B12" s="184">
        <v>3883</v>
      </c>
      <c r="C12" s="184">
        <v>0</v>
      </c>
      <c r="D12" s="201">
        <v>3</v>
      </c>
      <c r="E12" s="201">
        <v>20</v>
      </c>
      <c r="F12" s="201">
        <v>82</v>
      </c>
      <c r="G12" s="201">
        <v>135</v>
      </c>
      <c r="H12" s="201">
        <v>255</v>
      </c>
      <c r="I12" s="201">
        <v>477</v>
      </c>
      <c r="J12" s="201">
        <v>600</v>
      </c>
      <c r="K12" s="201">
        <v>767</v>
      </c>
      <c r="L12" s="201">
        <v>751</v>
      </c>
      <c r="M12" s="201">
        <v>793</v>
      </c>
    </row>
    <row r="13" spans="1:19" x14ac:dyDescent="0.2">
      <c r="A13" s="6" t="s">
        <v>225</v>
      </c>
      <c r="B13" s="15">
        <v>231</v>
      </c>
      <c r="C13" s="16" t="s">
        <v>233</v>
      </c>
      <c r="D13" s="16">
        <v>82</v>
      </c>
      <c r="E13" s="16">
        <v>216.5</v>
      </c>
      <c r="F13" s="16">
        <v>262</v>
      </c>
      <c r="G13" s="16">
        <v>331</v>
      </c>
      <c r="H13" s="16">
        <v>316</v>
      </c>
      <c r="I13" s="16">
        <v>252</v>
      </c>
      <c r="J13" s="16">
        <v>213</v>
      </c>
      <c r="K13" s="16">
        <v>200</v>
      </c>
      <c r="L13" s="16">
        <v>204</v>
      </c>
      <c r="M13" s="16">
        <v>251</v>
      </c>
    </row>
    <row r="14" spans="1:19" x14ac:dyDescent="0.2">
      <c r="A14" s="6" t="s">
        <v>226</v>
      </c>
      <c r="B14" s="15">
        <v>269.97323726196601</v>
      </c>
      <c r="C14" s="16" t="s">
        <v>233</v>
      </c>
      <c r="D14" s="16">
        <v>96.666666666666671</v>
      </c>
      <c r="E14" s="16">
        <v>207.35</v>
      </c>
      <c r="F14" s="16">
        <v>241.13414634146341</v>
      </c>
      <c r="G14" s="16">
        <v>321.33333333333331</v>
      </c>
      <c r="H14" s="16">
        <v>332.83529411764704</v>
      </c>
      <c r="I14" s="16">
        <v>299.83018867924528</v>
      </c>
      <c r="J14" s="16">
        <v>269.47000000000003</v>
      </c>
      <c r="K14" s="16">
        <v>249.59322033898306</v>
      </c>
      <c r="L14" s="16">
        <v>236.76165113182424</v>
      </c>
      <c r="M14" s="16">
        <v>279.7814070351759</v>
      </c>
    </row>
    <row r="15" spans="1:19" x14ac:dyDescent="0.2">
      <c r="A15" s="6" t="s">
        <v>227</v>
      </c>
      <c r="B15" s="15">
        <v>152</v>
      </c>
      <c r="C15" s="16" t="s">
        <v>233</v>
      </c>
      <c r="D15" s="16">
        <v>69.5</v>
      </c>
      <c r="E15" s="16">
        <v>149.25</v>
      </c>
      <c r="F15" s="16">
        <v>174.75</v>
      </c>
      <c r="G15" s="16">
        <v>256.5</v>
      </c>
      <c r="H15" s="16">
        <v>198</v>
      </c>
      <c r="I15" s="16">
        <v>144</v>
      </c>
      <c r="J15" s="16">
        <v>130.75</v>
      </c>
      <c r="K15" s="16">
        <v>138</v>
      </c>
      <c r="L15" s="16">
        <v>147</v>
      </c>
      <c r="M15" s="16">
        <v>182</v>
      </c>
    </row>
    <row r="16" spans="1:19" x14ac:dyDescent="0.2">
      <c r="A16" s="6" t="s">
        <v>228</v>
      </c>
      <c r="B16" s="15">
        <v>343</v>
      </c>
      <c r="C16" s="16" t="s">
        <v>233</v>
      </c>
      <c r="D16" s="16">
        <v>116.5</v>
      </c>
      <c r="E16" s="16">
        <v>271.75</v>
      </c>
      <c r="F16" s="16">
        <v>314.25</v>
      </c>
      <c r="G16" s="16">
        <v>383</v>
      </c>
      <c r="H16" s="16">
        <v>472.5</v>
      </c>
      <c r="I16" s="16">
        <v>406</v>
      </c>
      <c r="J16" s="16">
        <v>366.25</v>
      </c>
      <c r="K16" s="16">
        <v>315</v>
      </c>
      <c r="L16" s="16">
        <v>274.5</v>
      </c>
      <c r="M16" s="16">
        <v>330</v>
      </c>
    </row>
    <row r="17" spans="1:13" x14ac:dyDescent="0.2">
      <c r="A17" s="6" t="s">
        <v>229</v>
      </c>
      <c r="B17" s="15">
        <v>191</v>
      </c>
      <c r="C17" s="16" t="s">
        <v>233</v>
      </c>
      <c r="D17" s="16">
        <v>47</v>
      </c>
      <c r="E17" s="16">
        <v>122.5</v>
      </c>
      <c r="F17" s="16">
        <v>139.5</v>
      </c>
      <c r="G17" s="16">
        <v>126.5</v>
      </c>
      <c r="H17" s="16">
        <v>274.5</v>
      </c>
      <c r="I17" s="16">
        <v>262</v>
      </c>
      <c r="J17" s="16">
        <v>235.5</v>
      </c>
      <c r="K17" s="16">
        <v>177</v>
      </c>
      <c r="L17" s="16">
        <v>127.5</v>
      </c>
      <c r="M17" s="16">
        <v>148</v>
      </c>
    </row>
    <row r="18" spans="1:13" x14ac:dyDescent="0.2">
      <c r="A18" s="6" t="s">
        <v>230</v>
      </c>
      <c r="B18" s="15">
        <v>0</v>
      </c>
      <c r="C18" s="16" t="s">
        <v>233</v>
      </c>
      <c r="D18" s="16">
        <v>57</v>
      </c>
      <c r="E18" s="16">
        <v>42</v>
      </c>
      <c r="F18" s="16">
        <v>1</v>
      </c>
      <c r="G18" s="16">
        <v>0</v>
      </c>
      <c r="H18" s="16">
        <v>0</v>
      </c>
      <c r="I18" s="16">
        <v>1</v>
      </c>
      <c r="J18" s="16">
        <v>1</v>
      </c>
      <c r="K18" s="16">
        <v>1</v>
      </c>
      <c r="L18" s="16">
        <v>1</v>
      </c>
      <c r="M18" s="16">
        <v>1</v>
      </c>
    </row>
    <row r="19" spans="1:13" x14ac:dyDescent="0.2">
      <c r="A19" s="6" t="s">
        <v>231</v>
      </c>
      <c r="B19" s="15">
        <v>1886</v>
      </c>
      <c r="C19" s="16" t="s">
        <v>233</v>
      </c>
      <c r="D19" s="16">
        <v>151</v>
      </c>
      <c r="E19" s="16">
        <v>350</v>
      </c>
      <c r="F19" s="16">
        <v>632</v>
      </c>
      <c r="G19" s="16">
        <v>798</v>
      </c>
      <c r="H19" s="16">
        <v>795</v>
      </c>
      <c r="I19" s="16">
        <v>1043</v>
      </c>
      <c r="J19" s="16">
        <v>1552</v>
      </c>
      <c r="K19" s="16">
        <v>1341</v>
      </c>
      <c r="L19" s="16">
        <v>1212</v>
      </c>
      <c r="M19" s="16">
        <v>1886</v>
      </c>
    </row>
    <row r="21" spans="1:13" x14ac:dyDescent="0.2">
      <c r="A21" s="429" t="s">
        <v>62</v>
      </c>
      <c r="F21" s="14"/>
    </row>
    <row r="22" spans="1:13" ht="14.25" customHeight="1" x14ac:dyDescent="0.2"/>
    <row r="44" spans="1:1" x14ac:dyDescent="0.2">
      <c r="A44" s="429"/>
    </row>
    <row r="58" spans="2:12" x14ac:dyDescent="0.2">
      <c r="B58" s="202"/>
      <c r="C58" s="202"/>
      <c r="D58" s="202"/>
      <c r="E58" s="202"/>
      <c r="F58" s="202"/>
      <c r="G58" s="202"/>
      <c r="H58" s="202"/>
      <c r="I58" s="202"/>
      <c r="J58" s="202"/>
      <c r="K58" s="202"/>
      <c r="L58" s="202"/>
    </row>
  </sheetData>
  <mergeCells count="4">
    <mergeCell ref="C10:L10"/>
    <mergeCell ref="A3:P3"/>
    <mergeCell ref="A10:B10"/>
    <mergeCell ref="A5:R5"/>
  </mergeCells>
  <hyperlinks>
    <hyperlink ref="A8" location="Contents!A1" display="Return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GW50"/>
  <sheetViews>
    <sheetView showGridLines="0" workbookViewId="0">
      <selection activeCell="H1" sqref="H1"/>
    </sheetView>
  </sheetViews>
  <sheetFormatPr defaultRowHeight="14.25" x14ac:dyDescent="0.25"/>
  <cols>
    <col min="1" max="1" width="16.85546875" style="35" customWidth="1"/>
    <col min="2" max="16384" width="9.140625" style="35"/>
  </cols>
  <sheetData>
    <row r="1" spans="1:205" s="6" customFormat="1" ht="15.75" x14ac:dyDescent="0.25">
      <c r="A1" s="448"/>
      <c r="B1" s="448"/>
      <c r="C1" s="448"/>
      <c r="D1" s="448"/>
      <c r="E1" s="448"/>
      <c r="F1" s="448"/>
      <c r="G1" s="448"/>
      <c r="H1" s="448"/>
      <c r="I1" s="448"/>
      <c r="J1" s="448"/>
      <c r="K1" s="448"/>
      <c r="L1" s="448"/>
      <c r="M1" s="448"/>
      <c r="N1" s="448"/>
      <c r="O1" s="448"/>
      <c r="P1" s="448"/>
      <c r="Q1" s="448"/>
      <c r="R1" s="448"/>
      <c r="S1" s="448"/>
    </row>
    <row r="2" spans="1:205" s="6" customFormat="1" ht="15.75" x14ac:dyDescent="0.25">
      <c r="A2" s="448"/>
      <c r="B2" s="448"/>
      <c r="C2" s="448"/>
      <c r="D2" s="448"/>
      <c r="E2" s="448"/>
      <c r="F2" s="448"/>
      <c r="G2" s="448"/>
      <c r="H2" s="448"/>
      <c r="I2" s="448"/>
      <c r="J2" s="448"/>
      <c r="K2" s="448"/>
      <c r="L2" s="448"/>
      <c r="M2" s="448"/>
      <c r="N2" s="448"/>
      <c r="O2" s="448"/>
      <c r="P2" s="448"/>
      <c r="Q2" s="448"/>
      <c r="R2" s="448"/>
      <c r="S2" s="448"/>
    </row>
    <row r="3" spans="1:205" ht="18" x14ac:dyDescent="0.25">
      <c r="A3" s="130" t="s">
        <v>377</v>
      </c>
      <c r="B3" s="131"/>
      <c r="C3" s="132"/>
      <c r="D3" s="131"/>
      <c r="E3" s="112"/>
      <c r="F3" s="112"/>
      <c r="G3" s="112"/>
      <c r="H3" s="112"/>
      <c r="I3" s="113"/>
      <c r="J3" s="113"/>
      <c r="K3" s="132"/>
      <c r="L3" s="132"/>
      <c r="M3" s="132"/>
      <c r="N3" s="132"/>
      <c r="O3" s="132"/>
      <c r="P3" s="132"/>
      <c r="Q3" s="131"/>
    </row>
    <row r="5" spans="1:205" x14ac:dyDescent="0.25">
      <c r="A5" s="504" t="s">
        <v>351</v>
      </c>
      <c r="B5" s="505"/>
      <c r="C5" s="505"/>
      <c r="D5" s="505"/>
      <c r="E5" s="505"/>
      <c r="F5" s="505"/>
      <c r="G5" s="505"/>
      <c r="H5" s="505"/>
      <c r="I5" s="505"/>
      <c r="J5" s="505"/>
      <c r="K5" s="505"/>
      <c r="L5" s="505"/>
      <c r="M5" s="505"/>
      <c r="N5" s="505"/>
      <c r="O5" s="505"/>
      <c r="P5" s="505"/>
      <c r="Q5" s="505"/>
      <c r="R5" s="505"/>
    </row>
    <row r="6" spans="1:205" x14ac:dyDescent="0.25">
      <c r="A6" s="474"/>
      <c r="B6" s="475"/>
      <c r="C6" s="475"/>
      <c r="D6" s="475"/>
      <c r="E6" s="475"/>
      <c r="F6" s="475"/>
      <c r="G6" s="475"/>
      <c r="H6" s="475"/>
      <c r="I6" s="475"/>
      <c r="J6" s="475"/>
      <c r="K6" s="475"/>
      <c r="L6" s="475"/>
      <c r="M6" s="475"/>
      <c r="N6" s="475"/>
      <c r="O6" s="475"/>
      <c r="P6" s="475"/>
      <c r="Q6" s="475"/>
      <c r="R6" s="475"/>
    </row>
    <row r="7" spans="1:205" x14ac:dyDescent="0.25">
      <c r="A7" s="424" t="s">
        <v>258</v>
      </c>
    </row>
    <row r="8" spans="1:205" ht="31.5" customHeight="1" x14ac:dyDescent="0.25">
      <c r="A8" s="54"/>
      <c r="B8" s="518" t="s">
        <v>79</v>
      </c>
      <c r="C8" s="518"/>
      <c r="D8" s="518"/>
      <c r="E8" s="518"/>
    </row>
    <row r="9" spans="1:205" x14ac:dyDescent="0.25">
      <c r="A9" s="54" t="s">
        <v>80</v>
      </c>
      <c r="B9" s="198">
        <v>0.25</v>
      </c>
      <c r="C9" s="198">
        <v>0.5</v>
      </c>
      <c r="D9" s="198">
        <v>0.75</v>
      </c>
      <c r="E9" s="198">
        <v>1</v>
      </c>
    </row>
    <row r="10" spans="1:205" x14ac:dyDescent="0.25">
      <c r="A10" s="54" t="s">
        <v>49</v>
      </c>
      <c r="B10" s="54">
        <v>37</v>
      </c>
      <c r="C10" s="54">
        <v>70</v>
      </c>
      <c r="D10" s="54">
        <v>126</v>
      </c>
      <c r="E10" s="54">
        <v>2672</v>
      </c>
    </row>
    <row r="11" spans="1:205" x14ac:dyDescent="0.25">
      <c r="A11" s="54" t="s">
        <v>216</v>
      </c>
      <c r="B11" s="54">
        <v>28</v>
      </c>
      <c r="C11" s="54">
        <v>50</v>
      </c>
      <c r="D11" s="54">
        <v>97</v>
      </c>
      <c r="E11" s="54">
        <v>1039</v>
      </c>
    </row>
    <row r="12" spans="1:205" x14ac:dyDescent="0.25">
      <c r="A12" s="54" t="s">
        <v>57</v>
      </c>
      <c r="B12" s="54">
        <v>13</v>
      </c>
      <c r="C12" s="54">
        <v>47</v>
      </c>
      <c r="D12" s="54">
        <v>101</v>
      </c>
      <c r="E12" s="54">
        <v>737</v>
      </c>
    </row>
    <row r="13" spans="1:205" x14ac:dyDescent="0.25">
      <c r="A13" s="54" t="s">
        <v>59</v>
      </c>
      <c r="B13" s="54">
        <v>151</v>
      </c>
      <c r="C13" s="54">
        <v>230</v>
      </c>
      <c r="D13" s="54">
        <v>343</v>
      </c>
      <c r="E13" s="54">
        <v>1886</v>
      </c>
    </row>
    <row r="14" spans="1:205" x14ac:dyDescent="0.25">
      <c r="B14" s="54"/>
      <c r="C14" s="54"/>
      <c r="D14" s="54"/>
      <c r="E14" s="54"/>
    </row>
    <row r="15" spans="1:205" x14ac:dyDescent="0.25">
      <c r="A15" s="425" t="s">
        <v>62</v>
      </c>
    </row>
    <row r="16" spans="1:205" s="33" customFormat="1" ht="12.75" x14ac:dyDescent="0.25">
      <c r="B16" s="414"/>
      <c r="C16" s="414"/>
      <c r="D16" s="414"/>
      <c r="E16" s="414"/>
      <c r="F16" s="414"/>
      <c r="G16" s="414"/>
      <c r="H16" s="414"/>
      <c r="I16" s="414"/>
      <c r="J16" s="414"/>
      <c r="K16" s="414"/>
      <c r="L16" s="414"/>
      <c r="M16" s="414"/>
      <c r="N16" s="414"/>
      <c r="O16" s="414"/>
      <c r="P16" s="414"/>
      <c r="Q16" s="414"/>
      <c r="R16" s="416"/>
      <c r="S16" s="416"/>
      <c r="T16" s="416"/>
      <c r="V16" s="415"/>
      <c r="W16" s="416"/>
      <c r="X16" s="416"/>
      <c r="Y16" s="416"/>
      <c r="Z16" s="416"/>
      <c r="AA16" s="416"/>
      <c r="AB16" s="416"/>
      <c r="AC16" s="416"/>
      <c r="AD16" s="415"/>
      <c r="AE16" s="416"/>
      <c r="AF16" s="416"/>
      <c r="AG16" s="416"/>
      <c r="AH16" s="416"/>
      <c r="AI16" s="416"/>
      <c r="AJ16" s="416"/>
      <c r="AK16" s="416"/>
      <c r="AL16" s="416"/>
      <c r="AM16" s="416"/>
      <c r="AN16" s="416"/>
      <c r="AO16" s="416"/>
      <c r="AP16" s="416"/>
      <c r="AQ16" s="416"/>
      <c r="AR16" s="416"/>
      <c r="AS16" s="416"/>
      <c r="AT16" s="415"/>
      <c r="AU16" s="416"/>
      <c r="AV16" s="416"/>
      <c r="AW16" s="416"/>
      <c r="AX16" s="416"/>
      <c r="AY16" s="416"/>
      <c r="AZ16" s="416"/>
      <c r="BA16" s="416"/>
      <c r="BB16" s="416"/>
      <c r="BC16" s="416"/>
      <c r="BD16" s="416"/>
      <c r="BE16" s="416"/>
      <c r="BF16" s="416"/>
      <c r="BG16" s="416"/>
      <c r="BH16" s="416"/>
      <c r="BI16" s="416"/>
      <c r="BJ16" s="415"/>
      <c r="BK16" s="416"/>
      <c r="BL16" s="416"/>
      <c r="BM16" s="416"/>
      <c r="BN16" s="416"/>
      <c r="BO16" s="416"/>
      <c r="BP16" s="416"/>
      <c r="BQ16" s="416"/>
      <c r="BR16" s="416"/>
      <c r="BS16" s="416"/>
      <c r="BT16" s="416"/>
      <c r="BU16" s="416"/>
      <c r="BV16" s="416"/>
      <c r="BW16" s="416"/>
      <c r="BX16" s="416"/>
      <c r="BY16" s="416"/>
      <c r="BZ16" s="415"/>
      <c r="CA16" s="416"/>
      <c r="CB16" s="416"/>
      <c r="CC16" s="416"/>
      <c r="CD16" s="416"/>
      <c r="CE16" s="416"/>
      <c r="CF16" s="416"/>
      <c r="CG16" s="416"/>
      <c r="CH16" s="416"/>
      <c r="CI16" s="416"/>
      <c r="CJ16" s="416"/>
      <c r="CK16" s="416"/>
      <c r="CL16" s="416"/>
      <c r="CM16" s="416"/>
      <c r="CN16" s="416"/>
      <c r="CO16" s="416"/>
      <c r="CP16" s="415"/>
      <c r="CQ16" s="416"/>
      <c r="CR16" s="416"/>
      <c r="CS16" s="416"/>
      <c r="CT16" s="416"/>
      <c r="CU16" s="416"/>
      <c r="CV16" s="416"/>
      <c r="CW16" s="416"/>
      <c r="CX16" s="416"/>
      <c r="CY16" s="416"/>
      <c r="CZ16" s="416"/>
      <c r="DA16" s="416"/>
      <c r="DB16" s="416"/>
      <c r="DC16" s="416"/>
      <c r="DD16" s="416"/>
      <c r="DE16" s="416"/>
      <c r="DF16" s="415"/>
      <c r="DG16" s="416"/>
      <c r="DH16" s="416"/>
      <c r="DI16" s="416"/>
      <c r="DJ16" s="416"/>
      <c r="DK16" s="416"/>
      <c r="DL16" s="416"/>
      <c r="DM16" s="416"/>
      <c r="DN16" s="416"/>
      <c r="DO16" s="416"/>
      <c r="DP16" s="416"/>
      <c r="DQ16" s="416"/>
      <c r="DR16" s="416"/>
      <c r="DS16" s="416"/>
      <c r="DT16" s="416"/>
      <c r="DU16" s="416"/>
      <c r="DV16" s="415"/>
      <c r="DW16" s="416"/>
      <c r="DX16" s="416"/>
      <c r="DY16" s="416"/>
      <c r="DZ16" s="416"/>
      <c r="EA16" s="416"/>
      <c r="EB16" s="416"/>
      <c r="EC16" s="416"/>
      <c r="ED16" s="416"/>
      <c r="EE16" s="416"/>
      <c r="EF16" s="416"/>
      <c r="EG16" s="416"/>
      <c r="EH16" s="416"/>
      <c r="EI16" s="416"/>
      <c r="EJ16" s="416"/>
      <c r="EK16" s="416"/>
      <c r="EL16" s="415"/>
      <c r="EM16" s="416"/>
      <c r="EN16" s="416"/>
      <c r="EO16" s="416"/>
      <c r="EP16" s="416"/>
      <c r="EQ16" s="416"/>
      <c r="ER16" s="416"/>
      <c r="ES16" s="416"/>
      <c r="ET16" s="416"/>
      <c r="EU16" s="416"/>
      <c r="EV16" s="416"/>
      <c r="EW16" s="416"/>
      <c r="EX16" s="416"/>
      <c r="EY16" s="416"/>
      <c r="EZ16" s="416"/>
      <c r="FA16" s="416"/>
      <c r="FB16" s="415"/>
      <c r="FC16" s="416"/>
      <c r="FD16" s="416"/>
      <c r="FE16" s="416"/>
      <c r="FF16" s="416"/>
      <c r="FG16" s="416"/>
      <c r="FH16" s="416"/>
      <c r="FI16" s="416"/>
      <c r="FJ16" s="416"/>
      <c r="FK16" s="416"/>
      <c r="FL16" s="416"/>
      <c r="FM16" s="416"/>
      <c r="FN16" s="416"/>
      <c r="FO16" s="416"/>
      <c r="FP16" s="416"/>
      <c r="FQ16" s="416"/>
      <c r="FR16" s="415"/>
      <c r="FS16" s="416"/>
      <c r="FT16" s="416"/>
      <c r="FU16" s="416"/>
      <c r="FV16" s="416"/>
      <c r="FW16" s="416"/>
      <c r="FX16" s="416"/>
      <c r="FY16" s="416"/>
      <c r="FZ16" s="416"/>
      <c r="GA16" s="416"/>
      <c r="GB16" s="416"/>
      <c r="GC16" s="416"/>
      <c r="GD16" s="416"/>
      <c r="GE16" s="416"/>
      <c r="GF16" s="416"/>
      <c r="GG16" s="416"/>
      <c r="GH16" s="415"/>
      <c r="GI16" s="416"/>
      <c r="GJ16" s="416"/>
      <c r="GK16" s="416"/>
      <c r="GL16" s="416"/>
      <c r="GM16" s="416"/>
      <c r="GN16" s="416"/>
      <c r="GO16" s="416"/>
      <c r="GP16" s="416"/>
      <c r="GQ16" s="416"/>
      <c r="GR16" s="416"/>
      <c r="GS16" s="416"/>
      <c r="GT16" s="416"/>
      <c r="GU16" s="416"/>
      <c r="GV16" s="416"/>
      <c r="GW16" s="416"/>
    </row>
    <row r="17" spans="1:205" s="33" customFormat="1" ht="12.75" x14ac:dyDescent="0.25">
      <c r="A17" s="414"/>
      <c r="B17" s="414"/>
      <c r="C17" s="414"/>
      <c r="D17" s="414"/>
      <c r="E17" s="414"/>
      <c r="F17" s="414"/>
      <c r="G17" s="414"/>
      <c r="H17" s="414"/>
      <c r="I17" s="414"/>
      <c r="J17" s="414"/>
      <c r="K17" s="414"/>
      <c r="L17" s="414"/>
      <c r="M17" s="414"/>
      <c r="N17" s="414"/>
      <c r="O17" s="414"/>
      <c r="P17" s="414"/>
      <c r="Q17" s="414"/>
      <c r="R17" s="416"/>
      <c r="S17" s="416"/>
      <c r="T17" s="416"/>
      <c r="V17" s="415"/>
      <c r="W17" s="416"/>
      <c r="X17" s="416"/>
      <c r="Y17" s="416"/>
      <c r="Z17" s="416"/>
      <c r="AA17" s="416"/>
      <c r="AB17" s="416"/>
      <c r="AC17" s="416"/>
      <c r="AD17" s="415"/>
      <c r="AE17" s="416"/>
      <c r="AF17" s="416"/>
      <c r="AG17" s="416"/>
      <c r="AH17" s="416"/>
      <c r="AI17" s="416"/>
      <c r="AJ17" s="416"/>
      <c r="AK17" s="416"/>
      <c r="AL17" s="416"/>
      <c r="AM17" s="416"/>
      <c r="AN17" s="416"/>
      <c r="AO17" s="416"/>
      <c r="AP17" s="416"/>
      <c r="AQ17" s="416"/>
      <c r="AR17" s="416"/>
      <c r="AS17" s="416"/>
      <c r="AT17" s="415"/>
      <c r="AU17" s="416"/>
      <c r="AV17" s="416"/>
      <c r="AW17" s="416"/>
      <c r="AX17" s="416"/>
      <c r="AY17" s="416"/>
      <c r="AZ17" s="416"/>
      <c r="BA17" s="416"/>
      <c r="BB17" s="416"/>
      <c r="BC17" s="416"/>
      <c r="BD17" s="416"/>
      <c r="BE17" s="416"/>
      <c r="BF17" s="416"/>
      <c r="BG17" s="416"/>
      <c r="BH17" s="416"/>
      <c r="BI17" s="416"/>
      <c r="BJ17" s="415"/>
      <c r="BK17" s="416"/>
      <c r="BL17" s="416"/>
      <c r="BM17" s="416"/>
      <c r="BN17" s="416"/>
      <c r="BO17" s="416"/>
      <c r="BP17" s="416"/>
      <c r="BQ17" s="416"/>
      <c r="BR17" s="416"/>
      <c r="BS17" s="416"/>
      <c r="BT17" s="416"/>
      <c r="BU17" s="416"/>
      <c r="BV17" s="416"/>
      <c r="BW17" s="416"/>
      <c r="BX17" s="416"/>
      <c r="BY17" s="416"/>
      <c r="BZ17" s="415"/>
      <c r="CA17" s="416"/>
      <c r="CB17" s="416"/>
      <c r="CC17" s="416"/>
      <c r="CD17" s="416"/>
      <c r="CE17" s="416"/>
      <c r="CF17" s="416"/>
      <c r="CG17" s="416"/>
      <c r="CH17" s="416"/>
      <c r="CI17" s="416"/>
      <c r="CJ17" s="416"/>
      <c r="CK17" s="416"/>
      <c r="CL17" s="416"/>
      <c r="CM17" s="416"/>
      <c r="CN17" s="416"/>
      <c r="CO17" s="416"/>
      <c r="CP17" s="415"/>
      <c r="CQ17" s="416"/>
      <c r="CR17" s="416"/>
      <c r="CS17" s="416"/>
      <c r="CT17" s="416"/>
      <c r="CU17" s="416"/>
      <c r="CV17" s="416"/>
      <c r="CW17" s="416"/>
      <c r="CX17" s="416"/>
      <c r="CY17" s="416"/>
      <c r="CZ17" s="416"/>
      <c r="DA17" s="416"/>
      <c r="DB17" s="416"/>
      <c r="DC17" s="416"/>
      <c r="DD17" s="416"/>
      <c r="DE17" s="416"/>
      <c r="DF17" s="415"/>
      <c r="DG17" s="416"/>
      <c r="DH17" s="416"/>
      <c r="DI17" s="416"/>
      <c r="DJ17" s="416"/>
      <c r="DK17" s="416"/>
      <c r="DL17" s="416"/>
      <c r="DM17" s="416"/>
      <c r="DN17" s="416"/>
      <c r="DO17" s="416"/>
      <c r="DP17" s="416"/>
      <c r="DQ17" s="416"/>
      <c r="DR17" s="416"/>
      <c r="DS17" s="416"/>
      <c r="DT17" s="416"/>
      <c r="DU17" s="416"/>
      <c r="DV17" s="415"/>
      <c r="DW17" s="416"/>
      <c r="DX17" s="416"/>
      <c r="DY17" s="416"/>
      <c r="DZ17" s="416"/>
      <c r="EA17" s="416"/>
      <c r="EB17" s="416"/>
      <c r="EC17" s="416"/>
      <c r="ED17" s="416"/>
      <c r="EE17" s="416"/>
      <c r="EF17" s="416"/>
      <c r="EG17" s="416"/>
      <c r="EH17" s="416"/>
      <c r="EI17" s="416"/>
      <c r="EJ17" s="416"/>
      <c r="EK17" s="416"/>
      <c r="EL17" s="415"/>
      <c r="EM17" s="416"/>
      <c r="EN17" s="416"/>
      <c r="EO17" s="416"/>
      <c r="EP17" s="416"/>
      <c r="EQ17" s="416"/>
      <c r="ER17" s="416"/>
      <c r="ES17" s="416"/>
      <c r="ET17" s="416"/>
      <c r="EU17" s="416"/>
      <c r="EV17" s="416"/>
      <c r="EW17" s="416"/>
      <c r="EX17" s="416"/>
      <c r="EY17" s="416"/>
      <c r="EZ17" s="416"/>
      <c r="FA17" s="416"/>
      <c r="FB17" s="415"/>
      <c r="FC17" s="416"/>
      <c r="FD17" s="416"/>
      <c r="FE17" s="416"/>
      <c r="FF17" s="416"/>
      <c r="FG17" s="416"/>
      <c r="FH17" s="416"/>
      <c r="FI17" s="416"/>
      <c r="FJ17" s="416"/>
      <c r="FK17" s="416"/>
      <c r="FL17" s="416"/>
      <c r="FM17" s="416"/>
      <c r="FN17" s="416"/>
      <c r="FO17" s="416"/>
      <c r="FP17" s="416"/>
      <c r="FQ17" s="416"/>
      <c r="FR17" s="415"/>
      <c r="FS17" s="416"/>
      <c r="FT17" s="416"/>
      <c r="FU17" s="416"/>
      <c r="FV17" s="416"/>
      <c r="FW17" s="416"/>
      <c r="FX17" s="416"/>
      <c r="FY17" s="416"/>
      <c r="FZ17" s="416"/>
      <c r="GA17" s="416"/>
      <c r="GB17" s="416"/>
      <c r="GC17" s="416"/>
      <c r="GD17" s="416"/>
      <c r="GE17" s="416"/>
      <c r="GF17" s="416"/>
      <c r="GG17" s="416"/>
      <c r="GH17" s="415"/>
      <c r="GI17" s="416"/>
      <c r="GJ17" s="416"/>
      <c r="GK17" s="416"/>
      <c r="GL17" s="416"/>
      <c r="GM17" s="416"/>
      <c r="GN17" s="416"/>
      <c r="GO17" s="416"/>
      <c r="GP17" s="416"/>
      <c r="GQ17" s="416"/>
      <c r="GR17" s="416"/>
      <c r="GS17" s="416"/>
      <c r="GT17" s="416"/>
      <c r="GU17" s="416"/>
      <c r="GV17" s="416"/>
      <c r="GW17" s="416"/>
    </row>
    <row r="42" spans="1:14" x14ac:dyDescent="0.25">
      <c r="A42" s="519" t="s">
        <v>62</v>
      </c>
      <c r="B42" s="519"/>
      <c r="C42" s="519"/>
      <c r="D42" s="519"/>
      <c r="E42" s="519"/>
      <c r="F42" s="519"/>
      <c r="G42" s="519"/>
      <c r="H42" s="519"/>
      <c r="I42" s="519"/>
      <c r="J42" s="519"/>
      <c r="K42" s="519"/>
      <c r="L42" s="519"/>
      <c r="M42" s="519"/>
      <c r="N42" s="519"/>
    </row>
    <row r="44" spans="1:14" ht="14.25" customHeight="1" x14ac:dyDescent="0.25">
      <c r="A44" s="425" t="s">
        <v>62</v>
      </c>
      <c r="B44" s="412"/>
      <c r="C44" s="412"/>
      <c r="D44" s="412"/>
      <c r="E44" s="412"/>
      <c r="F44" s="412"/>
      <c r="G44" s="412"/>
      <c r="H44" s="412"/>
      <c r="I44" s="412"/>
      <c r="J44" s="412"/>
      <c r="K44" s="412"/>
      <c r="L44" s="412"/>
      <c r="M44" s="412"/>
      <c r="N44" s="412"/>
    </row>
    <row r="45" spans="1:14" ht="14.25" customHeight="1" x14ac:dyDescent="0.25">
      <c r="A45" s="430" t="s">
        <v>319</v>
      </c>
      <c r="B45" s="412"/>
      <c r="C45" s="412"/>
      <c r="D45" s="412"/>
      <c r="E45" s="412"/>
      <c r="F45" s="412"/>
      <c r="G45" s="412"/>
      <c r="H45" s="412"/>
      <c r="I45" s="412"/>
      <c r="J45" s="412"/>
      <c r="K45" s="412"/>
      <c r="L45" s="412"/>
      <c r="M45" s="412"/>
      <c r="N45" s="412"/>
    </row>
    <row r="46" spans="1:14" ht="14.25" customHeight="1" x14ac:dyDescent="0.25">
      <c r="A46" s="430"/>
      <c r="B46" s="430"/>
      <c r="C46" s="430"/>
      <c r="D46" s="430"/>
      <c r="E46" s="430"/>
      <c r="F46" s="430"/>
      <c r="G46" s="430"/>
      <c r="H46" s="430"/>
      <c r="I46" s="430"/>
      <c r="J46" s="430"/>
      <c r="K46" s="430"/>
      <c r="L46" s="430"/>
      <c r="M46" s="430"/>
      <c r="N46" s="430"/>
    </row>
    <row r="47" spans="1:14" x14ac:dyDescent="0.25">
      <c r="B47" s="430"/>
      <c r="C47" s="430"/>
      <c r="D47" s="430"/>
      <c r="E47" s="430"/>
      <c r="F47" s="430"/>
      <c r="G47" s="430"/>
      <c r="H47" s="430"/>
      <c r="I47" s="430"/>
      <c r="J47" s="430"/>
      <c r="K47" s="430"/>
      <c r="L47" s="430"/>
      <c r="M47" s="430"/>
      <c r="N47" s="430"/>
    </row>
    <row r="49" spans="2:5" x14ac:dyDescent="0.25">
      <c r="B49" s="54"/>
      <c r="C49" s="54"/>
      <c r="D49" s="54"/>
      <c r="E49" s="54"/>
    </row>
    <row r="50" spans="2:5" x14ac:dyDescent="0.25">
      <c r="B50" s="54"/>
      <c r="C50" s="54"/>
      <c r="D50" s="54"/>
      <c r="E50" s="60"/>
    </row>
  </sheetData>
  <mergeCells count="3">
    <mergeCell ref="A5:R5"/>
    <mergeCell ref="B8:E8"/>
    <mergeCell ref="A42:N42"/>
  </mergeCells>
  <hyperlinks>
    <hyperlink ref="A7" location="Contents!A1" display="Return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30"/>
  <sheetViews>
    <sheetView showGridLines="0" workbookViewId="0">
      <selection activeCell="K1" sqref="K1"/>
    </sheetView>
  </sheetViews>
  <sheetFormatPr defaultRowHeight="14.25" x14ac:dyDescent="0.25"/>
  <cols>
    <col min="1" max="1" width="20.140625" style="35" customWidth="1"/>
    <col min="2" max="2" width="9.85546875" style="35" customWidth="1"/>
    <col min="3" max="3" width="2.7109375" style="35" customWidth="1"/>
    <col min="4" max="4" width="1.7109375" style="35" customWidth="1"/>
    <col min="5" max="5" width="9.140625" style="35" customWidth="1"/>
    <col min="6" max="6" width="2.7109375" style="35" customWidth="1"/>
    <col min="7" max="7" width="9.140625" style="35"/>
    <col min="8" max="8" width="2.7109375" style="35" customWidth="1"/>
    <col min="9" max="9" width="9.140625" style="35"/>
    <col min="10" max="10" width="2.7109375" style="35" customWidth="1"/>
    <col min="11" max="11" width="9.140625" style="35"/>
    <col min="12" max="12" width="2.7109375" style="35" customWidth="1"/>
    <col min="13" max="13" width="9.140625" style="35"/>
    <col min="14" max="14" width="2.7109375" style="35" customWidth="1"/>
    <col min="15" max="15" width="9.140625" style="35"/>
    <col min="16" max="16" width="2.7109375" style="35" customWidth="1"/>
    <col min="17" max="17" width="9.140625" style="35"/>
    <col min="18" max="18" width="2.7109375" style="35" customWidth="1"/>
    <col min="19" max="19" width="9.140625" style="35"/>
    <col min="20" max="20" width="2.7109375" style="35" customWidth="1"/>
    <col min="21" max="21" width="9.140625" style="35"/>
    <col min="22" max="22" width="2.7109375" style="35" customWidth="1"/>
    <col min="23" max="23" width="9.140625" style="35"/>
    <col min="24" max="24" width="2.7109375" style="35" customWidth="1"/>
    <col min="25" max="25" width="9.140625" style="35"/>
    <col min="26" max="26" width="2.7109375" style="35" customWidth="1"/>
    <col min="27" max="16384" width="9.140625" style="35"/>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33" customFormat="1" ht="23.25" customHeight="1" x14ac:dyDescent="0.25">
      <c r="A3" s="130" t="s">
        <v>384</v>
      </c>
      <c r="B3" s="130"/>
      <c r="C3" s="130"/>
      <c r="D3" s="130"/>
      <c r="E3" s="130"/>
      <c r="F3" s="130"/>
      <c r="G3" s="130"/>
      <c r="H3" s="130"/>
      <c r="I3" s="130"/>
      <c r="J3" s="130"/>
      <c r="K3" s="130"/>
      <c r="L3" s="130"/>
      <c r="M3" s="130"/>
      <c r="N3" s="130"/>
      <c r="O3" s="130"/>
      <c r="P3" s="130"/>
      <c r="Q3" s="130"/>
      <c r="R3" s="130"/>
      <c r="S3" s="130"/>
      <c r="T3" s="130"/>
      <c r="U3" s="130"/>
      <c r="V3" s="130"/>
      <c r="W3" s="130"/>
      <c r="X3" s="130"/>
      <c r="Y3" s="130"/>
      <c r="Z3" s="133"/>
    </row>
    <row r="4" spans="1:27" s="33" customFormat="1" ht="12.75" x14ac:dyDescent="0.25">
      <c r="D4" s="34"/>
      <c r="E4" s="34"/>
      <c r="F4" s="34"/>
      <c r="G4" s="34"/>
      <c r="H4" s="34"/>
      <c r="Q4" s="34"/>
    </row>
    <row r="5" spans="1:27" s="33" customFormat="1" ht="12.75" customHeight="1" x14ac:dyDescent="0.25">
      <c r="A5" s="521" t="s">
        <v>321</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103"/>
    </row>
    <row r="6" spans="1:27" s="33" customFormat="1" ht="12.75" customHeight="1" x14ac:dyDescent="0.25">
      <c r="A6" s="428" t="s">
        <v>257</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6"/>
    </row>
    <row r="7" spans="1:27" s="33" customFormat="1" ht="12.75" customHeight="1" x14ac:dyDescent="0.25">
      <c r="A7" s="414"/>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6"/>
    </row>
    <row r="8" spans="1:27" x14ac:dyDescent="0.25">
      <c r="A8" s="424" t="s">
        <v>258</v>
      </c>
    </row>
    <row r="9" spans="1:27" x14ac:dyDescent="0.25">
      <c r="A9" s="54"/>
      <c r="B9" s="54"/>
      <c r="C9" s="54"/>
      <c r="D9" s="503" t="s">
        <v>81</v>
      </c>
      <c r="E9" s="503"/>
      <c r="F9" s="503"/>
      <c r="G9" s="503"/>
      <c r="H9" s="503"/>
      <c r="I9" s="503"/>
      <c r="J9" s="503"/>
      <c r="K9" s="503"/>
      <c r="L9" s="503"/>
      <c r="M9" s="503"/>
      <c r="N9" s="503"/>
      <c r="O9" s="503"/>
      <c r="P9" s="503"/>
      <c r="Q9" s="503"/>
      <c r="R9" s="503"/>
      <c r="S9" s="503"/>
      <c r="T9" s="503"/>
      <c r="U9" s="503"/>
      <c r="V9" s="503"/>
      <c r="W9" s="503"/>
    </row>
    <row r="10" spans="1:27" x14ac:dyDescent="0.25">
      <c r="A10" s="54" t="s">
        <v>35</v>
      </c>
      <c r="B10" s="192" t="s">
        <v>385</v>
      </c>
      <c r="C10" s="66"/>
      <c r="D10" s="66"/>
      <c r="E10" s="66" t="s">
        <v>363</v>
      </c>
      <c r="F10" s="66"/>
      <c r="G10" s="66" t="s">
        <v>45</v>
      </c>
      <c r="H10" s="66"/>
      <c r="I10" s="66" t="s">
        <v>44</v>
      </c>
      <c r="J10" s="66"/>
      <c r="K10" s="66" t="s">
        <v>43</v>
      </c>
      <c r="L10" s="66"/>
      <c r="M10" s="66" t="s">
        <v>37</v>
      </c>
      <c r="N10" s="66"/>
      <c r="O10" s="66" t="s">
        <v>38</v>
      </c>
      <c r="P10" s="66"/>
      <c r="Q10" s="66" t="s">
        <v>39</v>
      </c>
      <c r="R10" s="66"/>
      <c r="S10" s="66" t="s">
        <v>40</v>
      </c>
      <c r="T10" s="66"/>
      <c r="U10" s="66" t="s">
        <v>41</v>
      </c>
      <c r="V10" s="54"/>
      <c r="W10" s="66" t="s">
        <v>42</v>
      </c>
      <c r="Y10" s="66" t="s">
        <v>61</v>
      </c>
    </row>
    <row r="11" spans="1:27" x14ac:dyDescent="0.25">
      <c r="A11" s="135" t="s">
        <v>69</v>
      </c>
      <c r="B11" s="193">
        <v>30496</v>
      </c>
      <c r="C11" s="194" t="s">
        <v>203</v>
      </c>
      <c r="D11" s="193"/>
      <c r="E11" s="193">
        <v>85</v>
      </c>
      <c r="F11" s="194" t="s">
        <v>203</v>
      </c>
      <c r="G11" s="193">
        <v>559</v>
      </c>
      <c r="H11" s="194" t="s">
        <v>203</v>
      </c>
      <c r="I11" s="193">
        <v>1226</v>
      </c>
      <c r="J11" s="194" t="s">
        <v>203</v>
      </c>
      <c r="K11" s="193">
        <v>1922</v>
      </c>
      <c r="L11" s="194" t="s">
        <v>203</v>
      </c>
      <c r="M11" s="193">
        <v>2719</v>
      </c>
      <c r="N11" s="194" t="s">
        <v>203</v>
      </c>
      <c r="O11" s="193">
        <v>3554</v>
      </c>
      <c r="P11" s="194" t="s">
        <v>203</v>
      </c>
      <c r="Q11" s="193">
        <v>3683</v>
      </c>
      <c r="R11" s="194" t="s">
        <v>203</v>
      </c>
      <c r="S11" s="193">
        <v>3681</v>
      </c>
      <c r="T11" s="194" t="s">
        <v>203</v>
      </c>
      <c r="U11" s="193">
        <v>6226</v>
      </c>
      <c r="V11" s="194" t="s">
        <v>203</v>
      </c>
      <c r="W11" s="193">
        <v>4718</v>
      </c>
      <c r="X11" s="195" t="s">
        <v>203</v>
      </c>
      <c r="Y11" s="136">
        <v>5691</v>
      </c>
      <c r="Z11" s="196" t="s">
        <v>203</v>
      </c>
    </row>
    <row r="12" spans="1:27" x14ac:dyDescent="0.25">
      <c r="A12" s="34"/>
      <c r="B12" s="40"/>
      <c r="C12" s="38"/>
      <c r="D12" s="40"/>
      <c r="E12" s="40"/>
      <c r="F12" s="38"/>
      <c r="G12" s="40"/>
      <c r="H12" s="38"/>
      <c r="I12" s="40"/>
      <c r="J12" s="38"/>
      <c r="K12" s="40"/>
      <c r="L12" s="38"/>
      <c r="M12" s="40"/>
      <c r="N12" s="38"/>
      <c r="O12" s="40"/>
      <c r="P12" s="38"/>
      <c r="Q12" s="40"/>
      <c r="R12" s="38"/>
      <c r="S12" s="40"/>
      <c r="T12" s="38"/>
      <c r="U12" s="40"/>
      <c r="V12" s="38"/>
      <c r="W12" s="40"/>
      <c r="X12" s="39"/>
      <c r="Y12" s="64"/>
      <c r="Z12" s="197"/>
    </row>
    <row r="13" spans="1:27" x14ac:dyDescent="0.25">
      <c r="A13" s="135" t="s">
        <v>78</v>
      </c>
      <c r="B13" s="193">
        <v>36400</v>
      </c>
      <c r="C13" s="194" t="s">
        <v>203</v>
      </c>
      <c r="D13" s="193"/>
      <c r="E13" s="193">
        <v>85</v>
      </c>
      <c r="F13" s="194" t="s">
        <v>203</v>
      </c>
      <c r="G13" s="193">
        <v>569</v>
      </c>
      <c r="H13" s="194" t="s">
        <v>203</v>
      </c>
      <c r="I13" s="193">
        <v>1270</v>
      </c>
      <c r="J13" s="194" t="s">
        <v>203</v>
      </c>
      <c r="K13" s="193">
        <v>2018</v>
      </c>
      <c r="L13" s="194" t="s">
        <v>203</v>
      </c>
      <c r="M13" s="193">
        <v>2881</v>
      </c>
      <c r="N13" s="194" t="s">
        <v>203</v>
      </c>
      <c r="O13" s="193">
        <v>3890</v>
      </c>
      <c r="P13" s="194" t="s">
        <v>203</v>
      </c>
      <c r="Q13" s="193">
        <v>3917</v>
      </c>
      <c r="R13" s="194" t="s">
        <v>203</v>
      </c>
      <c r="S13" s="193">
        <v>3916</v>
      </c>
      <c r="T13" s="194" t="s">
        <v>203</v>
      </c>
      <c r="U13" s="193">
        <v>6707</v>
      </c>
      <c r="V13" s="194" t="s">
        <v>220</v>
      </c>
      <c r="W13" s="193">
        <v>5061</v>
      </c>
      <c r="X13" s="195" t="s">
        <v>203</v>
      </c>
      <c r="Y13" s="136">
        <v>6086</v>
      </c>
      <c r="Z13" s="196" t="s">
        <v>203</v>
      </c>
    </row>
    <row r="14" spans="1:27" x14ac:dyDescent="0.25">
      <c r="A14" s="54" t="s">
        <v>50</v>
      </c>
      <c r="B14" s="40">
        <v>30650</v>
      </c>
      <c r="C14" s="67" t="s">
        <v>203</v>
      </c>
      <c r="D14" s="57"/>
      <c r="E14" s="37">
        <v>79</v>
      </c>
      <c r="F14" s="38" t="s">
        <v>203</v>
      </c>
      <c r="G14" s="37">
        <v>433</v>
      </c>
      <c r="H14" s="38" t="s">
        <v>203</v>
      </c>
      <c r="I14" s="37">
        <v>969</v>
      </c>
      <c r="J14" s="38" t="s">
        <v>203</v>
      </c>
      <c r="K14" s="37">
        <v>1556</v>
      </c>
      <c r="L14" s="38" t="s">
        <v>203</v>
      </c>
      <c r="M14" s="37">
        <v>2549</v>
      </c>
      <c r="N14" s="38" t="s">
        <v>203</v>
      </c>
      <c r="O14" s="37">
        <v>3428</v>
      </c>
      <c r="P14" s="38" t="s">
        <v>220</v>
      </c>
      <c r="Q14" s="37">
        <v>3415</v>
      </c>
      <c r="R14" s="38" t="s">
        <v>203</v>
      </c>
      <c r="S14" s="37">
        <v>3316</v>
      </c>
      <c r="T14" s="38" t="s">
        <v>203</v>
      </c>
      <c r="U14" s="37">
        <v>5662</v>
      </c>
      <c r="V14" s="38" t="s">
        <v>203</v>
      </c>
      <c r="W14" s="37">
        <v>4111</v>
      </c>
      <c r="X14" s="39" t="s">
        <v>203</v>
      </c>
      <c r="Y14" s="65">
        <v>5132</v>
      </c>
      <c r="Z14" s="197" t="s">
        <v>203</v>
      </c>
    </row>
    <row r="15" spans="1:27" x14ac:dyDescent="0.25">
      <c r="A15" s="54" t="s">
        <v>51</v>
      </c>
      <c r="B15" s="40">
        <v>1301</v>
      </c>
      <c r="C15" s="38" t="s">
        <v>203</v>
      </c>
      <c r="D15" s="57"/>
      <c r="E15" s="37">
        <v>6</v>
      </c>
      <c r="F15" s="38" t="s">
        <v>203</v>
      </c>
      <c r="G15" s="37">
        <v>108</v>
      </c>
      <c r="H15" s="38" t="s">
        <v>203</v>
      </c>
      <c r="I15" s="37">
        <v>177</v>
      </c>
      <c r="J15" s="38" t="s">
        <v>203</v>
      </c>
      <c r="K15" s="37">
        <v>269</v>
      </c>
      <c r="L15" s="38" t="s">
        <v>203</v>
      </c>
      <c r="M15" s="37">
        <v>86</v>
      </c>
      <c r="N15" s="38" t="s">
        <v>203</v>
      </c>
      <c r="O15" s="37">
        <v>66</v>
      </c>
      <c r="P15" s="38" t="s">
        <v>203</v>
      </c>
      <c r="Q15" s="37">
        <v>99</v>
      </c>
      <c r="R15" s="38" t="s">
        <v>203</v>
      </c>
      <c r="S15" s="37">
        <v>145</v>
      </c>
      <c r="T15" s="38" t="s">
        <v>203</v>
      </c>
      <c r="U15" s="37">
        <v>141</v>
      </c>
      <c r="V15" s="38" t="s">
        <v>203</v>
      </c>
      <c r="W15" s="37">
        <v>118</v>
      </c>
      <c r="X15" s="39" t="s">
        <v>203</v>
      </c>
      <c r="Y15" s="65">
        <v>86</v>
      </c>
      <c r="Z15" s="197" t="s">
        <v>203</v>
      </c>
    </row>
    <row r="16" spans="1:27" x14ac:dyDescent="0.25">
      <c r="A16" s="54" t="s">
        <v>52</v>
      </c>
      <c r="B16" s="40">
        <v>4449</v>
      </c>
      <c r="C16" s="67" t="s">
        <v>203</v>
      </c>
      <c r="D16" s="57"/>
      <c r="E16" s="37">
        <v>0</v>
      </c>
      <c r="F16" s="38" t="s">
        <v>203</v>
      </c>
      <c r="G16" s="37">
        <v>28</v>
      </c>
      <c r="H16" s="38" t="s">
        <v>203</v>
      </c>
      <c r="I16" s="37">
        <v>124</v>
      </c>
      <c r="J16" s="38" t="s">
        <v>203</v>
      </c>
      <c r="K16" s="37">
        <v>193</v>
      </c>
      <c r="L16" s="38" t="s">
        <v>203</v>
      </c>
      <c r="M16" s="37">
        <v>246</v>
      </c>
      <c r="N16" s="38" t="s">
        <v>203</v>
      </c>
      <c r="O16" s="37">
        <v>396</v>
      </c>
      <c r="P16" s="38" t="s">
        <v>203</v>
      </c>
      <c r="Q16" s="37">
        <v>403</v>
      </c>
      <c r="R16" s="38" t="s">
        <v>203</v>
      </c>
      <c r="S16" s="37">
        <v>455</v>
      </c>
      <c r="T16" s="38" t="s">
        <v>203</v>
      </c>
      <c r="U16" s="37">
        <v>904</v>
      </c>
      <c r="V16" s="38" t="s">
        <v>203</v>
      </c>
      <c r="W16" s="37">
        <v>832</v>
      </c>
      <c r="X16" s="39" t="s">
        <v>220</v>
      </c>
      <c r="Y16" s="65">
        <v>868</v>
      </c>
      <c r="Z16" s="197" t="s">
        <v>203</v>
      </c>
    </row>
    <row r="18" spans="1:25" x14ac:dyDescent="0.25">
      <c r="A18" s="520" t="s">
        <v>62</v>
      </c>
      <c r="B18" s="520"/>
      <c r="C18" s="520"/>
      <c r="D18" s="520"/>
      <c r="E18" s="520"/>
      <c r="F18" s="520"/>
      <c r="G18" s="520"/>
      <c r="H18" s="520"/>
      <c r="I18" s="520"/>
      <c r="J18" s="520"/>
      <c r="K18" s="520"/>
      <c r="L18" s="520"/>
      <c r="M18" s="520"/>
      <c r="N18" s="520"/>
      <c r="O18" s="520"/>
      <c r="P18" s="520"/>
      <c r="Q18" s="520"/>
      <c r="R18" s="520"/>
      <c r="S18" s="520"/>
      <c r="T18" s="520"/>
      <c r="U18" s="520"/>
      <c r="V18" s="520"/>
      <c r="W18" s="520"/>
    </row>
    <row r="19" spans="1:25" x14ac:dyDescent="0.25">
      <c r="A19" s="413" t="s">
        <v>237</v>
      </c>
      <c r="B19" s="413"/>
      <c r="C19" s="413"/>
      <c r="D19" s="413"/>
      <c r="E19" s="413"/>
      <c r="F19" s="413"/>
      <c r="G19" s="413"/>
      <c r="H19" s="413"/>
      <c r="I19" s="413"/>
      <c r="J19" s="413"/>
      <c r="K19" s="413"/>
      <c r="L19" s="413"/>
      <c r="M19" s="413"/>
      <c r="N19" s="413"/>
      <c r="O19" s="413"/>
      <c r="P19" s="413"/>
      <c r="Q19" s="413"/>
      <c r="R19" s="413"/>
      <c r="S19" s="413"/>
      <c r="T19" s="413"/>
      <c r="U19" s="413"/>
      <c r="V19" s="413"/>
      <c r="W19" s="413"/>
    </row>
    <row r="20" spans="1:25" x14ac:dyDescent="0.25">
      <c r="A20" s="413" t="s">
        <v>382</v>
      </c>
      <c r="B20" s="413"/>
      <c r="C20" s="413"/>
      <c r="D20" s="413"/>
      <c r="E20" s="413"/>
      <c r="F20" s="413"/>
      <c r="G20" s="413"/>
      <c r="H20" s="413"/>
      <c r="I20" s="413"/>
      <c r="J20" s="413"/>
      <c r="K20" s="413"/>
      <c r="L20" s="413"/>
      <c r="M20" s="413"/>
      <c r="N20" s="413"/>
      <c r="O20" s="413"/>
      <c r="P20" s="413"/>
      <c r="Q20" s="413"/>
      <c r="R20" s="413"/>
      <c r="S20" s="413"/>
      <c r="T20" s="413"/>
      <c r="U20" s="413"/>
      <c r="V20" s="413"/>
      <c r="W20" s="413"/>
    </row>
    <row r="21" spans="1:25" x14ac:dyDescent="0.25">
      <c r="A21" s="413" t="s">
        <v>383</v>
      </c>
      <c r="B21" s="413"/>
      <c r="C21" s="413"/>
      <c r="D21" s="413"/>
      <c r="E21" s="413"/>
      <c r="F21" s="413"/>
      <c r="G21" s="413"/>
      <c r="H21" s="413"/>
      <c r="I21" s="413"/>
      <c r="J21" s="413"/>
      <c r="K21" s="413"/>
      <c r="L21" s="413"/>
      <c r="M21" s="413"/>
      <c r="N21" s="413"/>
      <c r="O21" s="413"/>
      <c r="P21" s="413"/>
      <c r="Q21" s="413"/>
      <c r="R21" s="413"/>
      <c r="S21" s="413"/>
      <c r="T21" s="413"/>
      <c r="U21" s="413"/>
      <c r="V21" s="413"/>
      <c r="W21" s="413"/>
    </row>
    <row r="22" spans="1:25" x14ac:dyDescent="0.25">
      <c r="A22" s="413" t="s">
        <v>213</v>
      </c>
      <c r="B22" s="413"/>
      <c r="C22" s="413"/>
      <c r="D22" s="413"/>
      <c r="E22" s="413"/>
      <c r="F22" s="413"/>
      <c r="G22" s="413"/>
      <c r="H22" s="413"/>
      <c r="I22" s="413"/>
      <c r="J22" s="413"/>
      <c r="K22" s="413"/>
      <c r="L22" s="413"/>
      <c r="M22" s="413"/>
      <c r="N22" s="413"/>
      <c r="O22" s="413"/>
      <c r="P22" s="413"/>
      <c r="Q22" s="413"/>
      <c r="R22" s="413"/>
      <c r="S22" s="413"/>
      <c r="T22" s="413"/>
      <c r="U22" s="413"/>
      <c r="V22" s="413"/>
      <c r="W22" s="413"/>
    </row>
    <row r="23" spans="1:25" x14ac:dyDescent="0.25">
      <c r="A23" s="50" t="s">
        <v>239</v>
      </c>
      <c r="B23" s="413"/>
      <c r="C23" s="413"/>
      <c r="D23" s="413"/>
      <c r="E23" s="413"/>
      <c r="F23" s="413"/>
      <c r="G23" s="413"/>
      <c r="H23" s="413"/>
      <c r="I23" s="413"/>
      <c r="J23" s="413"/>
      <c r="K23" s="413"/>
      <c r="L23" s="413"/>
      <c r="M23" s="413"/>
      <c r="N23" s="413"/>
      <c r="O23" s="413"/>
      <c r="P23" s="413"/>
      <c r="Q23" s="413"/>
      <c r="R23" s="413"/>
      <c r="S23" s="413"/>
      <c r="T23" s="413"/>
      <c r="U23" s="413"/>
      <c r="V23" s="413"/>
      <c r="W23" s="413"/>
    </row>
    <row r="25" spans="1:25" ht="15" x14ac:dyDescent="0.25">
      <c r="B25" s="56"/>
      <c r="C25" s="56"/>
      <c r="D25" s="56"/>
      <c r="E25" s="56"/>
      <c r="F25" s="56"/>
      <c r="G25" s="56"/>
      <c r="H25" s="56"/>
      <c r="I25" s="56"/>
      <c r="J25" s="56"/>
      <c r="K25" s="56"/>
      <c r="L25" s="56"/>
      <c r="M25" s="56"/>
      <c r="N25" s="56"/>
      <c r="O25" s="56"/>
      <c r="P25" s="56"/>
      <c r="Q25" s="56"/>
      <c r="R25" s="56"/>
      <c r="S25" s="56"/>
      <c r="T25" s="56"/>
      <c r="U25" s="56"/>
      <c r="V25" s="56"/>
      <c r="W25" s="56"/>
      <c r="X25" s="56"/>
      <c r="Y25" s="56"/>
    </row>
    <row r="27" spans="1:25" ht="15" x14ac:dyDescent="0.25">
      <c r="B27" s="56"/>
      <c r="C27" s="56"/>
      <c r="D27" s="56"/>
      <c r="E27" s="56"/>
      <c r="F27" s="56"/>
      <c r="G27" s="56"/>
      <c r="H27" s="56"/>
      <c r="I27" s="56"/>
      <c r="J27" s="56"/>
      <c r="K27" s="56"/>
      <c r="L27" s="56"/>
      <c r="M27" s="56"/>
      <c r="N27" s="56"/>
      <c r="O27" s="56"/>
      <c r="P27" s="56"/>
      <c r="Q27" s="56"/>
      <c r="R27" s="56"/>
      <c r="S27" s="56"/>
      <c r="T27" s="56"/>
      <c r="U27" s="56"/>
      <c r="V27" s="56"/>
      <c r="W27" s="56"/>
      <c r="X27" s="56"/>
      <c r="Y27" s="56"/>
    </row>
    <row r="28" spans="1:25" ht="15" x14ac:dyDescent="0.25">
      <c r="B28" s="56"/>
      <c r="C28" s="56"/>
      <c r="D28" s="56"/>
      <c r="E28" s="56"/>
      <c r="F28" s="56"/>
      <c r="G28" s="56"/>
      <c r="H28" s="56"/>
      <c r="I28" s="56"/>
      <c r="J28" s="56"/>
      <c r="K28" s="56"/>
      <c r="L28" s="56"/>
      <c r="M28" s="56"/>
      <c r="N28" s="56"/>
      <c r="O28" s="56"/>
      <c r="P28" s="56"/>
      <c r="Q28" s="56"/>
      <c r="R28" s="56"/>
      <c r="S28" s="56"/>
      <c r="T28" s="56"/>
      <c r="U28" s="56"/>
      <c r="V28" s="56"/>
      <c r="W28" s="56"/>
      <c r="X28" s="56"/>
      <c r="Y28" s="56"/>
    </row>
    <row r="29" spans="1:25" ht="15" x14ac:dyDescent="0.25">
      <c r="B29" s="56"/>
      <c r="C29" s="56"/>
      <c r="D29" s="56"/>
      <c r="E29" s="56"/>
      <c r="F29" s="56"/>
      <c r="G29" s="56"/>
      <c r="H29" s="56"/>
      <c r="I29" s="56"/>
      <c r="J29" s="56"/>
      <c r="K29" s="56"/>
      <c r="L29" s="56"/>
      <c r="M29" s="56"/>
      <c r="N29" s="56"/>
      <c r="O29" s="56"/>
      <c r="P29" s="56"/>
      <c r="Q29" s="56"/>
      <c r="R29" s="56"/>
      <c r="S29" s="56"/>
      <c r="T29" s="56"/>
      <c r="U29" s="56"/>
      <c r="V29" s="56"/>
      <c r="W29" s="56"/>
      <c r="X29" s="56"/>
      <c r="Y29" s="56"/>
    </row>
    <row r="30" spans="1:25" ht="15"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row>
  </sheetData>
  <mergeCells count="3">
    <mergeCell ref="A18:W18"/>
    <mergeCell ref="D9:W9"/>
    <mergeCell ref="A5:Z5"/>
  </mergeCells>
  <hyperlinks>
    <hyperlink ref="A8"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9"/>
  <sheetViews>
    <sheetView showGridLines="0" workbookViewId="0">
      <selection activeCell="K1" sqref="K1"/>
    </sheetView>
  </sheetViews>
  <sheetFormatPr defaultRowHeight="14.25" x14ac:dyDescent="0.2"/>
  <cols>
    <col min="1" max="1" width="18.28515625" style="13" customWidth="1"/>
    <col min="2" max="2" width="9.7109375" style="13" bestFit="1" customWidth="1"/>
    <col min="3" max="3" width="2.7109375" style="13" customWidth="1"/>
    <col min="4" max="4" width="0.5703125" style="13" hidden="1" customWidth="1"/>
    <col min="5" max="5" width="11" style="13" bestFit="1" customWidth="1"/>
    <col min="6" max="6" width="2.7109375" style="13" customWidth="1"/>
    <col min="7" max="7" width="11" style="13" bestFit="1" customWidth="1"/>
    <col min="8" max="8" width="2.7109375" style="13" customWidth="1"/>
    <col min="9" max="9" width="11" style="13" bestFit="1" customWidth="1"/>
    <col min="10" max="10" width="2.7109375" style="13" customWidth="1"/>
    <col min="11" max="11" width="11" style="13" bestFit="1" customWidth="1"/>
    <col min="12" max="12" width="2.7109375" style="13" customWidth="1"/>
    <col min="13" max="13" width="11" style="13" bestFit="1" customWidth="1"/>
    <col min="14" max="14" width="2.7109375" style="13" customWidth="1"/>
    <col min="15" max="16384" width="9.140625" style="13"/>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6" customFormat="1" ht="23.25" customHeight="1" x14ac:dyDescent="0.25">
      <c r="A3" s="110" t="s">
        <v>386</v>
      </c>
      <c r="B3" s="111"/>
      <c r="C3" s="114"/>
      <c r="D3" s="111"/>
      <c r="E3" s="112"/>
      <c r="F3" s="112"/>
      <c r="G3" s="112"/>
      <c r="H3" s="112"/>
      <c r="I3" s="113"/>
      <c r="J3" s="113"/>
      <c r="K3" s="114"/>
      <c r="L3" s="114"/>
      <c r="M3" s="114"/>
      <c r="N3" s="114"/>
      <c r="O3" s="114"/>
      <c r="P3" s="114"/>
      <c r="Q3" s="111"/>
      <c r="R3" s="114"/>
      <c r="S3" s="115"/>
      <c r="T3" s="115"/>
      <c r="U3" s="115"/>
      <c r="V3" s="115"/>
      <c r="X3" s="10"/>
      <c r="Y3" s="10"/>
      <c r="Z3" s="10"/>
    </row>
    <row r="4" spans="1:27" s="6" customFormat="1" ht="12.75" x14ac:dyDescent="0.2">
      <c r="D4" s="7"/>
      <c r="E4" s="7"/>
      <c r="F4" s="7"/>
      <c r="G4" s="7"/>
      <c r="H4" s="7"/>
      <c r="Q4" s="7"/>
    </row>
    <row r="5" spans="1:27" s="6" customFormat="1" ht="12.75" x14ac:dyDescent="0.2">
      <c r="A5" s="504" t="s">
        <v>322</v>
      </c>
      <c r="B5" s="504"/>
      <c r="C5" s="504"/>
      <c r="D5" s="504"/>
      <c r="E5" s="504"/>
      <c r="F5" s="504"/>
      <c r="G5" s="504"/>
      <c r="H5" s="504"/>
      <c r="I5" s="504"/>
      <c r="J5" s="504"/>
      <c r="K5" s="504"/>
      <c r="L5" s="504"/>
      <c r="M5" s="504"/>
      <c r="N5" s="504"/>
      <c r="O5" s="504"/>
      <c r="P5" s="504"/>
      <c r="Q5" s="504"/>
      <c r="R5" s="504"/>
      <c r="S5" s="12"/>
      <c r="T5" s="12"/>
      <c r="V5" s="11"/>
      <c r="W5" s="12"/>
      <c r="X5" s="12"/>
      <c r="Y5" s="12"/>
      <c r="Z5" s="12"/>
      <c r="AA5" s="12"/>
    </row>
    <row r="6" spans="1:27" s="6" customFormat="1" ht="16.5" customHeight="1" x14ac:dyDescent="0.2">
      <c r="A6" s="33" t="s">
        <v>266</v>
      </c>
      <c r="B6" s="415"/>
      <c r="C6" s="415"/>
      <c r="D6" s="415"/>
      <c r="E6" s="415"/>
      <c r="F6" s="415"/>
      <c r="G6" s="415"/>
      <c r="H6" s="415"/>
      <c r="I6" s="415"/>
      <c r="J6" s="415"/>
      <c r="K6" s="415"/>
      <c r="L6" s="415"/>
      <c r="M6" s="415"/>
      <c r="N6" s="415"/>
      <c r="O6" s="415"/>
      <c r="P6" s="415"/>
      <c r="Q6" s="415"/>
      <c r="R6" s="415"/>
      <c r="S6" s="12"/>
      <c r="T6" s="12"/>
      <c r="V6" s="11"/>
      <c r="W6" s="12"/>
      <c r="X6" s="12"/>
      <c r="Y6" s="12"/>
      <c r="Z6" s="12"/>
      <c r="AA6" s="12"/>
    </row>
    <row r="7" spans="1:27" s="6" customFormat="1" ht="12.75" x14ac:dyDescent="0.2">
      <c r="A7" s="415"/>
      <c r="B7" s="416"/>
      <c r="C7" s="416"/>
      <c r="D7" s="416"/>
      <c r="E7" s="416"/>
      <c r="F7" s="416"/>
      <c r="G7" s="416"/>
      <c r="H7" s="416"/>
      <c r="I7" s="416"/>
      <c r="J7" s="416"/>
      <c r="K7" s="416"/>
      <c r="L7" s="416"/>
      <c r="M7" s="416"/>
      <c r="N7" s="416"/>
      <c r="O7" s="416"/>
      <c r="P7" s="416"/>
      <c r="Q7" s="416"/>
      <c r="R7" s="416"/>
      <c r="S7" s="12"/>
      <c r="T7" s="12"/>
      <c r="V7" s="11"/>
      <c r="W7" s="12"/>
      <c r="X7" s="12"/>
      <c r="Y7" s="12"/>
      <c r="Z7" s="12"/>
      <c r="AA7" s="12"/>
    </row>
    <row r="8" spans="1:27" x14ac:dyDescent="0.2">
      <c r="A8" s="424" t="s">
        <v>258</v>
      </c>
    </row>
    <row r="9" spans="1:27" x14ac:dyDescent="0.2">
      <c r="A9" s="116"/>
      <c r="B9" s="116"/>
      <c r="C9" s="116"/>
      <c r="D9" s="116"/>
      <c r="E9" s="513" t="s">
        <v>82</v>
      </c>
      <c r="F9" s="513"/>
      <c r="G9" s="513"/>
      <c r="H9" s="513"/>
      <c r="I9" s="513"/>
      <c r="J9" s="513"/>
      <c r="K9" s="513"/>
      <c r="L9" s="513"/>
      <c r="M9" s="513"/>
    </row>
    <row r="10" spans="1:27" x14ac:dyDescent="0.2">
      <c r="A10" s="116" t="s">
        <v>35</v>
      </c>
      <c r="B10" s="168" t="s">
        <v>387</v>
      </c>
      <c r="C10" s="116"/>
      <c r="D10" s="116"/>
      <c r="E10" s="121" t="s">
        <v>76</v>
      </c>
      <c r="F10" s="121"/>
      <c r="G10" s="121" t="s">
        <v>75</v>
      </c>
      <c r="H10" s="121"/>
      <c r="I10" s="121" t="s">
        <v>77</v>
      </c>
      <c r="J10" s="121"/>
      <c r="K10" s="121" t="s">
        <v>247</v>
      </c>
      <c r="L10" s="121"/>
      <c r="M10" s="121" t="s">
        <v>248</v>
      </c>
    </row>
    <row r="11" spans="1:27" x14ac:dyDescent="0.2">
      <c r="A11" s="122" t="s">
        <v>69</v>
      </c>
      <c r="B11" s="123">
        <v>30496</v>
      </c>
      <c r="C11" s="171" t="s">
        <v>203</v>
      </c>
      <c r="D11" s="123"/>
      <c r="E11" s="123">
        <v>1284</v>
      </c>
      <c r="F11" s="189" t="s">
        <v>203</v>
      </c>
      <c r="G11" s="123">
        <v>1433</v>
      </c>
      <c r="H11" s="189" t="s">
        <v>203</v>
      </c>
      <c r="I11" s="123">
        <v>1514</v>
      </c>
      <c r="J11" s="189" t="s">
        <v>203</v>
      </c>
      <c r="K11" s="123">
        <v>1683</v>
      </c>
      <c r="L11" s="189" t="s">
        <v>203</v>
      </c>
      <c r="M11" s="123">
        <v>1178</v>
      </c>
      <c r="N11" s="190" t="s">
        <v>203</v>
      </c>
    </row>
    <row r="12" spans="1:27" x14ac:dyDescent="0.2">
      <c r="A12" s="7"/>
      <c r="B12" s="15"/>
      <c r="C12" s="17"/>
      <c r="D12" s="15"/>
      <c r="E12" s="15"/>
      <c r="F12" s="21"/>
      <c r="G12" s="15"/>
      <c r="H12" s="21"/>
      <c r="I12" s="15"/>
      <c r="J12" s="21"/>
      <c r="K12" s="15"/>
      <c r="L12" s="21"/>
      <c r="M12" s="15"/>
      <c r="N12" s="116"/>
    </row>
    <row r="13" spans="1:27" x14ac:dyDescent="0.2">
      <c r="A13" s="122" t="s">
        <v>78</v>
      </c>
      <c r="B13" s="123">
        <v>36400</v>
      </c>
      <c r="C13" s="171" t="s">
        <v>203</v>
      </c>
      <c r="D13" s="191"/>
      <c r="E13" s="123">
        <v>1354</v>
      </c>
      <c r="F13" s="189" t="s">
        <v>203</v>
      </c>
      <c r="G13" s="123">
        <v>1500</v>
      </c>
      <c r="H13" s="189" t="s">
        <v>203</v>
      </c>
      <c r="I13" s="123">
        <v>1584</v>
      </c>
      <c r="J13" s="189" t="s">
        <v>203</v>
      </c>
      <c r="K13" s="123">
        <v>1779</v>
      </c>
      <c r="L13" s="189" t="s">
        <v>203</v>
      </c>
      <c r="M13" s="123">
        <v>1223</v>
      </c>
      <c r="N13" s="189" t="s">
        <v>203</v>
      </c>
    </row>
    <row r="14" spans="1:27" x14ac:dyDescent="0.2">
      <c r="A14" s="116" t="s">
        <v>50</v>
      </c>
      <c r="B14" s="15">
        <v>30650</v>
      </c>
      <c r="C14" s="17" t="s">
        <v>203</v>
      </c>
      <c r="D14" s="16"/>
      <c r="E14" s="16">
        <v>1096</v>
      </c>
      <c r="F14" s="21" t="s">
        <v>203</v>
      </c>
      <c r="G14" s="16">
        <v>1293</v>
      </c>
      <c r="H14" s="21" t="s">
        <v>203</v>
      </c>
      <c r="I14" s="16">
        <v>1324</v>
      </c>
      <c r="J14" s="21" t="s">
        <v>220</v>
      </c>
      <c r="K14" s="16">
        <v>1513</v>
      </c>
      <c r="L14" s="21" t="s">
        <v>203</v>
      </c>
      <c r="M14" s="16">
        <v>1002</v>
      </c>
      <c r="N14" s="21" t="s">
        <v>203</v>
      </c>
    </row>
    <row r="15" spans="1:27" x14ac:dyDescent="0.2">
      <c r="A15" s="116" t="s">
        <v>51</v>
      </c>
      <c r="B15" s="15">
        <v>1301</v>
      </c>
      <c r="C15" s="17" t="s">
        <v>203</v>
      </c>
      <c r="D15" s="18"/>
      <c r="E15" s="16">
        <v>40</v>
      </c>
      <c r="F15" s="21" t="s">
        <v>203</v>
      </c>
      <c r="G15" s="16">
        <v>25</v>
      </c>
      <c r="H15" s="21" t="s">
        <v>203</v>
      </c>
      <c r="I15" s="16">
        <v>20</v>
      </c>
      <c r="J15" s="21" t="s">
        <v>203</v>
      </c>
      <c r="K15" s="16">
        <v>12</v>
      </c>
      <c r="L15" s="21" t="s">
        <v>203</v>
      </c>
      <c r="M15" s="16">
        <v>29</v>
      </c>
      <c r="N15" s="21" t="s">
        <v>203</v>
      </c>
    </row>
    <row r="16" spans="1:27" x14ac:dyDescent="0.2">
      <c r="A16" s="116" t="s">
        <v>52</v>
      </c>
      <c r="B16" s="15">
        <v>4449</v>
      </c>
      <c r="C16" s="17" t="s">
        <v>203</v>
      </c>
      <c r="D16" s="18"/>
      <c r="E16" s="16">
        <v>218</v>
      </c>
      <c r="F16" s="21" t="s">
        <v>203</v>
      </c>
      <c r="G16" s="16">
        <v>182</v>
      </c>
      <c r="H16" s="21" t="s">
        <v>203</v>
      </c>
      <c r="I16" s="16">
        <v>240</v>
      </c>
      <c r="J16" s="21" t="s">
        <v>220</v>
      </c>
      <c r="K16" s="16">
        <v>254</v>
      </c>
      <c r="L16" s="21" t="s">
        <v>203</v>
      </c>
      <c r="M16" s="16">
        <v>192</v>
      </c>
      <c r="N16" s="21" t="s">
        <v>203</v>
      </c>
    </row>
    <row r="17" spans="1:14" x14ac:dyDescent="0.2">
      <c r="N17" s="21" t="s">
        <v>204</v>
      </c>
    </row>
    <row r="18" spans="1:14" x14ac:dyDescent="0.2">
      <c r="A18" s="429" t="s">
        <v>62</v>
      </c>
      <c r="N18" s="21"/>
    </row>
    <row r="19" spans="1:14" x14ac:dyDescent="0.2">
      <c r="A19" s="96" t="s">
        <v>83</v>
      </c>
      <c r="N19" s="21" t="s">
        <v>204</v>
      </c>
    </row>
    <row r="20" spans="1:14" x14ac:dyDescent="0.2">
      <c r="A20" s="96" t="s">
        <v>252</v>
      </c>
    </row>
    <row r="21" spans="1:14" x14ac:dyDescent="0.2">
      <c r="A21" s="96" t="s">
        <v>238</v>
      </c>
    </row>
    <row r="22" spans="1:14" x14ac:dyDescent="0.2">
      <c r="A22" s="50" t="s">
        <v>239</v>
      </c>
    </row>
    <row r="23" spans="1:14" ht="15" x14ac:dyDescent="0.25">
      <c r="B23" s="8"/>
      <c r="C23" s="8"/>
      <c r="D23" s="8"/>
      <c r="E23" s="8"/>
      <c r="F23" s="8"/>
      <c r="G23" s="8"/>
      <c r="H23" s="8"/>
      <c r="I23" s="8"/>
      <c r="J23" s="8"/>
      <c r="K23" s="8"/>
      <c r="L23" s="8"/>
      <c r="M23" s="8"/>
    </row>
    <row r="24" spans="1:14" ht="15" x14ac:dyDescent="0.25">
      <c r="B24" s="8"/>
      <c r="C24" s="8"/>
      <c r="D24" s="8"/>
      <c r="E24" s="8"/>
      <c r="F24" s="8"/>
      <c r="G24" s="8"/>
      <c r="H24" s="8"/>
      <c r="I24" s="8"/>
      <c r="J24" s="8"/>
      <c r="K24" s="8"/>
      <c r="L24" s="8"/>
      <c r="M24" s="8"/>
    </row>
    <row r="25" spans="1:14" ht="15" x14ac:dyDescent="0.25">
      <c r="B25" s="8"/>
      <c r="C25" s="8"/>
      <c r="D25" s="8"/>
      <c r="E25" s="8"/>
      <c r="F25" s="8"/>
      <c r="G25" s="8"/>
      <c r="H25" s="8"/>
      <c r="I25" s="8"/>
      <c r="J25" s="8"/>
      <c r="K25" s="8"/>
      <c r="L25" s="8"/>
      <c r="M25" s="8"/>
    </row>
    <row r="26" spans="1:14" ht="15" x14ac:dyDescent="0.25">
      <c r="B26" s="8"/>
      <c r="C26" s="8"/>
      <c r="D26" s="8"/>
      <c r="E26" s="8"/>
      <c r="F26" s="8"/>
      <c r="G26" s="8"/>
      <c r="H26" s="8"/>
      <c r="I26" s="8"/>
      <c r="J26" s="8"/>
      <c r="K26" s="8"/>
      <c r="L26" s="8"/>
      <c r="M26" s="8"/>
    </row>
    <row r="27" spans="1:14" ht="15" x14ac:dyDescent="0.25">
      <c r="B27" s="8"/>
      <c r="C27" s="8"/>
      <c r="D27" s="8"/>
      <c r="E27" s="8"/>
      <c r="F27" s="8"/>
      <c r="G27" s="8"/>
      <c r="H27" s="8"/>
      <c r="I27" s="8"/>
      <c r="J27" s="8"/>
      <c r="K27" s="8"/>
      <c r="L27" s="8"/>
      <c r="M27" s="8"/>
    </row>
    <row r="29" spans="1:14" ht="15" x14ac:dyDescent="0.25">
      <c r="B29" s="8"/>
      <c r="C29" s="8"/>
      <c r="D29" s="8"/>
      <c r="E29" s="8"/>
      <c r="F29" s="8"/>
      <c r="G29" s="8"/>
      <c r="H29" s="8"/>
      <c r="I29" s="8"/>
      <c r="J29" s="8"/>
      <c r="K29" s="8"/>
      <c r="L29" s="8"/>
      <c r="M29" s="8"/>
    </row>
  </sheetData>
  <mergeCells count="2">
    <mergeCell ref="A5:R5"/>
    <mergeCell ref="E9:M9"/>
  </mergeCells>
  <hyperlinks>
    <hyperlink ref="A8" location="Contents!A1" display="Return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53"/>
  <sheetViews>
    <sheetView showGridLines="0" workbookViewId="0">
      <selection activeCell="H1" sqref="H1"/>
    </sheetView>
  </sheetViews>
  <sheetFormatPr defaultRowHeight="15" x14ac:dyDescent="0.25"/>
  <cols>
    <col min="1" max="1" width="28.85546875" style="13" customWidth="1"/>
    <col min="2" max="2" width="9.7109375" style="188" bestFit="1" customWidth="1"/>
    <col min="3" max="3" width="2.7109375" style="68" customWidth="1"/>
    <col min="4" max="4" width="11" style="13" customWidth="1"/>
    <col min="5" max="5" width="2.7109375" style="68" customWidth="1"/>
    <col min="6" max="6" width="11" style="13" bestFit="1" customWidth="1"/>
    <col min="7" max="7" width="2.7109375" style="68" customWidth="1"/>
    <col min="8" max="8" width="11" style="13" bestFit="1" customWidth="1"/>
    <col min="9" max="9" width="2.7109375" style="68" customWidth="1"/>
    <col min="10" max="10" width="11" style="13" bestFit="1" customWidth="1"/>
    <col min="11" max="11" width="2.7109375" style="68" customWidth="1"/>
    <col min="12" max="12" width="11" style="13" bestFit="1" customWidth="1"/>
    <col min="13" max="13" width="2.7109375" style="68" customWidth="1"/>
    <col min="14" max="16384" width="9.140625" style="13"/>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6" customFormat="1" ht="23.25" customHeight="1" x14ac:dyDescent="0.25">
      <c r="A3" s="110" t="s">
        <v>388</v>
      </c>
      <c r="B3" s="111"/>
      <c r="C3" s="152"/>
      <c r="D3" s="111"/>
      <c r="E3" s="153"/>
      <c r="F3" s="112"/>
      <c r="G3" s="153"/>
      <c r="H3" s="112"/>
      <c r="I3" s="154"/>
      <c r="J3" s="113"/>
      <c r="K3" s="152"/>
      <c r="L3" s="114"/>
      <c r="M3" s="152"/>
      <c r="N3" s="114"/>
      <c r="O3" s="114"/>
      <c r="P3" s="114"/>
      <c r="Q3" s="111"/>
      <c r="R3" s="114"/>
      <c r="S3" s="115"/>
      <c r="T3" s="115"/>
      <c r="U3" s="115"/>
      <c r="V3" s="115"/>
      <c r="X3" s="10"/>
      <c r="Y3" s="10"/>
      <c r="Z3" s="10"/>
    </row>
    <row r="5" spans="1:27" s="6" customFormat="1" ht="12.75" x14ac:dyDescent="0.2">
      <c r="A5" s="504" t="s">
        <v>323</v>
      </c>
      <c r="B5" s="504"/>
      <c r="C5" s="504"/>
      <c r="D5" s="504"/>
      <c r="E5" s="504"/>
      <c r="F5" s="504"/>
      <c r="G5" s="504"/>
      <c r="H5" s="504"/>
      <c r="I5" s="504"/>
      <c r="J5" s="504"/>
      <c r="K5" s="504"/>
      <c r="L5" s="504"/>
      <c r="M5" s="504"/>
      <c r="N5" s="504"/>
      <c r="O5" s="504"/>
      <c r="P5" s="504"/>
      <c r="Q5" s="504"/>
      <c r="R5" s="504"/>
      <c r="S5" s="12"/>
      <c r="T5" s="12"/>
      <c r="V5" s="11"/>
      <c r="W5" s="12"/>
      <c r="X5" s="12"/>
      <c r="Y5" s="12"/>
      <c r="Z5" s="12"/>
      <c r="AA5" s="12"/>
    </row>
    <row r="6" spans="1:27" s="6" customFormat="1" ht="12.75" x14ac:dyDescent="0.2">
      <c r="A6" s="416" t="s">
        <v>260</v>
      </c>
      <c r="B6" s="415"/>
      <c r="C6" s="415"/>
      <c r="D6" s="415"/>
      <c r="E6" s="415"/>
      <c r="F6" s="415"/>
      <c r="G6" s="415"/>
      <c r="H6" s="415"/>
      <c r="I6" s="415"/>
      <c r="J6" s="415"/>
      <c r="K6" s="415"/>
      <c r="L6" s="415"/>
      <c r="M6" s="415"/>
      <c r="N6" s="415"/>
      <c r="O6" s="415"/>
      <c r="P6" s="415"/>
      <c r="Q6" s="415"/>
      <c r="R6" s="415"/>
      <c r="S6" s="12"/>
      <c r="T6" s="12"/>
      <c r="V6" s="11"/>
      <c r="W6" s="12"/>
      <c r="X6" s="12"/>
      <c r="Y6" s="12"/>
      <c r="Z6" s="12"/>
      <c r="AA6" s="12"/>
    </row>
    <row r="7" spans="1:27" s="6" customFormat="1" ht="12.75" x14ac:dyDescent="0.2">
      <c r="A7" s="415"/>
      <c r="B7" s="416"/>
      <c r="C7" s="416"/>
      <c r="D7" s="416"/>
      <c r="E7" s="416"/>
      <c r="F7" s="416"/>
      <c r="G7" s="416"/>
      <c r="H7" s="416"/>
      <c r="I7" s="416"/>
      <c r="J7" s="416"/>
      <c r="K7" s="416"/>
      <c r="L7" s="416"/>
      <c r="M7" s="416"/>
      <c r="N7" s="416"/>
      <c r="O7" s="416"/>
      <c r="P7" s="416"/>
      <c r="Q7" s="416"/>
      <c r="R7" s="416"/>
      <c r="S7" s="12"/>
      <c r="T7" s="12"/>
      <c r="V7" s="11"/>
      <c r="W7" s="12"/>
      <c r="X7" s="12"/>
      <c r="Y7" s="12"/>
      <c r="Z7" s="12"/>
      <c r="AA7" s="12"/>
    </row>
    <row r="8" spans="1:27" x14ac:dyDescent="0.25">
      <c r="A8" s="424" t="s">
        <v>258</v>
      </c>
    </row>
    <row r="9" spans="1:27" ht="14.25" x14ac:dyDescent="0.2">
      <c r="A9" s="116"/>
      <c r="B9" s="165"/>
      <c r="D9" s="513" t="s">
        <v>85</v>
      </c>
      <c r="E9" s="513"/>
      <c r="F9" s="513"/>
      <c r="G9" s="513"/>
      <c r="H9" s="513"/>
      <c r="I9" s="513"/>
      <c r="J9" s="513"/>
      <c r="K9" s="513"/>
      <c r="L9" s="513"/>
    </row>
    <row r="10" spans="1:27" ht="14.25" x14ac:dyDescent="0.2">
      <c r="A10" s="116" t="s">
        <v>86</v>
      </c>
      <c r="B10" s="165" t="s">
        <v>127</v>
      </c>
      <c r="D10" s="116" t="s">
        <v>76</v>
      </c>
      <c r="F10" s="116" t="s">
        <v>75</v>
      </c>
      <c r="H10" s="116" t="s">
        <v>77</v>
      </c>
      <c r="J10" s="116" t="s">
        <v>247</v>
      </c>
      <c r="L10" s="116" t="s">
        <v>248</v>
      </c>
    </row>
    <row r="11" spans="1:27" x14ac:dyDescent="0.25">
      <c r="A11" s="125" t="s">
        <v>69</v>
      </c>
      <c r="B11" s="123">
        <v>30496</v>
      </c>
      <c r="C11" s="171" t="s">
        <v>203</v>
      </c>
      <c r="D11" s="123">
        <v>1284</v>
      </c>
      <c r="E11" s="127" t="s">
        <v>203</v>
      </c>
      <c r="F11" s="123">
        <v>1433</v>
      </c>
      <c r="G11" s="127" t="s">
        <v>203</v>
      </c>
      <c r="H11" s="123">
        <v>1514</v>
      </c>
      <c r="I11" s="127" t="s">
        <v>203</v>
      </c>
      <c r="J11" s="123">
        <v>1683</v>
      </c>
      <c r="K11" s="127" t="s">
        <v>203</v>
      </c>
      <c r="L11" s="123">
        <v>1178</v>
      </c>
      <c r="M11" s="159" t="s">
        <v>203</v>
      </c>
      <c r="O11" s="8"/>
      <c r="P11" s="8"/>
      <c r="Q11" s="8"/>
      <c r="R11" s="8"/>
      <c r="S11" s="8"/>
      <c r="T11" s="8"/>
      <c r="U11" s="8"/>
      <c r="V11" s="8"/>
      <c r="W11" s="8"/>
      <c r="X11" s="8"/>
      <c r="Y11" s="8"/>
    </row>
    <row r="12" spans="1:27" x14ac:dyDescent="0.25">
      <c r="A12" s="125" t="s">
        <v>78</v>
      </c>
      <c r="B12" s="123">
        <v>36400</v>
      </c>
      <c r="C12" s="171" t="s">
        <v>203</v>
      </c>
      <c r="D12" s="123">
        <v>1354</v>
      </c>
      <c r="E12" s="171" t="s">
        <v>203</v>
      </c>
      <c r="F12" s="123">
        <v>1500</v>
      </c>
      <c r="G12" s="127" t="s">
        <v>203</v>
      </c>
      <c r="H12" s="123">
        <v>1584</v>
      </c>
      <c r="I12" s="171" t="s">
        <v>203</v>
      </c>
      <c r="J12" s="123">
        <v>1779</v>
      </c>
      <c r="K12" s="171" t="s">
        <v>203</v>
      </c>
      <c r="L12" s="123">
        <v>1223</v>
      </c>
      <c r="M12" s="127" t="s">
        <v>203</v>
      </c>
      <c r="O12" s="8"/>
      <c r="P12" s="8"/>
      <c r="Q12" s="8"/>
      <c r="R12" s="8"/>
      <c r="S12" s="8"/>
      <c r="T12" s="8"/>
      <c r="U12" s="8"/>
      <c r="V12" s="8"/>
      <c r="W12" s="8"/>
      <c r="X12" s="8"/>
      <c r="Y12" s="8"/>
    </row>
    <row r="13" spans="1:27" x14ac:dyDescent="0.25">
      <c r="A13" s="116"/>
      <c r="B13" s="6"/>
      <c r="C13" s="24"/>
      <c r="D13" s="6"/>
      <c r="E13" s="17"/>
      <c r="F13" s="6"/>
      <c r="G13" s="24" t="s">
        <v>203</v>
      </c>
      <c r="H13" s="6"/>
      <c r="I13" s="17"/>
      <c r="J13" s="6"/>
      <c r="K13" s="24"/>
      <c r="L13" s="6"/>
      <c r="M13" s="24"/>
      <c r="O13" s="8"/>
      <c r="P13" s="8"/>
      <c r="Q13" s="8"/>
      <c r="R13" s="8"/>
      <c r="S13" s="8"/>
      <c r="T13" s="8"/>
      <c r="U13" s="8"/>
      <c r="V13" s="8"/>
      <c r="W13" s="8"/>
      <c r="X13" s="8"/>
      <c r="Y13" s="8"/>
    </row>
    <row r="14" spans="1:27" x14ac:dyDescent="0.25">
      <c r="A14" s="149" t="s">
        <v>87</v>
      </c>
      <c r="B14" s="184">
        <v>1633</v>
      </c>
      <c r="C14" s="185" t="s">
        <v>203</v>
      </c>
      <c r="D14" s="184">
        <v>24</v>
      </c>
      <c r="E14" s="185" t="s">
        <v>203</v>
      </c>
      <c r="F14" s="184">
        <v>26</v>
      </c>
      <c r="G14" s="185" t="s">
        <v>203</v>
      </c>
      <c r="H14" s="184">
        <v>35</v>
      </c>
      <c r="I14" s="185" t="s">
        <v>203</v>
      </c>
      <c r="J14" s="184">
        <v>39</v>
      </c>
      <c r="K14" s="185" t="s">
        <v>203</v>
      </c>
      <c r="L14" s="184">
        <v>21</v>
      </c>
      <c r="M14" s="178" t="s">
        <v>203</v>
      </c>
      <c r="O14" s="8"/>
      <c r="P14" s="8"/>
      <c r="Q14" s="8"/>
      <c r="R14" s="8"/>
      <c r="S14" s="8"/>
      <c r="T14" s="8"/>
      <c r="U14" s="8"/>
      <c r="V14" s="8"/>
      <c r="W14" s="8"/>
      <c r="X14" s="8"/>
      <c r="Y14" s="8"/>
    </row>
    <row r="15" spans="1:27" x14ac:dyDescent="0.25">
      <c r="A15" s="145"/>
      <c r="B15" s="15"/>
      <c r="C15" s="20"/>
      <c r="D15" s="15"/>
      <c r="E15" s="20"/>
      <c r="F15" s="15"/>
      <c r="G15" s="20"/>
      <c r="H15" s="15"/>
      <c r="I15" s="20"/>
      <c r="J15" s="15"/>
      <c r="K15" s="20"/>
      <c r="L15" s="15"/>
      <c r="M15" s="63"/>
      <c r="O15" s="8"/>
      <c r="P15" s="8"/>
      <c r="Q15" s="8"/>
      <c r="R15" s="8"/>
      <c r="S15" s="8"/>
      <c r="T15" s="8"/>
      <c r="U15" s="8"/>
      <c r="V15" s="8"/>
      <c r="W15" s="8"/>
      <c r="X15" s="8"/>
      <c r="Y15" s="8"/>
    </row>
    <row r="16" spans="1:27" x14ac:dyDescent="0.25">
      <c r="A16" s="186" t="s">
        <v>88</v>
      </c>
      <c r="B16" s="183">
        <v>239</v>
      </c>
      <c r="C16" s="187" t="s">
        <v>203</v>
      </c>
      <c r="D16" s="183">
        <v>1</v>
      </c>
      <c r="E16" s="187" t="s">
        <v>203</v>
      </c>
      <c r="F16" s="183">
        <v>5</v>
      </c>
      <c r="G16" s="187" t="s">
        <v>203</v>
      </c>
      <c r="H16" s="183">
        <v>1</v>
      </c>
      <c r="I16" s="187" t="s">
        <v>203</v>
      </c>
      <c r="J16" s="183">
        <v>0</v>
      </c>
      <c r="K16" s="187" t="s">
        <v>203</v>
      </c>
      <c r="L16" s="183">
        <v>0</v>
      </c>
      <c r="M16" s="181" t="s">
        <v>203</v>
      </c>
      <c r="O16" s="8"/>
      <c r="P16" s="8"/>
      <c r="Q16" s="8"/>
      <c r="R16" s="8"/>
      <c r="S16" s="8"/>
      <c r="T16" s="8"/>
      <c r="U16" s="8"/>
      <c r="V16" s="8"/>
      <c r="W16" s="8"/>
      <c r="X16" s="8"/>
      <c r="Y16" s="8"/>
    </row>
    <row r="17" spans="1:25" x14ac:dyDescent="0.25">
      <c r="A17" s="116">
        <v>1</v>
      </c>
      <c r="B17" s="15">
        <v>5</v>
      </c>
      <c r="C17" s="17" t="s">
        <v>203</v>
      </c>
      <c r="D17" s="16">
        <v>0</v>
      </c>
      <c r="E17" s="17" t="s">
        <v>203</v>
      </c>
      <c r="F17" s="16">
        <v>0</v>
      </c>
      <c r="G17" s="20" t="s">
        <v>203</v>
      </c>
      <c r="H17" s="16">
        <v>0</v>
      </c>
      <c r="I17" s="17" t="s">
        <v>203</v>
      </c>
      <c r="J17" s="16">
        <v>0</v>
      </c>
      <c r="K17" s="17" t="s">
        <v>203</v>
      </c>
      <c r="L17" s="16">
        <v>0</v>
      </c>
      <c r="M17" s="24" t="s">
        <v>203</v>
      </c>
      <c r="O17" s="8"/>
      <c r="P17" s="8"/>
      <c r="Q17" s="8"/>
      <c r="R17" s="8"/>
      <c r="S17" s="8"/>
      <c r="T17" s="8"/>
      <c r="U17" s="8"/>
      <c r="V17" s="8"/>
      <c r="W17" s="8"/>
      <c r="X17" s="8"/>
      <c r="Y17" s="8"/>
    </row>
    <row r="18" spans="1:25" x14ac:dyDescent="0.25">
      <c r="A18" s="116">
        <v>2</v>
      </c>
      <c r="B18" s="15">
        <v>48</v>
      </c>
      <c r="C18" s="17" t="s">
        <v>203</v>
      </c>
      <c r="D18" s="16">
        <v>0</v>
      </c>
      <c r="E18" s="17" t="s">
        <v>203</v>
      </c>
      <c r="F18" s="16">
        <v>2</v>
      </c>
      <c r="G18" s="20" t="s">
        <v>203</v>
      </c>
      <c r="H18" s="16">
        <v>0</v>
      </c>
      <c r="I18" s="17" t="s">
        <v>203</v>
      </c>
      <c r="J18" s="16">
        <v>0</v>
      </c>
      <c r="K18" s="24" t="s">
        <v>203</v>
      </c>
      <c r="L18" s="16">
        <v>0</v>
      </c>
      <c r="M18" s="24" t="s">
        <v>203</v>
      </c>
      <c r="O18" s="8"/>
      <c r="P18" s="8"/>
      <c r="Q18" s="8"/>
      <c r="R18" s="8"/>
      <c r="S18" s="8"/>
      <c r="T18" s="8"/>
      <c r="U18" s="8"/>
      <c r="V18" s="8"/>
      <c r="W18" s="8"/>
      <c r="X18" s="8"/>
      <c r="Y18" s="8"/>
    </row>
    <row r="19" spans="1:25" x14ac:dyDescent="0.25">
      <c r="A19" s="116">
        <v>3</v>
      </c>
      <c r="B19" s="15">
        <v>94</v>
      </c>
      <c r="C19" s="17" t="s">
        <v>203</v>
      </c>
      <c r="D19" s="16">
        <v>0</v>
      </c>
      <c r="E19" s="17" t="s">
        <v>203</v>
      </c>
      <c r="F19" s="16">
        <v>1</v>
      </c>
      <c r="G19" s="20" t="s">
        <v>203</v>
      </c>
      <c r="H19" s="16">
        <v>0</v>
      </c>
      <c r="I19" s="17" t="s">
        <v>203</v>
      </c>
      <c r="J19" s="16">
        <v>0</v>
      </c>
      <c r="K19" s="24" t="s">
        <v>203</v>
      </c>
      <c r="L19" s="16">
        <v>0</v>
      </c>
      <c r="M19" s="24" t="s">
        <v>203</v>
      </c>
      <c r="O19" s="8"/>
      <c r="P19" s="8"/>
      <c r="Q19" s="8"/>
      <c r="R19" s="8"/>
      <c r="S19" s="8"/>
      <c r="T19" s="8"/>
      <c r="U19" s="8"/>
      <c r="V19" s="8"/>
      <c r="W19" s="8"/>
      <c r="X19" s="8"/>
      <c r="Y19" s="8"/>
    </row>
    <row r="20" spans="1:25" x14ac:dyDescent="0.25">
      <c r="A20" s="116">
        <v>4</v>
      </c>
      <c r="B20" s="15">
        <v>49</v>
      </c>
      <c r="C20" s="17" t="s">
        <v>203</v>
      </c>
      <c r="D20" s="16">
        <v>0</v>
      </c>
      <c r="E20" s="17" t="s">
        <v>203</v>
      </c>
      <c r="F20" s="16">
        <v>0</v>
      </c>
      <c r="G20" s="17" t="s">
        <v>203</v>
      </c>
      <c r="H20" s="16">
        <v>0</v>
      </c>
      <c r="I20" s="17" t="s">
        <v>203</v>
      </c>
      <c r="J20" s="16">
        <v>0</v>
      </c>
      <c r="K20" s="24" t="s">
        <v>203</v>
      </c>
      <c r="L20" s="16">
        <v>0</v>
      </c>
      <c r="M20" s="24" t="s">
        <v>203</v>
      </c>
      <c r="O20" s="8"/>
      <c r="P20" s="8"/>
      <c r="Q20" s="8"/>
      <c r="R20" s="8"/>
      <c r="S20" s="8"/>
      <c r="T20" s="8"/>
      <c r="U20" s="8"/>
      <c r="V20" s="8"/>
      <c r="W20" s="8"/>
      <c r="X20" s="8"/>
      <c r="Y20" s="8"/>
    </row>
    <row r="21" spans="1:25" x14ac:dyDescent="0.25">
      <c r="A21" s="116">
        <v>5</v>
      </c>
      <c r="B21" s="15">
        <v>33</v>
      </c>
      <c r="C21" s="17" t="s">
        <v>203</v>
      </c>
      <c r="D21" s="16">
        <v>1</v>
      </c>
      <c r="E21" s="17" t="s">
        <v>203</v>
      </c>
      <c r="F21" s="16">
        <v>1</v>
      </c>
      <c r="G21" s="17" t="s">
        <v>203</v>
      </c>
      <c r="H21" s="16">
        <v>1</v>
      </c>
      <c r="I21" s="17" t="s">
        <v>203</v>
      </c>
      <c r="J21" s="16">
        <v>0</v>
      </c>
      <c r="K21" s="24" t="s">
        <v>203</v>
      </c>
      <c r="L21" s="16">
        <v>0</v>
      </c>
      <c r="M21" s="24" t="s">
        <v>203</v>
      </c>
      <c r="O21" s="8"/>
      <c r="P21" s="8"/>
      <c r="Q21" s="8"/>
      <c r="R21" s="8"/>
      <c r="S21" s="8"/>
      <c r="T21" s="8"/>
      <c r="U21" s="8"/>
      <c r="V21" s="8"/>
      <c r="W21" s="8"/>
      <c r="X21" s="8"/>
      <c r="Y21" s="8"/>
    </row>
    <row r="22" spans="1:25" x14ac:dyDescent="0.25">
      <c r="A22" s="116">
        <v>6</v>
      </c>
      <c r="B22" s="15">
        <v>10</v>
      </c>
      <c r="C22" s="17" t="s">
        <v>203</v>
      </c>
      <c r="D22" s="16">
        <v>0</v>
      </c>
      <c r="E22" s="17" t="s">
        <v>203</v>
      </c>
      <c r="F22" s="16">
        <v>1</v>
      </c>
      <c r="G22" s="17" t="s">
        <v>203</v>
      </c>
      <c r="H22" s="16">
        <v>0</v>
      </c>
      <c r="I22" s="17" t="s">
        <v>203</v>
      </c>
      <c r="J22" s="16">
        <v>0</v>
      </c>
      <c r="K22" s="24" t="s">
        <v>203</v>
      </c>
      <c r="L22" s="16">
        <v>0</v>
      </c>
      <c r="M22" s="24" t="s">
        <v>203</v>
      </c>
      <c r="O22" s="8"/>
      <c r="P22" s="8"/>
      <c r="Q22" s="8"/>
      <c r="R22" s="8"/>
      <c r="S22" s="8"/>
      <c r="T22" s="8"/>
      <c r="U22" s="8"/>
      <c r="V22" s="8"/>
      <c r="W22" s="8"/>
      <c r="X22" s="8"/>
      <c r="Y22" s="8"/>
    </row>
    <row r="23" spans="1:25" x14ac:dyDescent="0.25">
      <c r="A23" s="116"/>
      <c r="B23" s="15"/>
      <c r="C23" s="17"/>
      <c r="D23" s="16"/>
      <c r="E23" s="17"/>
      <c r="F23" s="16"/>
      <c r="G23" s="17"/>
      <c r="H23" s="16"/>
      <c r="I23" s="17"/>
      <c r="J23" s="16"/>
      <c r="K23" s="24"/>
      <c r="L23" s="16"/>
      <c r="M23" s="24"/>
      <c r="O23" s="8"/>
      <c r="P23" s="8"/>
      <c r="Q23" s="8"/>
      <c r="R23" s="8"/>
      <c r="S23" s="8"/>
      <c r="T23" s="8"/>
      <c r="U23" s="8"/>
      <c r="V23" s="8"/>
      <c r="W23" s="8"/>
      <c r="X23" s="8"/>
      <c r="Y23" s="8"/>
    </row>
    <row r="24" spans="1:25" x14ac:dyDescent="0.25">
      <c r="A24" s="186" t="s">
        <v>89</v>
      </c>
      <c r="B24" s="183">
        <v>239</v>
      </c>
      <c r="C24" s="187" t="s">
        <v>203</v>
      </c>
      <c r="D24" s="183">
        <v>5</v>
      </c>
      <c r="E24" s="187" t="s">
        <v>203</v>
      </c>
      <c r="F24" s="183">
        <v>2</v>
      </c>
      <c r="G24" s="187" t="s">
        <v>203</v>
      </c>
      <c r="H24" s="183">
        <v>0</v>
      </c>
      <c r="I24" s="187" t="s">
        <v>203</v>
      </c>
      <c r="J24" s="183">
        <v>4</v>
      </c>
      <c r="K24" s="181" t="s">
        <v>203</v>
      </c>
      <c r="L24" s="183">
        <v>2</v>
      </c>
      <c r="M24" s="181" t="s">
        <v>203</v>
      </c>
      <c r="O24" s="8"/>
      <c r="P24" s="8"/>
      <c r="Q24" s="8"/>
      <c r="R24" s="8"/>
      <c r="S24" s="8"/>
      <c r="T24" s="8"/>
      <c r="U24" s="8"/>
      <c r="V24" s="8"/>
      <c r="W24" s="8"/>
      <c r="X24" s="8"/>
      <c r="Y24" s="8"/>
    </row>
    <row r="25" spans="1:25" x14ac:dyDescent="0.25">
      <c r="A25" s="116">
        <v>5</v>
      </c>
      <c r="B25" s="15">
        <v>80</v>
      </c>
      <c r="C25" s="17" t="s">
        <v>203</v>
      </c>
      <c r="D25" s="16">
        <v>1</v>
      </c>
      <c r="E25" s="17" t="s">
        <v>203</v>
      </c>
      <c r="F25" s="16">
        <v>2</v>
      </c>
      <c r="G25" s="17" t="s">
        <v>203</v>
      </c>
      <c r="H25" s="16">
        <v>0</v>
      </c>
      <c r="I25" s="17" t="s">
        <v>203</v>
      </c>
      <c r="J25" s="16">
        <v>0</v>
      </c>
      <c r="K25" s="24" t="s">
        <v>203</v>
      </c>
      <c r="L25" s="16">
        <v>0</v>
      </c>
      <c r="M25" s="24" t="s">
        <v>203</v>
      </c>
      <c r="O25" s="8"/>
      <c r="P25" s="8"/>
      <c r="Q25" s="8"/>
      <c r="R25" s="8"/>
      <c r="S25" s="8"/>
      <c r="T25" s="8"/>
      <c r="U25" s="8"/>
      <c r="V25" s="8"/>
      <c r="W25" s="8"/>
      <c r="X25" s="8"/>
      <c r="Y25" s="8"/>
    </row>
    <row r="26" spans="1:25" x14ac:dyDescent="0.25">
      <c r="A26" s="116">
        <v>6</v>
      </c>
      <c r="B26" s="15">
        <v>147</v>
      </c>
      <c r="C26" s="17" t="s">
        <v>203</v>
      </c>
      <c r="D26" s="16">
        <v>2</v>
      </c>
      <c r="E26" s="17" t="s">
        <v>203</v>
      </c>
      <c r="F26" s="16">
        <v>0</v>
      </c>
      <c r="G26" s="17" t="s">
        <v>203</v>
      </c>
      <c r="H26" s="16">
        <v>0</v>
      </c>
      <c r="I26" s="17" t="s">
        <v>203</v>
      </c>
      <c r="J26" s="16">
        <v>3</v>
      </c>
      <c r="K26" s="24" t="s">
        <v>203</v>
      </c>
      <c r="L26" s="16">
        <v>2</v>
      </c>
      <c r="M26" s="24" t="s">
        <v>203</v>
      </c>
      <c r="O26" s="8"/>
      <c r="P26" s="8"/>
      <c r="Q26" s="8"/>
      <c r="R26" s="8"/>
      <c r="S26" s="8"/>
      <c r="T26" s="8"/>
      <c r="U26" s="8"/>
      <c r="V26" s="8"/>
      <c r="W26" s="8"/>
      <c r="X26" s="8"/>
      <c r="Y26" s="8"/>
    </row>
    <row r="27" spans="1:25" x14ac:dyDescent="0.25">
      <c r="A27" s="116">
        <v>7</v>
      </c>
      <c r="B27" s="15">
        <v>9</v>
      </c>
      <c r="C27" s="17" t="s">
        <v>203</v>
      </c>
      <c r="D27" s="16">
        <v>2</v>
      </c>
      <c r="E27" s="17" t="s">
        <v>203</v>
      </c>
      <c r="F27" s="16">
        <v>0</v>
      </c>
      <c r="G27" s="17" t="s">
        <v>203</v>
      </c>
      <c r="H27" s="16">
        <v>0</v>
      </c>
      <c r="I27" s="17" t="s">
        <v>203</v>
      </c>
      <c r="J27" s="16">
        <v>0</v>
      </c>
      <c r="K27" s="24" t="s">
        <v>203</v>
      </c>
      <c r="L27" s="16">
        <v>0</v>
      </c>
      <c r="M27" s="24" t="s">
        <v>203</v>
      </c>
      <c r="O27" s="8"/>
      <c r="P27" s="8"/>
      <c r="Q27" s="8"/>
      <c r="R27" s="8"/>
      <c r="S27" s="8"/>
      <c r="T27" s="8"/>
      <c r="U27" s="8"/>
      <c r="V27" s="8"/>
      <c r="W27" s="8"/>
      <c r="X27" s="8"/>
      <c r="Y27" s="8"/>
    </row>
    <row r="28" spans="1:25" x14ac:dyDescent="0.25">
      <c r="A28" s="116">
        <v>8</v>
      </c>
      <c r="B28" s="15">
        <v>3</v>
      </c>
      <c r="C28" s="17" t="s">
        <v>203</v>
      </c>
      <c r="D28" s="16">
        <v>0</v>
      </c>
      <c r="E28" s="17" t="s">
        <v>203</v>
      </c>
      <c r="F28" s="16">
        <v>0</v>
      </c>
      <c r="G28" s="17" t="s">
        <v>203</v>
      </c>
      <c r="H28" s="16">
        <v>0</v>
      </c>
      <c r="I28" s="17" t="s">
        <v>203</v>
      </c>
      <c r="J28" s="16">
        <v>1</v>
      </c>
      <c r="K28" s="24" t="s">
        <v>203</v>
      </c>
      <c r="L28" s="16">
        <v>0</v>
      </c>
      <c r="M28" s="24" t="s">
        <v>203</v>
      </c>
      <c r="O28" s="8"/>
      <c r="P28" s="8"/>
      <c r="Q28" s="8"/>
      <c r="R28" s="8"/>
      <c r="S28" s="8"/>
      <c r="T28" s="8"/>
      <c r="U28" s="8"/>
      <c r="V28" s="8"/>
      <c r="W28" s="8"/>
      <c r="X28" s="8"/>
      <c r="Y28" s="8"/>
    </row>
    <row r="29" spans="1:25" x14ac:dyDescent="0.25">
      <c r="A29" s="116"/>
      <c r="B29" s="15"/>
      <c r="C29" s="17"/>
      <c r="D29" s="16"/>
      <c r="E29" s="17"/>
      <c r="F29" s="16"/>
      <c r="G29" s="17"/>
      <c r="H29" s="16"/>
      <c r="I29" s="17"/>
      <c r="J29" s="16"/>
      <c r="K29" s="24"/>
      <c r="L29" s="16"/>
      <c r="M29" s="24"/>
      <c r="O29" s="8"/>
      <c r="P29" s="8"/>
      <c r="Q29" s="8"/>
      <c r="R29" s="8"/>
      <c r="S29" s="8"/>
      <c r="T29" s="8"/>
      <c r="U29" s="8"/>
      <c r="V29" s="8"/>
      <c r="W29" s="8"/>
      <c r="X29" s="8"/>
      <c r="Y29" s="8"/>
    </row>
    <row r="30" spans="1:25" x14ac:dyDescent="0.25">
      <c r="A30" s="186" t="s">
        <v>90</v>
      </c>
      <c r="B30" s="183">
        <v>330</v>
      </c>
      <c r="C30" s="187" t="s">
        <v>203</v>
      </c>
      <c r="D30" s="183">
        <v>2</v>
      </c>
      <c r="E30" s="187" t="s">
        <v>203</v>
      </c>
      <c r="F30" s="183">
        <v>6</v>
      </c>
      <c r="G30" s="187" t="s">
        <v>203</v>
      </c>
      <c r="H30" s="183">
        <v>7</v>
      </c>
      <c r="I30" s="187" t="s">
        <v>203</v>
      </c>
      <c r="J30" s="183">
        <v>6</v>
      </c>
      <c r="K30" s="181" t="s">
        <v>203</v>
      </c>
      <c r="L30" s="183">
        <v>4</v>
      </c>
      <c r="M30" s="181" t="s">
        <v>203</v>
      </c>
      <c r="O30" s="8"/>
      <c r="P30" s="8"/>
      <c r="Q30" s="8"/>
      <c r="R30" s="8"/>
      <c r="S30" s="8"/>
      <c r="T30" s="8"/>
      <c r="U30" s="8"/>
      <c r="V30" s="8"/>
      <c r="W30" s="8"/>
      <c r="X30" s="8"/>
      <c r="Y30" s="8"/>
    </row>
    <row r="31" spans="1:25" x14ac:dyDescent="0.25">
      <c r="A31" s="116">
        <v>7</v>
      </c>
      <c r="B31" s="15">
        <v>97</v>
      </c>
      <c r="C31" s="17" t="s">
        <v>203</v>
      </c>
      <c r="D31" s="16">
        <v>1</v>
      </c>
      <c r="E31" s="17" t="s">
        <v>203</v>
      </c>
      <c r="F31" s="22">
        <v>0</v>
      </c>
      <c r="G31" s="17" t="s">
        <v>203</v>
      </c>
      <c r="H31" s="16">
        <v>2</v>
      </c>
      <c r="I31" s="17" t="s">
        <v>203</v>
      </c>
      <c r="J31" s="16">
        <v>1</v>
      </c>
      <c r="K31" s="24" t="s">
        <v>203</v>
      </c>
      <c r="L31" s="16">
        <v>1</v>
      </c>
      <c r="M31" s="24" t="s">
        <v>203</v>
      </c>
      <c r="O31" s="8"/>
      <c r="P31" s="8"/>
      <c r="Q31" s="8"/>
      <c r="R31" s="8"/>
      <c r="S31" s="8"/>
      <c r="T31" s="8"/>
      <c r="U31" s="8"/>
      <c r="V31" s="8"/>
      <c r="W31" s="8"/>
      <c r="X31" s="8"/>
      <c r="Y31" s="8"/>
    </row>
    <row r="32" spans="1:25" x14ac:dyDescent="0.25">
      <c r="A32" s="116">
        <v>8</v>
      </c>
      <c r="B32" s="15">
        <v>94</v>
      </c>
      <c r="C32" s="17" t="s">
        <v>203</v>
      </c>
      <c r="D32" s="16">
        <v>0</v>
      </c>
      <c r="E32" s="17" t="s">
        <v>203</v>
      </c>
      <c r="F32" s="16">
        <v>1</v>
      </c>
      <c r="G32" s="17" t="s">
        <v>203</v>
      </c>
      <c r="H32" s="16">
        <v>3</v>
      </c>
      <c r="I32" s="17" t="s">
        <v>203</v>
      </c>
      <c r="J32" s="16">
        <v>2</v>
      </c>
      <c r="K32" s="24" t="s">
        <v>203</v>
      </c>
      <c r="L32" s="16">
        <v>1</v>
      </c>
      <c r="M32" s="24" t="s">
        <v>203</v>
      </c>
      <c r="O32" s="8"/>
      <c r="P32" s="8"/>
      <c r="Q32" s="8"/>
      <c r="R32" s="8"/>
      <c r="S32" s="8"/>
      <c r="T32" s="8"/>
      <c r="U32" s="8"/>
      <c r="V32" s="8"/>
      <c r="W32" s="8"/>
      <c r="X32" s="8"/>
      <c r="Y32" s="8"/>
    </row>
    <row r="33" spans="1:25" x14ac:dyDescent="0.25">
      <c r="A33" s="116">
        <v>9</v>
      </c>
      <c r="B33" s="15">
        <v>28</v>
      </c>
      <c r="C33" s="17" t="s">
        <v>203</v>
      </c>
      <c r="D33" s="16">
        <v>1</v>
      </c>
      <c r="E33" s="17" t="s">
        <v>203</v>
      </c>
      <c r="F33" s="16">
        <v>2</v>
      </c>
      <c r="G33" s="17" t="s">
        <v>203</v>
      </c>
      <c r="H33" s="16">
        <v>0</v>
      </c>
      <c r="I33" s="17" t="s">
        <v>203</v>
      </c>
      <c r="J33" s="16">
        <v>0</v>
      </c>
      <c r="K33" s="17" t="s">
        <v>203</v>
      </c>
      <c r="L33" s="16">
        <v>1</v>
      </c>
      <c r="M33" s="24" t="s">
        <v>203</v>
      </c>
      <c r="O33" s="8"/>
      <c r="P33" s="8"/>
      <c r="Q33" s="8"/>
      <c r="R33" s="8"/>
      <c r="S33" s="8"/>
      <c r="T33" s="8"/>
      <c r="U33" s="8"/>
      <c r="V33" s="8"/>
      <c r="W33" s="8"/>
      <c r="X33" s="8"/>
      <c r="Y33" s="8"/>
    </row>
    <row r="34" spans="1:25" x14ac:dyDescent="0.25">
      <c r="A34" s="116">
        <v>10</v>
      </c>
      <c r="B34" s="15">
        <v>26</v>
      </c>
      <c r="C34" s="17" t="s">
        <v>203</v>
      </c>
      <c r="D34" s="16">
        <v>0</v>
      </c>
      <c r="E34" s="17" t="s">
        <v>203</v>
      </c>
      <c r="F34" s="16">
        <v>0</v>
      </c>
      <c r="G34" s="17" t="s">
        <v>203</v>
      </c>
      <c r="H34" s="16">
        <v>1</v>
      </c>
      <c r="I34" s="17" t="s">
        <v>203</v>
      </c>
      <c r="J34" s="16">
        <v>1</v>
      </c>
      <c r="K34" s="17" t="s">
        <v>203</v>
      </c>
      <c r="L34" s="16">
        <v>0</v>
      </c>
      <c r="M34" s="24" t="s">
        <v>203</v>
      </c>
      <c r="O34" s="8"/>
      <c r="P34" s="8"/>
      <c r="Q34" s="8"/>
      <c r="R34" s="8"/>
      <c r="S34" s="8"/>
      <c r="T34" s="8"/>
      <c r="U34" s="8"/>
      <c r="V34" s="8"/>
      <c r="W34" s="8"/>
      <c r="X34" s="8"/>
      <c r="Y34" s="8"/>
    </row>
    <row r="35" spans="1:25" x14ac:dyDescent="0.25">
      <c r="A35" s="116">
        <v>11</v>
      </c>
      <c r="B35" s="15">
        <v>85</v>
      </c>
      <c r="C35" s="17" t="s">
        <v>203</v>
      </c>
      <c r="D35" s="16">
        <v>0</v>
      </c>
      <c r="E35" s="17" t="s">
        <v>203</v>
      </c>
      <c r="F35" s="16">
        <v>3</v>
      </c>
      <c r="G35" s="17" t="s">
        <v>203</v>
      </c>
      <c r="H35" s="16">
        <v>1</v>
      </c>
      <c r="I35" s="17" t="s">
        <v>203</v>
      </c>
      <c r="J35" s="16">
        <v>2</v>
      </c>
      <c r="K35" s="17" t="s">
        <v>203</v>
      </c>
      <c r="L35" s="16">
        <v>1</v>
      </c>
      <c r="M35" s="24" t="s">
        <v>203</v>
      </c>
      <c r="O35" s="8"/>
      <c r="P35" s="8"/>
      <c r="Q35" s="8"/>
      <c r="R35" s="8"/>
      <c r="S35" s="8"/>
      <c r="T35" s="8"/>
      <c r="U35" s="8"/>
      <c r="V35" s="8"/>
      <c r="W35" s="8"/>
      <c r="X35" s="8"/>
      <c r="Y35" s="8"/>
    </row>
    <row r="36" spans="1:25" x14ac:dyDescent="0.25">
      <c r="A36" s="116"/>
      <c r="B36" s="15"/>
      <c r="C36" s="17"/>
      <c r="D36" s="16"/>
      <c r="E36" s="17"/>
      <c r="F36" s="16"/>
      <c r="G36" s="17"/>
      <c r="H36" s="16"/>
      <c r="I36" s="17"/>
      <c r="J36" s="16"/>
      <c r="K36" s="17"/>
      <c r="L36" s="16"/>
      <c r="M36" s="24"/>
      <c r="O36" s="8"/>
      <c r="P36" s="8"/>
      <c r="Q36" s="8"/>
      <c r="R36" s="8"/>
      <c r="S36" s="8"/>
      <c r="T36" s="8"/>
      <c r="U36" s="8"/>
      <c r="V36" s="8"/>
      <c r="W36" s="8"/>
      <c r="X36" s="8"/>
      <c r="Y36" s="8"/>
    </row>
    <row r="37" spans="1:25" x14ac:dyDescent="0.25">
      <c r="A37" s="186" t="s">
        <v>91</v>
      </c>
      <c r="B37" s="183">
        <v>825</v>
      </c>
      <c r="C37" s="187" t="s">
        <v>203</v>
      </c>
      <c r="D37" s="183">
        <v>16</v>
      </c>
      <c r="E37" s="187" t="s">
        <v>203</v>
      </c>
      <c r="F37" s="183">
        <v>13</v>
      </c>
      <c r="G37" s="187" t="s">
        <v>203</v>
      </c>
      <c r="H37" s="183">
        <v>27</v>
      </c>
      <c r="I37" s="187" t="s">
        <v>203</v>
      </c>
      <c r="J37" s="183">
        <v>29</v>
      </c>
      <c r="K37" s="181" t="s">
        <v>203</v>
      </c>
      <c r="L37" s="183">
        <v>15</v>
      </c>
      <c r="M37" s="181" t="s">
        <v>203</v>
      </c>
      <c r="O37" s="8"/>
      <c r="P37" s="8"/>
      <c r="Q37" s="8"/>
      <c r="R37" s="8"/>
      <c r="S37" s="8"/>
      <c r="T37" s="8"/>
      <c r="U37" s="8"/>
      <c r="V37" s="8"/>
      <c r="W37" s="8"/>
      <c r="X37" s="8"/>
      <c r="Y37" s="8"/>
    </row>
    <row r="38" spans="1:25" x14ac:dyDescent="0.25">
      <c r="A38" s="116">
        <v>9</v>
      </c>
      <c r="B38" s="15">
        <v>77</v>
      </c>
      <c r="C38" s="17" t="s">
        <v>203</v>
      </c>
      <c r="D38" s="16">
        <v>1</v>
      </c>
      <c r="E38" s="17" t="s">
        <v>203</v>
      </c>
      <c r="F38" s="16">
        <v>2</v>
      </c>
      <c r="G38" s="17" t="s">
        <v>203</v>
      </c>
      <c r="H38" s="16">
        <v>4</v>
      </c>
      <c r="I38" s="17" t="s">
        <v>203</v>
      </c>
      <c r="J38" s="16">
        <v>5</v>
      </c>
      <c r="K38" s="24" t="s">
        <v>203</v>
      </c>
      <c r="L38" s="16">
        <v>2</v>
      </c>
      <c r="M38" s="24" t="s">
        <v>203</v>
      </c>
      <c r="O38" s="8"/>
      <c r="P38" s="8"/>
      <c r="Q38" s="8"/>
      <c r="R38" s="8"/>
      <c r="S38" s="8"/>
      <c r="T38" s="8"/>
      <c r="U38" s="8"/>
      <c r="V38" s="8"/>
      <c r="W38" s="8"/>
      <c r="X38" s="8"/>
      <c r="Y38" s="8"/>
    </row>
    <row r="39" spans="1:25" x14ac:dyDescent="0.25">
      <c r="A39" s="116">
        <v>10</v>
      </c>
      <c r="B39" s="15">
        <v>139</v>
      </c>
      <c r="C39" s="17" t="s">
        <v>203</v>
      </c>
      <c r="D39" s="16">
        <v>2</v>
      </c>
      <c r="E39" s="17" t="s">
        <v>203</v>
      </c>
      <c r="F39" s="16">
        <v>3</v>
      </c>
      <c r="G39" s="17" t="s">
        <v>203</v>
      </c>
      <c r="H39" s="16">
        <v>6</v>
      </c>
      <c r="I39" s="17" t="s">
        <v>203</v>
      </c>
      <c r="J39" s="16">
        <v>9</v>
      </c>
      <c r="K39" s="24" t="s">
        <v>203</v>
      </c>
      <c r="L39" s="16">
        <v>6</v>
      </c>
      <c r="M39" s="24" t="s">
        <v>203</v>
      </c>
      <c r="O39" s="8"/>
      <c r="P39" s="8"/>
      <c r="Q39" s="8"/>
      <c r="R39" s="8"/>
      <c r="S39" s="8"/>
      <c r="T39" s="8"/>
      <c r="U39" s="8"/>
      <c r="V39" s="8"/>
      <c r="W39" s="8"/>
      <c r="X39" s="8"/>
      <c r="Y39" s="8"/>
    </row>
    <row r="40" spans="1:25" x14ac:dyDescent="0.25">
      <c r="A40" s="116">
        <v>11</v>
      </c>
      <c r="B40" s="15">
        <v>609</v>
      </c>
      <c r="C40" s="17" t="s">
        <v>203</v>
      </c>
      <c r="D40" s="16">
        <v>13</v>
      </c>
      <c r="E40" s="17" t="s">
        <v>203</v>
      </c>
      <c r="F40" s="16">
        <v>8</v>
      </c>
      <c r="G40" s="17" t="s">
        <v>203</v>
      </c>
      <c r="H40" s="16">
        <v>17</v>
      </c>
      <c r="I40" s="17" t="s">
        <v>203</v>
      </c>
      <c r="J40" s="16">
        <v>15</v>
      </c>
      <c r="K40" s="24" t="s">
        <v>203</v>
      </c>
      <c r="L40" s="16">
        <v>7</v>
      </c>
      <c r="M40" s="24" t="s">
        <v>203</v>
      </c>
      <c r="O40" s="8"/>
      <c r="P40" s="8"/>
      <c r="Q40" s="8"/>
      <c r="R40" s="8"/>
      <c r="S40" s="8"/>
      <c r="T40" s="8"/>
      <c r="U40" s="8"/>
      <c r="V40" s="8"/>
      <c r="W40" s="8"/>
      <c r="X40" s="8"/>
      <c r="Y40" s="8"/>
    </row>
    <row r="41" spans="1:25" x14ac:dyDescent="0.25">
      <c r="A41" s="116"/>
      <c r="B41" s="15"/>
      <c r="C41" s="17"/>
      <c r="D41" s="16"/>
      <c r="E41" s="17"/>
      <c r="F41" s="16"/>
      <c r="G41" s="17"/>
      <c r="H41" s="16"/>
      <c r="I41" s="17"/>
      <c r="J41" s="16"/>
      <c r="K41" s="24"/>
      <c r="L41" s="16"/>
      <c r="M41" s="24"/>
      <c r="O41" s="8"/>
      <c r="P41" s="8"/>
      <c r="Q41" s="8"/>
      <c r="R41" s="8"/>
      <c r="S41" s="8"/>
      <c r="T41" s="8"/>
      <c r="U41" s="8"/>
      <c r="V41" s="8"/>
      <c r="W41" s="8"/>
      <c r="X41" s="8"/>
      <c r="Y41" s="8"/>
    </row>
    <row r="42" spans="1:25" x14ac:dyDescent="0.25">
      <c r="A42" s="186" t="s">
        <v>92</v>
      </c>
      <c r="B42" s="183">
        <v>34767</v>
      </c>
      <c r="C42" s="187" t="s">
        <v>203</v>
      </c>
      <c r="D42" s="183">
        <v>1330</v>
      </c>
      <c r="E42" s="187" t="s">
        <v>203</v>
      </c>
      <c r="F42" s="183">
        <v>1474</v>
      </c>
      <c r="G42" s="187" t="s">
        <v>203</v>
      </c>
      <c r="H42" s="183">
        <v>1549</v>
      </c>
      <c r="I42" s="187" t="s">
        <v>203</v>
      </c>
      <c r="J42" s="183">
        <v>1740</v>
      </c>
      <c r="K42" s="181" t="s">
        <v>203</v>
      </c>
      <c r="L42" s="183">
        <v>1202</v>
      </c>
      <c r="M42" s="181" t="s">
        <v>203</v>
      </c>
      <c r="O42" s="8"/>
      <c r="P42" s="8"/>
      <c r="Q42" s="8"/>
      <c r="R42" s="8"/>
      <c r="S42" s="8"/>
      <c r="T42" s="8"/>
      <c r="U42" s="8"/>
      <c r="V42" s="8"/>
      <c r="W42" s="8"/>
      <c r="X42" s="8"/>
      <c r="Y42" s="8"/>
    </row>
    <row r="43" spans="1:25" x14ac:dyDescent="0.25">
      <c r="A43" s="116">
        <v>12</v>
      </c>
      <c r="B43" s="15">
        <v>7757</v>
      </c>
      <c r="C43" s="17" t="s">
        <v>203</v>
      </c>
      <c r="D43" s="16">
        <v>235</v>
      </c>
      <c r="E43" s="17" t="s">
        <v>203</v>
      </c>
      <c r="F43" s="16">
        <v>246</v>
      </c>
      <c r="G43" s="17" t="s">
        <v>203</v>
      </c>
      <c r="H43" s="16">
        <v>306</v>
      </c>
      <c r="I43" s="17" t="s">
        <v>203</v>
      </c>
      <c r="J43" s="16">
        <v>314</v>
      </c>
      <c r="K43" s="24" t="s">
        <v>203</v>
      </c>
      <c r="L43" s="16">
        <v>251</v>
      </c>
      <c r="M43" s="24" t="s">
        <v>203</v>
      </c>
      <c r="O43" s="8"/>
      <c r="P43" s="8"/>
      <c r="Q43" s="8"/>
      <c r="R43" s="8"/>
      <c r="S43" s="8"/>
      <c r="T43" s="8"/>
      <c r="U43" s="8"/>
      <c r="V43" s="8"/>
      <c r="W43" s="8"/>
      <c r="X43" s="8"/>
      <c r="Y43" s="8"/>
    </row>
    <row r="44" spans="1:25" x14ac:dyDescent="0.25">
      <c r="A44" s="116">
        <v>13</v>
      </c>
      <c r="B44" s="15">
        <v>14562</v>
      </c>
      <c r="C44" s="17" t="s">
        <v>203</v>
      </c>
      <c r="D44" s="16">
        <v>618</v>
      </c>
      <c r="E44" s="17" t="s">
        <v>203</v>
      </c>
      <c r="F44" s="16">
        <v>681</v>
      </c>
      <c r="G44" s="24" t="s">
        <v>203</v>
      </c>
      <c r="H44" s="16">
        <v>692</v>
      </c>
      <c r="I44" s="17" t="s">
        <v>203</v>
      </c>
      <c r="J44" s="16">
        <v>801</v>
      </c>
      <c r="K44" s="24" t="s">
        <v>203</v>
      </c>
      <c r="L44" s="16">
        <v>543</v>
      </c>
      <c r="M44" s="24" t="s">
        <v>203</v>
      </c>
      <c r="O44" s="8"/>
      <c r="P44" s="8"/>
      <c r="Q44" s="8"/>
      <c r="R44" s="8"/>
      <c r="S44" s="8"/>
      <c r="T44" s="8"/>
      <c r="U44" s="8"/>
      <c r="V44" s="8"/>
      <c r="W44" s="8"/>
      <c r="X44" s="8"/>
      <c r="Y44" s="8"/>
    </row>
    <row r="45" spans="1:25" x14ac:dyDescent="0.25">
      <c r="A45" s="116">
        <v>14</v>
      </c>
      <c r="B45" s="15">
        <v>8923</v>
      </c>
      <c r="C45" s="17" t="s">
        <v>203</v>
      </c>
      <c r="D45" s="16">
        <v>333</v>
      </c>
      <c r="E45" s="17" t="s">
        <v>203</v>
      </c>
      <c r="F45" s="16">
        <v>402</v>
      </c>
      <c r="G45" s="24" t="s">
        <v>203</v>
      </c>
      <c r="H45" s="16">
        <v>386</v>
      </c>
      <c r="I45" s="17" t="s">
        <v>203</v>
      </c>
      <c r="J45" s="16">
        <v>451</v>
      </c>
      <c r="K45" s="24" t="s">
        <v>203</v>
      </c>
      <c r="L45" s="16">
        <v>291</v>
      </c>
      <c r="M45" s="24" t="s">
        <v>203</v>
      </c>
      <c r="O45" s="8"/>
      <c r="P45" s="8"/>
      <c r="Q45" s="8"/>
      <c r="R45" s="8"/>
      <c r="S45" s="8"/>
      <c r="T45" s="8"/>
      <c r="U45" s="8"/>
      <c r="V45" s="8"/>
      <c r="W45" s="8"/>
      <c r="X45" s="8"/>
      <c r="Y45" s="8"/>
    </row>
    <row r="46" spans="1:25" x14ac:dyDescent="0.25">
      <c r="A46" s="116">
        <v>15</v>
      </c>
      <c r="B46" s="15">
        <v>3525</v>
      </c>
      <c r="C46" s="17" t="s">
        <v>203</v>
      </c>
      <c r="D46" s="16">
        <v>144</v>
      </c>
      <c r="E46" s="24" t="s">
        <v>203</v>
      </c>
      <c r="F46" s="16">
        <v>145</v>
      </c>
      <c r="G46" s="24" t="s">
        <v>203</v>
      </c>
      <c r="H46" s="16">
        <v>165</v>
      </c>
      <c r="I46" s="17" t="s">
        <v>203</v>
      </c>
      <c r="J46" s="16">
        <v>174</v>
      </c>
      <c r="K46" s="24" t="s">
        <v>203</v>
      </c>
      <c r="L46" s="16">
        <v>117</v>
      </c>
      <c r="M46" s="24" t="s">
        <v>203</v>
      </c>
      <c r="O46" s="8"/>
      <c r="P46" s="8"/>
      <c r="Q46" s="8"/>
      <c r="R46" s="8"/>
      <c r="S46" s="8"/>
      <c r="T46" s="8"/>
      <c r="U46" s="8"/>
      <c r="V46" s="8"/>
      <c r="W46" s="8"/>
      <c r="X46" s="8"/>
      <c r="Y46" s="8"/>
    </row>
    <row r="47" spans="1:25" x14ac:dyDescent="0.25">
      <c r="M47" s="24"/>
    </row>
    <row r="48" spans="1:25" x14ac:dyDescent="0.25">
      <c r="A48" s="429" t="s">
        <v>62</v>
      </c>
      <c r="M48" s="24"/>
    </row>
    <row r="49" spans="1:13" x14ac:dyDescent="0.25">
      <c r="A49" s="96" t="s">
        <v>83</v>
      </c>
      <c r="M49" s="24"/>
    </row>
    <row r="50" spans="1:13" x14ac:dyDescent="0.25">
      <c r="A50" s="96" t="s">
        <v>94</v>
      </c>
      <c r="M50" s="24"/>
    </row>
    <row r="51" spans="1:13" x14ac:dyDescent="0.25">
      <c r="A51" s="96" t="s">
        <v>93</v>
      </c>
      <c r="M51" s="24"/>
    </row>
    <row r="52" spans="1:13" x14ac:dyDescent="0.25">
      <c r="A52" s="96" t="s">
        <v>254</v>
      </c>
      <c r="M52" s="24"/>
    </row>
    <row r="53" spans="1:13" x14ac:dyDescent="0.25">
      <c r="A53" s="50" t="s">
        <v>239</v>
      </c>
    </row>
  </sheetData>
  <mergeCells count="2">
    <mergeCell ref="A5:R5"/>
    <mergeCell ref="D9:L9"/>
  </mergeCells>
  <hyperlinks>
    <hyperlink ref="A8"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CP136"/>
  <sheetViews>
    <sheetView showGridLines="0" zoomScaleNormal="100" workbookViewId="0">
      <selection activeCell="E1" sqref="E1"/>
    </sheetView>
  </sheetViews>
  <sheetFormatPr defaultRowHeight="14.25" x14ac:dyDescent="0.25"/>
  <cols>
    <col min="1" max="1" width="30.85546875" style="446" customWidth="1"/>
    <col min="2" max="2" width="28.42578125" style="449" customWidth="1"/>
    <col min="3" max="3" width="10.28515625" style="470" customWidth="1"/>
    <col min="4" max="4" width="2.28515625" style="471" customWidth="1"/>
    <col min="5" max="5" width="9.28515625" style="446" customWidth="1"/>
    <col min="6" max="6" width="2.28515625" style="466" customWidth="1"/>
    <col min="7" max="7" width="9.28515625" style="446" customWidth="1"/>
    <col min="8" max="8" width="2.28515625" style="466" customWidth="1"/>
    <col min="9" max="9" width="9.28515625" style="446" customWidth="1"/>
    <col min="10" max="10" width="2.28515625" style="466" customWidth="1"/>
    <col min="11" max="11" width="9.28515625" style="446" customWidth="1"/>
    <col min="12" max="12" width="2.28515625" style="466" customWidth="1"/>
    <col min="13" max="13" width="9.28515625" style="446" customWidth="1"/>
    <col min="14" max="14" width="2.28515625" style="466" customWidth="1"/>
    <col min="15" max="15" width="9.28515625" style="446" customWidth="1"/>
    <col min="16" max="16" width="2.28515625" style="449" customWidth="1"/>
    <col min="17" max="17" width="9.28515625" style="446" customWidth="1"/>
    <col min="18" max="18" width="2.28515625" style="449" customWidth="1"/>
    <col min="19" max="19" width="9.28515625" style="446" customWidth="1"/>
    <col min="20" max="20" width="2.28515625" style="449" customWidth="1"/>
    <col min="21" max="21" width="9.28515625" style="446" customWidth="1"/>
    <col min="22" max="22" width="2.28515625" style="449" customWidth="1"/>
    <col min="23" max="23" width="9.28515625" style="446" customWidth="1"/>
    <col min="24" max="24" width="2.28515625" style="449" customWidth="1"/>
    <col min="25" max="25" width="9.28515625" style="446" customWidth="1"/>
    <col min="26" max="26" width="2.28515625" style="449" customWidth="1"/>
    <col min="27" max="27" width="9.28515625" style="446" customWidth="1"/>
    <col min="28" max="28" width="2.28515625" style="449" customWidth="1"/>
    <col min="29" max="29" width="9.28515625" style="446" customWidth="1"/>
    <col min="30" max="30" width="2.28515625" style="449" customWidth="1"/>
    <col min="31" max="31" width="9.28515625" style="446" customWidth="1"/>
    <col min="32" max="32" width="2.28515625" style="449" customWidth="1"/>
    <col min="33" max="33" width="9.28515625" style="446" customWidth="1"/>
    <col min="34" max="34" width="2.28515625" style="449" customWidth="1"/>
    <col min="35" max="35" width="9.28515625" style="446" customWidth="1"/>
    <col min="36" max="36" width="2.28515625" style="449" customWidth="1"/>
    <col min="37" max="37" width="9.28515625" style="446" customWidth="1"/>
    <col min="38" max="38" width="2.28515625" style="449" customWidth="1"/>
    <col min="39" max="39" width="9.28515625" style="446" customWidth="1"/>
    <col min="40" max="40" width="2.28515625" style="449" customWidth="1"/>
    <col min="41" max="41" width="9.28515625" style="446" customWidth="1"/>
    <col min="42" max="42" width="2.28515625" style="449" customWidth="1"/>
    <col min="43" max="43" width="9.28515625" style="446" customWidth="1"/>
    <col min="44" max="44" width="2.28515625" style="449" customWidth="1"/>
    <col min="45" max="45" width="9.28515625" style="446" customWidth="1"/>
    <col min="46" max="46" width="2.28515625" style="449" customWidth="1"/>
    <col min="47" max="47" width="9.28515625" style="446" customWidth="1"/>
    <col min="48" max="48" width="2.28515625" style="449" customWidth="1"/>
    <col min="49" max="49" width="9.28515625" style="446" customWidth="1"/>
    <col min="50" max="50" width="2.28515625" style="449" customWidth="1"/>
    <col min="51" max="51" width="9.28515625" style="446" customWidth="1"/>
    <col min="52" max="52" width="2.28515625" style="449" customWidth="1"/>
    <col min="53" max="53" width="9.28515625" style="446" customWidth="1"/>
    <col min="54" max="54" width="2.28515625" style="449" customWidth="1"/>
    <col min="55" max="55" width="9.28515625" style="446" customWidth="1"/>
    <col min="56" max="56" width="2.28515625" style="449" customWidth="1"/>
    <col min="57" max="57" width="9.28515625" style="446" customWidth="1"/>
    <col min="58" max="58" width="2.28515625" style="449" customWidth="1"/>
    <col min="59" max="59" width="9.28515625" style="446" customWidth="1"/>
    <col min="60" max="60" width="2.28515625" style="449" customWidth="1"/>
    <col min="61" max="61" width="9.28515625" style="446" customWidth="1"/>
    <col min="62" max="62" width="2.28515625" style="449" customWidth="1"/>
    <col min="63" max="63" width="9.28515625" style="446" customWidth="1"/>
    <col min="64" max="64" width="2.28515625" style="446" customWidth="1"/>
    <col min="65" max="65" width="9.28515625" style="446" customWidth="1"/>
    <col min="66" max="66" width="2.28515625" style="446" customWidth="1"/>
    <col min="67" max="16384" width="9.140625" style="446"/>
  </cols>
  <sheetData>
    <row r="1" spans="1:94" s="6" customFormat="1" ht="15.75" x14ac:dyDescent="0.25">
      <c r="A1" s="448"/>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row>
    <row r="2" spans="1:94" s="6" customFormat="1" ht="15.75" x14ac:dyDescent="0.25">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row>
    <row r="3" spans="1:94" s="33" customFormat="1" ht="44.25" customHeight="1" x14ac:dyDescent="0.25">
      <c r="A3" s="522" t="s">
        <v>393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428"/>
      <c r="AD3" s="428"/>
      <c r="AF3" s="428"/>
      <c r="AH3" s="428"/>
      <c r="AJ3" s="428"/>
      <c r="AL3" s="428"/>
      <c r="AN3" s="428"/>
      <c r="AP3" s="428"/>
      <c r="AR3" s="428"/>
      <c r="AT3" s="428"/>
      <c r="AV3" s="428"/>
      <c r="AX3" s="428"/>
      <c r="AZ3" s="428"/>
      <c r="BB3" s="428"/>
      <c r="BD3" s="428"/>
      <c r="BF3" s="428"/>
      <c r="BH3" s="428"/>
      <c r="BJ3" s="428"/>
    </row>
    <row r="5" spans="1:94" s="6" customFormat="1" ht="15.75" customHeight="1" x14ac:dyDescent="0.2">
      <c r="A5" s="521" t="s">
        <v>324</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row>
    <row r="6" spans="1:94" s="6" customFormat="1" ht="12.75" x14ac:dyDescent="0.2">
      <c r="A6" s="33" t="s">
        <v>314</v>
      </c>
      <c r="B6" s="440"/>
      <c r="C6" s="440"/>
      <c r="D6" s="440"/>
      <c r="E6" s="440"/>
      <c r="F6" s="442"/>
      <c r="G6" s="440"/>
      <c r="H6" s="440"/>
      <c r="I6" s="440"/>
      <c r="J6" s="440"/>
      <c r="K6" s="440"/>
      <c r="L6" s="440"/>
      <c r="M6" s="440"/>
      <c r="N6" s="440"/>
      <c r="O6" s="440"/>
      <c r="P6" s="440"/>
      <c r="Q6" s="440"/>
      <c r="R6" s="440"/>
      <c r="S6" s="12"/>
      <c r="T6" s="12"/>
      <c r="V6" s="11"/>
      <c r="W6" s="12"/>
      <c r="X6" s="12"/>
      <c r="Y6" s="12"/>
      <c r="Z6" s="12"/>
      <c r="AA6" s="12"/>
    </row>
    <row r="7" spans="1:94" s="6" customFormat="1" ht="12.75" x14ac:dyDescent="0.2">
      <c r="A7" s="440"/>
      <c r="B7" s="441"/>
      <c r="C7" s="441"/>
      <c r="D7" s="441"/>
      <c r="E7" s="441"/>
      <c r="F7" s="426"/>
      <c r="G7" s="441"/>
      <c r="H7" s="441"/>
      <c r="I7" s="441"/>
      <c r="J7" s="441"/>
      <c r="K7" s="441"/>
      <c r="L7" s="441"/>
      <c r="M7" s="441"/>
      <c r="N7" s="441"/>
      <c r="O7" s="441"/>
      <c r="P7" s="441"/>
      <c r="Q7" s="441"/>
      <c r="R7" s="441"/>
      <c r="S7" s="12"/>
      <c r="T7" s="12"/>
      <c r="V7" s="11"/>
      <c r="W7" s="12"/>
      <c r="X7" s="12"/>
      <c r="Y7" s="12"/>
      <c r="Z7" s="12"/>
      <c r="AA7" s="12"/>
    </row>
    <row r="8" spans="1:94" s="13" customFormat="1" x14ac:dyDescent="0.2">
      <c r="A8" s="424" t="s">
        <v>258</v>
      </c>
      <c r="D8" s="68"/>
      <c r="F8" s="472"/>
      <c r="H8" s="68"/>
      <c r="J8" s="68"/>
      <c r="L8" s="68"/>
      <c r="N8" s="68"/>
    </row>
    <row r="9" spans="1:94" s="35" customFormat="1" x14ac:dyDescent="0.25">
      <c r="A9" s="268"/>
      <c r="B9" s="450"/>
      <c r="C9" s="451"/>
      <c r="D9" s="452"/>
      <c r="E9" s="524" t="s">
        <v>287</v>
      </c>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524"/>
      <c r="BH9" s="524"/>
      <c r="BI9" s="524"/>
      <c r="BJ9" s="524"/>
      <c r="BK9" s="524"/>
      <c r="BL9" s="524"/>
      <c r="BM9" s="524"/>
      <c r="BN9" s="524"/>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row>
    <row r="10" spans="1:94" s="35" customFormat="1" x14ac:dyDescent="0.25">
      <c r="A10" s="54" t="s">
        <v>96</v>
      </c>
      <c r="B10" s="356" t="s">
        <v>86</v>
      </c>
      <c r="C10" s="28" t="s">
        <v>84</v>
      </c>
      <c r="D10" s="197"/>
      <c r="E10" s="503" t="s">
        <v>288</v>
      </c>
      <c r="F10" s="503"/>
      <c r="G10" s="503" t="s">
        <v>289</v>
      </c>
      <c r="H10" s="503"/>
      <c r="I10" s="503" t="s">
        <v>290</v>
      </c>
      <c r="J10" s="503"/>
      <c r="K10" s="503" t="s">
        <v>291</v>
      </c>
      <c r="L10" s="503"/>
      <c r="M10" s="503" t="s">
        <v>292</v>
      </c>
      <c r="N10" s="503"/>
      <c r="O10" s="503" t="s">
        <v>293</v>
      </c>
      <c r="P10" s="503"/>
      <c r="Q10" s="503" t="s">
        <v>294</v>
      </c>
      <c r="R10" s="503"/>
      <c r="S10" s="503" t="s">
        <v>295</v>
      </c>
      <c r="T10" s="503"/>
      <c r="U10" s="503" t="s">
        <v>296</v>
      </c>
      <c r="V10" s="503"/>
      <c r="W10" s="503" t="s">
        <v>297</v>
      </c>
      <c r="X10" s="503"/>
      <c r="Y10" s="503" t="s">
        <v>298</v>
      </c>
      <c r="Z10" s="503"/>
      <c r="AA10" s="503" t="s">
        <v>299</v>
      </c>
      <c r="AB10" s="503"/>
      <c r="AC10" s="503" t="s">
        <v>300</v>
      </c>
      <c r="AD10" s="503"/>
      <c r="AE10" s="503" t="s">
        <v>301</v>
      </c>
      <c r="AF10" s="503"/>
      <c r="AG10" s="503" t="s">
        <v>302</v>
      </c>
      <c r="AH10" s="503"/>
      <c r="AI10" s="503" t="s">
        <v>303</v>
      </c>
      <c r="AJ10" s="503"/>
      <c r="AK10" s="503" t="s">
        <v>304</v>
      </c>
      <c r="AL10" s="503"/>
      <c r="AM10" s="503" t="s">
        <v>305</v>
      </c>
      <c r="AN10" s="503"/>
      <c r="AO10" s="503" t="s">
        <v>306</v>
      </c>
      <c r="AP10" s="503"/>
      <c r="AQ10" s="503" t="s">
        <v>307</v>
      </c>
      <c r="AR10" s="503"/>
      <c r="AS10" s="503" t="s">
        <v>308</v>
      </c>
      <c r="AT10" s="503"/>
      <c r="AU10" s="503" t="s">
        <v>309</v>
      </c>
      <c r="AV10" s="503"/>
      <c r="AW10" s="503" t="s">
        <v>310</v>
      </c>
      <c r="AX10" s="503"/>
      <c r="AY10" s="503" t="s">
        <v>311</v>
      </c>
      <c r="AZ10" s="503"/>
      <c r="BA10" s="503" t="s">
        <v>278</v>
      </c>
      <c r="BB10" s="503"/>
      <c r="BC10" s="503" t="s">
        <v>279</v>
      </c>
      <c r="BD10" s="503"/>
      <c r="BE10" s="503" t="s">
        <v>76</v>
      </c>
      <c r="BF10" s="503"/>
      <c r="BG10" s="503" t="s">
        <v>75</v>
      </c>
      <c r="BH10" s="503"/>
      <c r="BI10" s="503" t="s">
        <v>77</v>
      </c>
      <c r="BJ10" s="503"/>
      <c r="BK10" s="503" t="s">
        <v>247</v>
      </c>
      <c r="BL10" s="503"/>
      <c r="BM10" s="503" t="s">
        <v>248</v>
      </c>
      <c r="BN10" s="503"/>
      <c r="BO10" s="66"/>
      <c r="BP10" s="453"/>
    </row>
    <row r="11" spans="1:94" ht="15" x14ac:dyDescent="0.2">
      <c r="A11" s="454" t="s">
        <v>69</v>
      </c>
      <c r="B11" s="454"/>
      <c r="C11" s="162">
        <v>30496</v>
      </c>
      <c r="D11" s="478" t="s">
        <v>203</v>
      </c>
      <c r="E11" s="162">
        <v>504</v>
      </c>
      <c r="F11" s="127" t="s">
        <v>203</v>
      </c>
      <c r="G11" s="162">
        <v>571</v>
      </c>
      <c r="H11" s="127" t="s">
        <v>203</v>
      </c>
      <c r="I11" s="162">
        <v>442</v>
      </c>
      <c r="J11" s="127" t="s">
        <v>203</v>
      </c>
      <c r="K11" s="162">
        <v>740</v>
      </c>
      <c r="L11" s="127" t="s">
        <v>203</v>
      </c>
      <c r="M11" s="162">
        <v>746</v>
      </c>
      <c r="N11" s="127" t="s">
        <v>203</v>
      </c>
      <c r="O11" s="162">
        <v>608</v>
      </c>
      <c r="P11" s="127" t="s">
        <v>203</v>
      </c>
      <c r="Q11" s="162">
        <v>669</v>
      </c>
      <c r="R11" s="127" t="s">
        <v>203</v>
      </c>
      <c r="S11" s="162">
        <v>769</v>
      </c>
      <c r="T11" s="127" t="s">
        <v>203</v>
      </c>
      <c r="U11" s="162">
        <v>926</v>
      </c>
      <c r="V11" s="127" t="s">
        <v>203</v>
      </c>
      <c r="W11" s="162">
        <v>856</v>
      </c>
      <c r="X11" s="127" t="s">
        <v>203</v>
      </c>
      <c r="Y11" s="162">
        <v>1059</v>
      </c>
      <c r="Z11" s="127" t="s">
        <v>203</v>
      </c>
      <c r="AA11" s="162">
        <v>755</v>
      </c>
      <c r="AB11" s="127" t="s">
        <v>203</v>
      </c>
      <c r="AC11" s="162">
        <v>780</v>
      </c>
      <c r="AD11" s="127" t="s">
        <v>203</v>
      </c>
      <c r="AE11" s="162">
        <v>1020</v>
      </c>
      <c r="AF11" s="127" t="s">
        <v>203</v>
      </c>
      <c r="AG11" s="162">
        <v>1181</v>
      </c>
      <c r="AH11" s="127" t="s">
        <v>203</v>
      </c>
      <c r="AI11" s="162">
        <v>839</v>
      </c>
      <c r="AJ11" s="127" t="s">
        <v>203</v>
      </c>
      <c r="AK11" s="162">
        <v>898</v>
      </c>
      <c r="AL11" s="127" t="s">
        <v>203</v>
      </c>
      <c r="AM11" s="162">
        <v>733</v>
      </c>
      <c r="AN11" s="127" t="s">
        <v>203</v>
      </c>
      <c r="AO11" s="162">
        <v>1251</v>
      </c>
      <c r="AP11" s="127" t="s">
        <v>203</v>
      </c>
      <c r="AQ11" s="162">
        <v>1093</v>
      </c>
      <c r="AR11" s="127" t="s">
        <v>203</v>
      </c>
      <c r="AS11" s="162">
        <v>1698</v>
      </c>
      <c r="AT11" s="127" t="s">
        <v>203</v>
      </c>
      <c r="AU11" s="162">
        <v>1773</v>
      </c>
      <c r="AV11" s="127" t="s">
        <v>203</v>
      </c>
      <c r="AW11" s="162">
        <v>1788</v>
      </c>
      <c r="AX11" s="127" t="s">
        <v>203</v>
      </c>
      <c r="AY11" s="162">
        <v>1271</v>
      </c>
      <c r="AZ11" s="163"/>
      <c r="BA11" s="162">
        <v>1165</v>
      </c>
      <c r="BB11" s="127" t="s">
        <v>203</v>
      </c>
      <c r="BC11" s="162">
        <v>1095</v>
      </c>
      <c r="BD11" s="163" t="s">
        <v>203</v>
      </c>
      <c r="BE11" s="162">
        <v>1285</v>
      </c>
      <c r="BF11" s="127" t="s">
        <v>203</v>
      </c>
      <c r="BG11" s="162">
        <v>1435</v>
      </c>
      <c r="BH11" s="163" t="s">
        <v>203</v>
      </c>
      <c r="BI11" s="162">
        <v>1515</v>
      </c>
      <c r="BJ11" s="127" t="s">
        <v>203</v>
      </c>
      <c r="BK11" s="162">
        <v>1683</v>
      </c>
      <c r="BL11" s="163" t="s">
        <v>203</v>
      </c>
      <c r="BM11" s="162">
        <v>1178</v>
      </c>
      <c r="BN11" s="127" t="s">
        <v>203</v>
      </c>
      <c r="BO11" s="445"/>
      <c r="BP11" s="445"/>
      <c r="BQ11" s="445"/>
      <c r="BR11" s="445"/>
      <c r="BS11" s="445"/>
      <c r="BT11" s="445"/>
    </row>
    <row r="12" spans="1:94" ht="15" x14ac:dyDescent="0.2">
      <c r="A12" s="454" t="s">
        <v>78</v>
      </c>
      <c r="B12" s="454"/>
      <c r="C12" s="162">
        <v>36400</v>
      </c>
      <c r="D12" s="479" t="s">
        <v>203</v>
      </c>
      <c r="E12" s="162">
        <v>513</v>
      </c>
      <c r="F12" s="127" t="s">
        <v>203</v>
      </c>
      <c r="G12" s="162">
        <v>588</v>
      </c>
      <c r="H12" s="127" t="s">
        <v>203</v>
      </c>
      <c r="I12" s="162">
        <v>460</v>
      </c>
      <c r="J12" s="127" t="s">
        <v>203</v>
      </c>
      <c r="K12" s="162">
        <v>755</v>
      </c>
      <c r="L12" s="127" t="s">
        <v>203</v>
      </c>
      <c r="M12" s="162">
        <v>774</v>
      </c>
      <c r="N12" s="127" t="s">
        <v>203</v>
      </c>
      <c r="O12" s="162">
        <v>642</v>
      </c>
      <c r="P12" s="127" t="s">
        <v>203</v>
      </c>
      <c r="Q12" s="162">
        <v>708</v>
      </c>
      <c r="R12" s="127" t="s">
        <v>203</v>
      </c>
      <c r="S12" s="162">
        <v>820</v>
      </c>
      <c r="T12" s="127" t="s">
        <v>203</v>
      </c>
      <c r="U12" s="162">
        <v>998</v>
      </c>
      <c r="V12" s="127" t="s">
        <v>203</v>
      </c>
      <c r="W12" s="162">
        <v>926</v>
      </c>
      <c r="X12" s="127" t="s">
        <v>203</v>
      </c>
      <c r="Y12" s="162">
        <v>1143</v>
      </c>
      <c r="Z12" s="127" t="s">
        <v>203</v>
      </c>
      <c r="AA12" s="162">
        <v>794</v>
      </c>
      <c r="AB12" s="127" t="s">
        <v>203</v>
      </c>
      <c r="AC12" s="162">
        <v>828</v>
      </c>
      <c r="AD12" s="127" t="s">
        <v>203</v>
      </c>
      <c r="AE12" s="162">
        <v>1064</v>
      </c>
      <c r="AF12" s="127" t="s">
        <v>203</v>
      </c>
      <c r="AG12" s="162">
        <v>1225</v>
      </c>
      <c r="AH12" s="127" t="s">
        <v>203</v>
      </c>
      <c r="AI12" s="162">
        <v>878</v>
      </c>
      <c r="AJ12" s="127" t="s">
        <v>203</v>
      </c>
      <c r="AK12" s="162">
        <v>943</v>
      </c>
      <c r="AL12" s="127" t="s">
        <v>203</v>
      </c>
      <c r="AM12" s="162">
        <v>766</v>
      </c>
      <c r="AN12" s="127" t="s">
        <v>203</v>
      </c>
      <c r="AO12" s="162">
        <v>1326</v>
      </c>
      <c r="AP12" s="127" t="s">
        <v>203</v>
      </c>
      <c r="AQ12" s="162">
        <v>1149</v>
      </c>
      <c r="AR12" s="127" t="s">
        <v>203</v>
      </c>
      <c r="AS12" s="162">
        <v>1795</v>
      </c>
      <c r="AT12" s="127" t="s">
        <v>203</v>
      </c>
      <c r="AU12" s="162">
        <v>1870</v>
      </c>
      <c r="AV12" s="127" t="s">
        <v>203</v>
      </c>
      <c r="AW12" s="162">
        <v>1897</v>
      </c>
      <c r="AX12" s="127" t="s">
        <v>203</v>
      </c>
      <c r="AY12" s="162">
        <v>1332</v>
      </c>
      <c r="AZ12" s="127"/>
      <c r="BA12" s="162">
        <v>1215</v>
      </c>
      <c r="BB12" s="127" t="s">
        <v>203</v>
      </c>
      <c r="BC12" s="162">
        <v>1160</v>
      </c>
      <c r="BD12" s="127" t="s">
        <v>203</v>
      </c>
      <c r="BE12" s="162">
        <v>1355</v>
      </c>
      <c r="BF12" s="127" t="s">
        <v>203</v>
      </c>
      <c r="BG12" s="162">
        <v>1500</v>
      </c>
      <c r="BH12" s="127" t="s">
        <v>203</v>
      </c>
      <c r="BI12" s="162">
        <v>1585</v>
      </c>
      <c r="BJ12" s="127" t="s">
        <v>203</v>
      </c>
      <c r="BK12" s="162">
        <v>1779</v>
      </c>
      <c r="BL12" s="127" t="s">
        <v>203</v>
      </c>
      <c r="BM12" s="162">
        <v>1223</v>
      </c>
      <c r="BN12" s="127" t="s">
        <v>203</v>
      </c>
      <c r="BO12" s="445"/>
      <c r="BP12" s="445"/>
      <c r="BQ12" s="445"/>
      <c r="BR12" s="445"/>
      <c r="BS12" s="445"/>
      <c r="BT12" s="445"/>
    </row>
    <row r="13" spans="1:94" ht="15" x14ac:dyDescent="0.2">
      <c r="A13" s="455"/>
      <c r="B13" s="455"/>
      <c r="C13" s="480"/>
      <c r="D13" s="481"/>
      <c r="E13" s="482"/>
      <c r="F13" s="455"/>
      <c r="H13" s="445"/>
      <c r="I13" s="445"/>
      <c r="J13" s="445"/>
      <c r="L13" s="445"/>
      <c r="M13" s="445"/>
      <c r="N13" s="445"/>
      <c r="P13" s="445"/>
      <c r="Q13" s="445"/>
      <c r="R13" s="445"/>
      <c r="T13" s="445"/>
      <c r="U13" s="445"/>
      <c r="V13" s="445"/>
      <c r="X13" s="445"/>
      <c r="Y13" s="445"/>
      <c r="Z13" s="445"/>
      <c r="AB13" s="445"/>
      <c r="AC13" s="445"/>
      <c r="AD13" s="445"/>
      <c r="AF13" s="445"/>
      <c r="AG13" s="445"/>
      <c r="AH13" s="445"/>
      <c r="AJ13" s="445"/>
      <c r="AK13" s="445"/>
      <c r="AL13" s="445"/>
      <c r="AN13" s="445"/>
      <c r="AO13" s="445"/>
      <c r="AP13" s="445"/>
      <c r="AR13" s="445"/>
      <c r="AS13" s="445"/>
      <c r="AT13" s="445"/>
      <c r="AV13" s="445"/>
      <c r="AW13" s="445"/>
      <c r="AX13" s="445"/>
      <c r="AZ13" s="445"/>
      <c r="BA13" s="445"/>
      <c r="BB13" s="445"/>
      <c r="BD13" s="445"/>
      <c r="BE13" s="445"/>
      <c r="BF13" s="445"/>
      <c r="BH13" s="445"/>
      <c r="BI13" s="445"/>
      <c r="BJ13" s="445" t="s">
        <v>204</v>
      </c>
      <c r="BL13" s="445"/>
      <c r="BM13" s="445"/>
      <c r="BN13" s="445"/>
      <c r="BO13" s="445"/>
      <c r="BP13" s="445"/>
      <c r="BQ13" s="445"/>
      <c r="BR13" s="445"/>
      <c r="BS13" s="445"/>
      <c r="BT13" s="445"/>
    </row>
    <row r="14" spans="1:94" ht="15" x14ac:dyDescent="0.2">
      <c r="A14" s="456" t="s">
        <v>97</v>
      </c>
      <c r="B14" s="456" t="s">
        <v>70</v>
      </c>
      <c r="C14" s="483">
        <v>50208</v>
      </c>
      <c r="D14" s="473" t="s">
        <v>203</v>
      </c>
      <c r="E14" s="177">
        <v>893</v>
      </c>
      <c r="F14" s="473" t="s">
        <v>203</v>
      </c>
      <c r="G14" s="177">
        <v>957</v>
      </c>
      <c r="H14" s="473" t="s">
        <v>203</v>
      </c>
      <c r="I14" s="177">
        <v>715</v>
      </c>
      <c r="J14" s="473" t="s">
        <v>203</v>
      </c>
      <c r="K14" s="177">
        <v>1168</v>
      </c>
      <c r="L14" s="473" t="s">
        <v>203</v>
      </c>
      <c r="M14" s="177">
        <v>1187</v>
      </c>
      <c r="N14" s="473" t="s">
        <v>203</v>
      </c>
      <c r="O14" s="177">
        <v>979</v>
      </c>
      <c r="P14" s="473" t="s">
        <v>203</v>
      </c>
      <c r="Q14" s="177">
        <v>1138</v>
      </c>
      <c r="R14" s="473" t="s">
        <v>203</v>
      </c>
      <c r="S14" s="177">
        <v>1327</v>
      </c>
      <c r="T14" s="473" t="s">
        <v>203</v>
      </c>
      <c r="U14" s="177">
        <v>1734</v>
      </c>
      <c r="V14" s="473" t="s">
        <v>203</v>
      </c>
      <c r="W14" s="177">
        <v>1633</v>
      </c>
      <c r="X14" s="473" t="s">
        <v>203</v>
      </c>
      <c r="Y14" s="177">
        <v>1692</v>
      </c>
      <c r="Z14" s="473" t="s">
        <v>203</v>
      </c>
      <c r="AA14" s="177">
        <v>1259</v>
      </c>
      <c r="AB14" s="473" t="s">
        <v>203</v>
      </c>
      <c r="AC14" s="177">
        <v>1359</v>
      </c>
      <c r="AD14" s="473" t="s">
        <v>203</v>
      </c>
      <c r="AE14" s="177">
        <v>1598</v>
      </c>
      <c r="AF14" s="473" t="s">
        <v>203</v>
      </c>
      <c r="AG14" s="177">
        <v>1706</v>
      </c>
      <c r="AH14" s="473" t="s">
        <v>203</v>
      </c>
      <c r="AI14" s="177">
        <v>1168</v>
      </c>
      <c r="AJ14" s="473" t="s">
        <v>203</v>
      </c>
      <c r="AK14" s="177">
        <v>1313</v>
      </c>
      <c r="AL14" s="473" t="s">
        <v>203</v>
      </c>
      <c r="AM14" s="177">
        <v>1046</v>
      </c>
      <c r="AN14" s="473" t="s">
        <v>203</v>
      </c>
      <c r="AO14" s="177">
        <v>1748</v>
      </c>
      <c r="AP14" s="473" t="s">
        <v>203</v>
      </c>
      <c r="AQ14" s="177">
        <v>1489</v>
      </c>
      <c r="AR14" s="473" t="s">
        <v>203</v>
      </c>
      <c r="AS14" s="177">
        <v>2183</v>
      </c>
      <c r="AT14" s="473" t="s">
        <v>203</v>
      </c>
      <c r="AU14" s="177">
        <v>2419</v>
      </c>
      <c r="AV14" s="473" t="s">
        <v>203</v>
      </c>
      <c r="AW14" s="177">
        <v>2367</v>
      </c>
      <c r="AX14" s="473" t="s">
        <v>203</v>
      </c>
      <c r="AY14" s="177">
        <v>1648</v>
      </c>
      <c r="AZ14" s="473" t="s">
        <v>203</v>
      </c>
      <c r="BA14" s="177">
        <v>1484</v>
      </c>
      <c r="BB14" s="473" t="s">
        <v>203</v>
      </c>
      <c r="BC14" s="177">
        <v>1440</v>
      </c>
      <c r="BD14" s="473" t="s">
        <v>203</v>
      </c>
      <c r="BE14" s="177">
        <v>1625</v>
      </c>
      <c r="BF14" s="473" t="s">
        <v>203</v>
      </c>
      <c r="BG14" s="177">
        <v>1792</v>
      </c>
      <c r="BH14" s="473" t="s">
        <v>203</v>
      </c>
      <c r="BI14" s="177">
        <v>1935</v>
      </c>
      <c r="BJ14" s="473" t="s">
        <v>203</v>
      </c>
      <c r="BK14" s="177">
        <v>2092</v>
      </c>
      <c r="BL14" s="473" t="s">
        <v>203</v>
      </c>
      <c r="BM14" s="177">
        <v>1480</v>
      </c>
      <c r="BN14" s="473" t="s">
        <v>203</v>
      </c>
      <c r="BO14" s="445"/>
      <c r="BP14" s="445"/>
      <c r="BQ14" s="445"/>
      <c r="BR14" s="445"/>
      <c r="BS14" s="445"/>
      <c r="BT14" s="445"/>
    </row>
    <row r="15" spans="1:94" s="487" customFormat="1" ht="15" x14ac:dyDescent="0.2">
      <c r="A15" s="485"/>
      <c r="B15" s="485" t="s">
        <v>98</v>
      </c>
      <c r="C15" s="179">
        <v>2101</v>
      </c>
      <c r="D15" s="21" t="s">
        <v>312</v>
      </c>
      <c r="E15" s="179">
        <v>89</v>
      </c>
      <c r="F15" s="21" t="s">
        <v>312</v>
      </c>
      <c r="G15" s="179">
        <v>59</v>
      </c>
      <c r="H15" s="21" t="s">
        <v>312</v>
      </c>
      <c r="I15" s="179">
        <v>53</v>
      </c>
      <c r="J15" s="21" t="s">
        <v>312</v>
      </c>
      <c r="K15" s="179">
        <v>43</v>
      </c>
      <c r="L15" s="21" t="s">
        <v>312</v>
      </c>
      <c r="M15" s="179">
        <v>55</v>
      </c>
      <c r="N15" s="21" t="s">
        <v>312</v>
      </c>
      <c r="O15" s="179">
        <v>48</v>
      </c>
      <c r="P15" s="21" t="s">
        <v>312</v>
      </c>
      <c r="Q15" s="179">
        <v>71</v>
      </c>
      <c r="R15" s="21" t="s">
        <v>312</v>
      </c>
      <c r="S15" s="179">
        <v>88</v>
      </c>
      <c r="T15" s="21" t="s">
        <v>312</v>
      </c>
      <c r="U15" s="179">
        <v>153</v>
      </c>
      <c r="V15" s="21" t="s">
        <v>312</v>
      </c>
      <c r="W15" s="179">
        <v>157</v>
      </c>
      <c r="X15" s="21" t="s">
        <v>312</v>
      </c>
      <c r="Y15" s="179">
        <v>95</v>
      </c>
      <c r="Z15" s="21" t="s">
        <v>312</v>
      </c>
      <c r="AA15" s="179">
        <v>98</v>
      </c>
      <c r="AB15" s="21" t="s">
        <v>312</v>
      </c>
      <c r="AC15" s="179">
        <v>103</v>
      </c>
      <c r="AD15" s="21" t="s">
        <v>312</v>
      </c>
      <c r="AE15" s="179">
        <v>75</v>
      </c>
      <c r="AF15" s="21" t="s">
        <v>312</v>
      </c>
      <c r="AG15" s="179">
        <v>85</v>
      </c>
      <c r="AH15" s="21" t="s">
        <v>312</v>
      </c>
      <c r="AI15" s="179">
        <v>38</v>
      </c>
      <c r="AJ15" s="21" t="s">
        <v>312</v>
      </c>
      <c r="AK15" s="179">
        <v>56</v>
      </c>
      <c r="AL15" s="21" t="s">
        <v>312</v>
      </c>
      <c r="AM15" s="179">
        <v>36</v>
      </c>
      <c r="AN15" s="21" t="s">
        <v>312</v>
      </c>
      <c r="AO15" s="179">
        <v>54</v>
      </c>
      <c r="AP15" s="21" t="s">
        <v>312</v>
      </c>
      <c r="AQ15" s="179">
        <v>42</v>
      </c>
      <c r="AR15" s="21" t="s">
        <v>312</v>
      </c>
      <c r="AS15" s="179">
        <v>42</v>
      </c>
      <c r="AT15" s="21" t="s">
        <v>312</v>
      </c>
      <c r="AU15" s="179">
        <v>65</v>
      </c>
      <c r="AV15" s="21" t="s">
        <v>312</v>
      </c>
      <c r="AW15" s="179">
        <v>61</v>
      </c>
      <c r="AX15" s="21" t="s">
        <v>312</v>
      </c>
      <c r="AY15" s="179">
        <v>25</v>
      </c>
      <c r="AZ15" s="21" t="s">
        <v>312</v>
      </c>
      <c r="BA15" s="179">
        <v>29</v>
      </c>
      <c r="BB15" s="21" t="s">
        <v>312</v>
      </c>
      <c r="BC15" s="179">
        <v>22</v>
      </c>
      <c r="BD15" s="21" t="s">
        <v>312</v>
      </c>
      <c r="BE15" s="179">
        <v>19</v>
      </c>
      <c r="BF15" s="21" t="s">
        <v>312</v>
      </c>
      <c r="BG15" s="179">
        <v>18</v>
      </c>
      <c r="BH15" s="21" t="s">
        <v>312</v>
      </c>
      <c r="BI15" s="179">
        <v>27</v>
      </c>
      <c r="BJ15" s="21" t="s">
        <v>312</v>
      </c>
      <c r="BK15" s="179">
        <v>32</v>
      </c>
      <c r="BL15" s="21" t="s">
        <v>312</v>
      </c>
      <c r="BM15" s="179">
        <v>15</v>
      </c>
      <c r="BN15" s="21" t="s">
        <v>312</v>
      </c>
      <c r="BO15" s="486"/>
      <c r="BP15" s="486"/>
      <c r="BQ15" s="486"/>
      <c r="BR15" s="486"/>
      <c r="BS15" s="486"/>
      <c r="BT15" s="486"/>
    </row>
    <row r="16" spans="1:94" ht="15" x14ac:dyDescent="0.2">
      <c r="A16" s="457"/>
      <c r="B16" s="457" t="s">
        <v>99</v>
      </c>
      <c r="C16" s="179">
        <v>48107</v>
      </c>
      <c r="D16" s="21" t="s">
        <v>312</v>
      </c>
      <c r="E16" s="23">
        <v>804</v>
      </c>
      <c r="F16" s="21" t="s">
        <v>312</v>
      </c>
      <c r="G16" s="23">
        <v>898</v>
      </c>
      <c r="H16" s="21" t="s">
        <v>312</v>
      </c>
      <c r="I16" s="23">
        <v>662</v>
      </c>
      <c r="J16" s="21" t="s">
        <v>312</v>
      </c>
      <c r="K16" s="23">
        <v>1125</v>
      </c>
      <c r="L16" s="21" t="s">
        <v>312</v>
      </c>
      <c r="M16" s="23">
        <v>1132</v>
      </c>
      <c r="N16" s="21" t="s">
        <v>312</v>
      </c>
      <c r="O16" s="23">
        <v>931</v>
      </c>
      <c r="P16" s="21" t="s">
        <v>312</v>
      </c>
      <c r="Q16" s="23">
        <v>1067</v>
      </c>
      <c r="R16" s="21" t="s">
        <v>312</v>
      </c>
      <c r="S16" s="23">
        <v>1239</v>
      </c>
      <c r="T16" s="21" t="s">
        <v>312</v>
      </c>
      <c r="U16" s="23">
        <v>1581</v>
      </c>
      <c r="V16" s="21" t="s">
        <v>312</v>
      </c>
      <c r="W16" s="23">
        <v>1476</v>
      </c>
      <c r="X16" s="21" t="s">
        <v>312</v>
      </c>
      <c r="Y16" s="23">
        <v>1597</v>
      </c>
      <c r="Z16" s="21" t="s">
        <v>312</v>
      </c>
      <c r="AA16" s="23">
        <v>1161</v>
      </c>
      <c r="AB16" s="21" t="s">
        <v>312</v>
      </c>
      <c r="AC16" s="23">
        <v>1256</v>
      </c>
      <c r="AD16" s="21" t="s">
        <v>312</v>
      </c>
      <c r="AE16" s="23">
        <v>1523</v>
      </c>
      <c r="AF16" s="21" t="s">
        <v>312</v>
      </c>
      <c r="AG16" s="23">
        <v>1621</v>
      </c>
      <c r="AH16" s="21" t="s">
        <v>312</v>
      </c>
      <c r="AI16" s="23">
        <v>1130</v>
      </c>
      <c r="AJ16" s="21" t="s">
        <v>312</v>
      </c>
      <c r="AK16" s="23">
        <v>1257</v>
      </c>
      <c r="AL16" s="21" t="s">
        <v>312</v>
      </c>
      <c r="AM16" s="23">
        <v>1010</v>
      </c>
      <c r="AN16" s="21" t="s">
        <v>312</v>
      </c>
      <c r="AO16" s="23">
        <v>1694</v>
      </c>
      <c r="AP16" s="21" t="s">
        <v>312</v>
      </c>
      <c r="AQ16" s="23">
        <v>1447</v>
      </c>
      <c r="AR16" s="21" t="s">
        <v>312</v>
      </c>
      <c r="AS16" s="23">
        <v>2141</v>
      </c>
      <c r="AT16" s="21" t="s">
        <v>312</v>
      </c>
      <c r="AU16" s="23">
        <v>2354</v>
      </c>
      <c r="AV16" s="21" t="s">
        <v>312</v>
      </c>
      <c r="AW16" s="23">
        <v>2306</v>
      </c>
      <c r="AX16" s="21" t="s">
        <v>312</v>
      </c>
      <c r="AY16" s="23">
        <v>1623</v>
      </c>
      <c r="AZ16" s="21" t="s">
        <v>312</v>
      </c>
      <c r="BA16" s="23">
        <v>1455</v>
      </c>
      <c r="BB16" s="21" t="s">
        <v>312</v>
      </c>
      <c r="BC16" s="23">
        <v>1418</v>
      </c>
      <c r="BD16" s="21" t="s">
        <v>312</v>
      </c>
      <c r="BE16" s="23">
        <v>1606</v>
      </c>
      <c r="BF16" s="21" t="s">
        <v>312</v>
      </c>
      <c r="BG16" s="23">
        <v>1774</v>
      </c>
      <c r="BH16" s="21" t="s">
        <v>312</v>
      </c>
      <c r="BI16" s="23">
        <v>1908</v>
      </c>
      <c r="BJ16" s="21" t="s">
        <v>312</v>
      </c>
      <c r="BK16" s="23">
        <v>2060</v>
      </c>
      <c r="BL16" s="21" t="s">
        <v>312</v>
      </c>
      <c r="BM16" s="23">
        <v>1465</v>
      </c>
      <c r="BN16" s="21" t="s">
        <v>312</v>
      </c>
      <c r="BO16" s="445"/>
      <c r="BP16" s="445"/>
      <c r="BQ16" s="445"/>
      <c r="BR16" s="445"/>
      <c r="BS16" s="445"/>
      <c r="BT16" s="445"/>
    </row>
    <row r="17" spans="1:72" ht="15" x14ac:dyDescent="0.2">
      <c r="A17" s="457"/>
      <c r="B17" s="457"/>
      <c r="C17" s="179"/>
      <c r="D17" s="21"/>
      <c r="E17" s="23"/>
      <c r="F17" s="21"/>
      <c r="G17" s="23"/>
      <c r="H17" s="21"/>
      <c r="I17" s="23"/>
      <c r="J17" s="21"/>
      <c r="K17" s="23"/>
      <c r="L17" s="21"/>
      <c r="M17" s="23"/>
      <c r="N17" s="21"/>
      <c r="O17" s="23"/>
      <c r="P17" s="21"/>
      <c r="Q17" s="23"/>
      <c r="R17" s="21"/>
      <c r="S17" s="23"/>
      <c r="T17" s="21"/>
      <c r="U17" s="23"/>
      <c r="V17" s="21"/>
      <c r="W17" s="23"/>
      <c r="X17" s="21"/>
      <c r="Y17" s="23"/>
      <c r="Z17" s="21"/>
      <c r="AA17" s="23"/>
      <c r="AB17" s="21"/>
      <c r="AC17" s="23"/>
      <c r="AD17" s="21"/>
      <c r="AE17" s="23"/>
      <c r="AF17" s="21"/>
      <c r="AG17" s="23"/>
      <c r="AH17" s="21"/>
      <c r="AI17" s="23"/>
      <c r="AJ17" s="21"/>
      <c r="AK17" s="23"/>
      <c r="AL17" s="21"/>
      <c r="AM17" s="23"/>
      <c r="AN17" s="21"/>
      <c r="AO17" s="23"/>
      <c r="AP17" s="21"/>
      <c r="AQ17" s="23"/>
      <c r="AR17" s="21"/>
      <c r="AS17" s="23"/>
      <c r="AT17" s="21"/>
      <c r="AU17" s="23"/>
      <c r="AV17" s="21"/>
      <c r="AW17" s="23"/>
      <c r="AX17" s="21"/>
      <c r="AY17" s="23"/>
      <c r="AZ17" s="21"/>
      <c r="BA17" s="23"/>
      <c r="BB17" s="21"/>
      <c r="BC17" s="23"/>
      <c r="BD17" s="21"/>
      <c r="BE17" s="23"/>
      <c r="BF17" s="21"/>
      <c r="BG17" s="23"/>
      <c r="BH17" s="21"/>
      <c r="BI17" s="23"/>
      <c r="BJ17" s="21"/>
      <c r="BK17" s="23"/>
      <c r="BL17" s="21"/>
      <c r="BM17" s="23"/>
      <c r="BN17" s="21"/>
      <c r="BO17" s="445"/>
      <c r="BP17" s="445"/>
      <c r="BQ17" s="445"/>
      <c r="BR17" s="445"/>
      <c r="BS17" s="445"/>
      <c r="BT17" s="445"/>
    </row>
    <row r="18" spans="1:72" ht="15" customHeight="1" x14ac:dyDescent="0.2">
      <c r="A18" s="458" t="s">
        <v>100</v>
      </c>
      <c r="B18" s="458" t="s">
        <v>70</v>
      </c>
      <c r="C18" s="484">
        <v>338</v>
      </c>
      <c r="D18" s="459" t="s">
        <v>203</v>
      </c>
      <c r="E18" s="180">
        <v>14</v>
      </c>
      <c r="F18" s="459" t="s">
        <v>203</v>
      </c>
      <c r="G18" s="180">
        <v>15</v>
      </c>
      <c r="H18" s="459" t="s">
        <v>203</v>
      </c>
      <c r="I18" s="180">
        <v>6</v>
      </c>
      <c r="J18" s="459" t="s">
        <v>203</v>
      </c>
      <c r="K18" s="180">
        <v>16</v>
      </c>
      <c r="L18" s="459" t="s">
        <v>203</v>
      </c>
      <c r="M18" s="180">
        <v>15</v>
      </c>
      <c r="N18" s="459" t="s">
        <v>203</v>
      </c>
      <c r="O18" s="180">
        <v>13</v>
      </c>
      <c r="P18" s="459" t="s">
        <v>203</v>
      </c>
      <c r="Q18" s="180">
        <v>10</v>
      </c>
      <c r="R18" s="459" t="s">
        <v>203</v>
      </c>
      <c r="S18" s="180">
        <v>15</v>
      </c>
      <c r="T18" s="459" t="s">
        <v>203</v>
      </c>
      <c r="U18" s="180">
        <v>11</v>
      </c>
      <c r="V18" s="459" t="s">
        <v>203</v>
      </c>
      <c r="W18" s="180">
        <v>10</v>
      </c>
      <c r="X18" s="459" t="s">
        <v>203</v>
      </c>
      <c r="Y18" s="180">
        <v>13</v>
      </c>
      <c r="Z18" s="459" t="s">
        <v>203</v>
      </c>
      <c r="AA18" s="180">
        <v>8</v>
      </c>
      <c r="AB18" s="459" t="s">
        <v>203</v>
      </c>
      <c r="AC18" s="180">
        <v>15</v>
      </c>
      <c r="AD18" s="459" t="s">
        <v>203</v>
      </c>
      <c r="AE18" s="180">
        <v>9</v>
      </c>
      <c r="AF18" s="459" t="s">
        <v>203</v>
      </c>
      <c r="AG18" s="180">
        <v>7</v>
      </c>
      <c r="AH18" s="459" t="s">
        <v>203</v>
      </c>
      <c r="AI18" s="180">
        <v>8</v>
      </c>
      <c r="AJ18" s="459" t="s">
        <v>203</v>
      </c>
      <c r="AK18" s="180">
        <v>8</v>
      </c>
      <c r="AL18" s="459" t="s">
        <v>203</v>
      </c>
      <c r="AM18" s="180">
        <v>2</v>
      </c>
      <c r="AN18" s="459" t="s">
        <v>203</v>
      </c>
      <c r="AO18" s="180">
        <v>5</v>
      </c>
      <c r="AP18" s="459" t="s">
        <v>203</v>
      </c>
      <c r="AQ18" s="180">
        <v>2</v>
      </c>
      <c r="AR18" s="459" t="s">
        <v>203</v>
      </c>
      <c r="AS18" s="180">
        <v>7</v>
      </c>
      <c r="AT18" s="459" t="s">
        <v>203</v>
      </c>
      <c r="AU18" s="180">
        <v>13</v>
      </c>
      <c r="AV18" s="459" t="s">
        <v>203</v>
      </c>
      <c r="AW18" s="180">
        <v>12</v>
      </c>
      <c r="AX18" s="459" t="s">
        <v>203</v>
      </c>
      <c r="AY18" s="180">
        <v>9</v>
      </c>
      <c r="AZ18" s="459" t="s">
        <v>203</v>
      </c>
      <c r="BA18" s="180">
        <v>4</v>
      </c>
      <c r="BB18" s="459" t="s">
        <v>203</v>
      </c>
      <c r="BC18" s="180">
        <v>7</v>
      </c>
      <c r="BD18" s="459" t="s">
        <v>203</v>
      </c>
      <c r="BE18" s="180">
        <v>8</v>
      </c>
      <c r="BF18" s="459" t="s">
        <v>203</v>
      </c>
      <c r="BG18" s="180">
        <v>6</v>
      </c>
      <c r="BH18" s="459" t="s">
        <v>203</v>
      </c>
      <c r="BI18" s="180">
        <v>1</v>
      </c>
      <c r="BJ18" s="459" t="s">
        <v>203</v>
      </c>
      <c r="BK18" s="180">
        <v>0</v>
      </c>
      <c r="BL18" s="459" t="s">
        <v>203</v>
      </c>
      <c r="BM18" s="180">
        <v>3</v>
      </c>
      <c r="BN18" s="459" t="s">
        <v>203</v>
      </c>
      <c r="BO18" s="445"/>
      <c r="BP18" s="445"/>
      <c r="BQ18" s="445"/>
      <c r="BR18" s="445"/>
      <c r="BS18" s="445"/>
      <c r="BT18" s="445"/>
    </row>
    <row r="19" spans="1:72" ht="15" x14ac:dyDescent="0.2">
      <c r="A19" s="460"/>
      <c r="B19" s="460" t="s">
        <v>98</v>
      </c>
      <c r="C19" s="179">
        <v>33</v>
      </c>
      <c r="D19" s="21" t="s">
        <v>312</v>
      </c>
      <c r="E19" s="22">
        <v>0</v>
      </c>
      <c r="F19" s="21" t="s">
        <v>312</v>
      </c>
      <c r="G19" s="22">
        <v>1</v>
      </c>
      <c r="H19" s="21" t="s">
        <v>312</v>
      </c>
      <c r="I19" s="22">
        <v>3</v>
      </c>
      <c r="J19" s="21" t="s">
        <v>312</v>
      </c>
      <c r="K19" s="22">
        <v>1</v>
      </c>
      <c r="L19" s="21" t="s">
        <v>312</v>
      </c>
      <c r="M19" s="22">
        <v>2</v>
      </c>
      <c r="N19" s="21" t="s">
        <v>312</v>
      </c>
      <c r="O19" s="22">
        <v>3</v>
      </c>
      <c r="P19" s="21" t="s">
        <v>312</v>
      </c>
      <c r="Q19" s="22">
        <v>2</v>
      </c>
      <c r="R19" s="21" t="s">
        <v>312</v>
      </c>
      <c r="S19" s="22">
        <v>1</v>
      </c>
      <c r="T19" s="21" t="s">
        <v>312</v>
      </c>
      <c r="U19" s="22">
        <v>1</v>
      </c>
      <c r="V19" s="21" t="s">
        <v>312</v>
      </c>
      <c r="W19" s="22">
        <v>1</v>
      </c>
      <c r="X19" s="21" t="s">
        <v>312</v>
      </c>
      <c r="Y19" s="22">
        <v>0</v>
      </c>
      <c r="Z19" s="21" t="s">
        <v>312</v>
      </c>
      <c r="AA19" s="22">
        <v>1</v>
      </c>
      <c r="AB19" s="21" t="s">
        <v>312</v>
      </c>
      <c r="AC19" s="22">
        <v>1</v>
      </c>
      <c r="AD19" s="21" t="s">
        <v>312</v>
      </c>
      <c r="AE19" s="22">
        <v>0</v>
      </c>
      <c r="AF19" s="21" t="s">
        <v>312</v>
      </c>
      <c r="AG19" s="22">
        <v>2</v>
      </c>
      <c r="AH19" s="21" t="s">
        <v>312</v>
      </c>
      <c r="AI19" s="22">
        <v>0</v>
      </c>
      <c r="AJ19" s="21" t="s">
        <v>312</v>
      </c>
      <c r="AK19" s="22">
        <v>0</v>
      </c>
      <c r="AL19" s="21" t="s">
        <v>312</v>
      </c>
      <c r="AM19" s="22">
        <v>0</v>
      </c>
      <c r="AN19" s="21" t="s">
        <v>312</v>
      </c>
      <c r="AO19" s="22">
        <v>1</v>
      </c>
      <c r="AP19" s="21" t="s">
        <v>312</v>
      </c>
      <c r="AQ19" s="22">
        <v>0</v>
      </c>
      <c r="AR19" s="21" t="s">
        <v>312</v>
      </c>
      <c r="AS19" s="22">
        <v>2</v>
      </c>
      <c r="AT19" s="21" t="s">
        <v>312</v>
      </c>
      <c r="AU19" s="22">
        <v>0</v>
      </c>
      <c r="AV19" s="21" t="s">
        <v>312</v>
      </c>
      <c r="AW19" s="22">
        <v>0</v>
      </c>
      <c r="AX19" s="21" t="s">
        <v>312</v>
      </c>
      <c r="AY19" s="22">
        <v>0</v>
      </c>
      <c r="AZ19" s="21" t="s">
        <v>312</v>
      </c>
      <c r="BA19" s="22">
        <v>0</v>
      </c>
      <c r="BB19" s="21" t="s">
        <v>312</v>
      </c>
      <c r="BC19" s="22">
        <v>0</v>
      </c>
      <c r="BD19" s="21" t="s">
        <v>312</v>
      </c>
      <c r="BE19" s="22">
        <v>1</v>
      </c>
      <c r="BF19" s="21" t="s">
        <v>312</v>
      </c>
      <c r="BG19" s="22">
        <v>0</v>
      </c>
      <c r="BH19" s="21" t="s">
        <v>312</v>
      </c>
      <c r="BI19" s="22">
        <v>0</v>
      </c>
      <c r="BJ19" s="21" t="s">
        <v>312</v>
      </c>
      <c r="BK19" s="22">
        <v>0</v>
      </c>
      <c r="BL19" s="21" t="s">
        <v>312</v>
      </c>
      <c r="BM19" s="22">
        <v>0</v>
      </c>
      <c r="BN19" s="21" t="s">
        <v>312</v>
      </c>
      <c r="BO19" s="445"/>
      <c r="BP19" s="445"/>
      <c r="BQ19" s="445"/>
      <c r="BR19" s="445"/>
      <c r="BS19" s="445"/>
      <c r="BT19" s="445"/>
    </row>
    <row r="20" spans="1:72" ht="15" x14ac:dyDescent="0.2">
      <c r="A20" s="460"/>
      <c r="B20" s="460" t="s">
        <v>99</v>
      </c>
      <c r="C20" s="179">
        <v>305</v>
      </c>
      <c r="D20" s="21" t="s">
        <v>312</v>
      </c>
      <c r="E20" s="22">
        <v>14</v>
      </c>
      <c r="F20" s="21" t="s">
        <v>312</v>
      </c>
      <c r="G20" s="22">
        <v>14</v>
      </c>
      <c r="H20" s="21" t="s">
        <v>312</v>
      </c>
      <c r="I20" s="22">
        <v>3</v>
      </c>
      <c r="J20" s="21" t="s">
        <v>312</v>
      </c>
      <c r="K20" s="22">
        <v>15</v>
      </c>
      <c r="L20" s="21" t="s">
        <v>312</v>
      </c>
      <c r="M20" s="22">
        <v>13</v>
      </c>
      <c r="N20" s="21" t="s">
        <v>312</v>
      </c>
      <c r="O20" s="22">
        <v>10</v>
      </c>
      <c r="P20" s="21" t="s">
        <v>312</v>
      </c>
      <c r="Q20" s="22">
        <v>8</v>
      </c>
      <c r="R20" s="21" t="s">
        <v>312</v>
      </c>
      <c r="S20" s="22">
        <v>14</v>
      </c>
      <c r="T20" s="21" t="s">
        <v>312</v>
      </c>
      <c r="U20" s="22">
        <v>10</v>
      </c>
      <c r="V20" s="21" t="s">
        <v>312</v>
      </c>
      <c r="W20" s="22">
        <v>9</v>
      </c>
      <c r="X20" s="21" t="s">
        <v>312</v>
      </c>
      <c r="Y20" s="22">
        <v>13</v>
      </c>
      <c r="Z20" s="21" t="s">
        <v>312</v>
      </c>
      <c r="AA20" s="22">
        <v>7</v>
      </c>
      <c r="AB20" s="21" t="s">
        <v>312</v>
      </c>
      <c r="AC20" s="22">
        <v>14</v>
      </c>
      <c r="AD20" s="21" t="s">
        <v>312</v>
      </c>
      <c r="AE20" s="22">
        <v>9</v>
      </c>
      <c r="AF20" s="21" t="s">
        <v>312</v>
      </c>
      <c r="AG20" s="22">
        <v>5</v>
      </c>
      <c r="AH20" s="21" t="s">
        <v>312</v>
      </c>
      <c r="AI20" s="22">
        <v>8</v>
      </c>
      <c r="AJ20" s="21" t="s">
        <v>312</v>
      </c>
      <c r="AK20" s="22">
        <v>8</v>
      </c>
      <c r="AL20" s="21" t="s">
        <v>312</v>
      </c>
      <c r="AM20" s="22">
        <v>2</v>
      </c>
      <c r="AN20" s="21" t="s">
        <v>312</v>
      </c>
      <c r="AO20" s="22">
        <v>4</v>
      </c>
      <c r="AP20" s="21" t="s">
        <v>312</v>
      </c>
      <c r="AQ20" s="22">
        <v>2</v>
      </c>
      <c r="AR20" s="21" t="s">
        <v>312</v>
      </c>
      <c r="AS20" s="22">
        <v>5</v>
      </c>
      <c r="AT20" s="21" t="s">
        <v>312</v>
      </c>
      <c r="AU20" s="22">
        <v>13</v>
      </c>
      <c r="AV20" s="21" t="s">
        <v>312</v>
      </c>
      <c r="AW20" s="22">
        <v>12</v>
      </c>
      <c r="AX20" s="21" t="s">
        <v>312</v>
      </c>
      <c r="AY20" s="22">
        <v>9</v>
      </c>
      <c r="AZ20" s="21" t="s">
        <v>312</v>
      </c>
      <c r="BA20" s="22">
        <v>4</v>
      </c>
      <c r="BB20" s="21" t="s">
        <v>312</v>
      </c>
      <c r="BC20" s="22">
        <v>7</v>
      </c>
      <c r="BD20" s="21" t="s">
        <v>312</v>
      </c>
      <c r="BE20" s="22">
        <v>7</v>
      </c>
      <c r="BF20" s="21" t="s">
        <v>312</v>
      </c>
      <c r="BG20" s="22">
        <v>6</v>
      </c>
      <c r="BH20" s="21" t="s">
        <v>312</v>
      </c>
      <c r="BI20" s="22">
        <v>1</v>
      </c>
      <c r="BJ20" s="21" t="s">
        <v>312</v>
      </c>
      <c r="BK20" s="22">
        <v>0</v>
      </c>
      <c r="BL20" s="21" t="s">
        <v>312</v>
      </c>
      <c r="BM20" s="22">
        <v>3</v>
      </c>
      <c r="BN20" s="21" t="s">
        <v>312</v>
      </c>
      <c r="BO20" s="445"/>
      <c r="BP20" s="445"/>
      <c r="BQ20" s="445"/>
      <c r="BR20" s="445"/>
      <c r="BS20" s="445"/>
      <c r="BT20" s="445"/>
    </row>
    <row r="21" spans="1:72" ht="15" x14ac:dyDescent="0.2">
      <c r="A21" s="460"/>
      <c r="B21" s="460"/>
      <c r="C21" s="179"/>
      <c r="D21" s="21"/>
      <c r="E21" s="22"/>
      <c r="F21" s="21"/>
      <c r="G21" s="22"/>
      <c r="H21" s="21"/>
      <c r="I21" s="22"/>
      <c r="J21" s="21"/>
      <c r="K21" s="22"/>
      <c r="L21" s="21"/>
      <c r="M21" s="22"/>
      <c r="N21" s="21"/>
      <c r="O21" s="22"/>
      <c r="P21" s="21"/>
      <c r="Q21" s="22"/>
      <c r="R21" s="21"/>
      <c r="S21" s="22"/>
      <c r="T21" s="21"/>
      <c r="U21" s="22"/>
      <c r="V21" s="21"/>
      <c r="W21" s="22"/>
      <c r="X21" s="21"/>
      <c r="Y21" s="22"/>
      <c r="Z21" s="21"/>
      <c r="AA21" s="22"/>
      <c r="AB21" s="21"/>
      <c r="AC21" s="22"/>
      <c r="AD21" s="21"/>
      <c r="AE21" s="22"/>
      <c r="AF21" s="21"/>
      <c r="AG21" s="22"/>
      <c r="AH21" s="21"/>
      <c r="AI21" s="22"/>
      <c r="AJ21" s="21"/>
      <c r="AK21" s="22"/>
      <c r="AL21" s="21"/>
      <c r="AM21" s="22"/>
      <c r="AN21" s="21"/>
      <c r="AO21" s="22"/>
      <c r="AP21" s="21"/>
      <c r="AQ21" s="22"/>
      <c r="AR21" s="21"/>
      <c r="AS21" s="22"/>
      <c r="AT21" s="21"/>
      <c r="AU21" s="22"/>
      <c r="AV21" s="21"/>
      <c r="AW21" s="22"/>
      <c r="AX21" s="21"/>
      <c r="AY21" s="22"/>
      <c r="AZ21" s="21"/>
      <c r="BA21" s="22"/>
      <c r="BB21" s="21"/>
      <c r="BC21" s="22"/>
      <c r="BD21" s="21"/>
      <c r="BE21" s="22"/>
      <c r="BF21" s="21"/>
      <c r="BG21" s="22"/>
      <c r="BH21" s="21"/>
      <c r="BI21" s="22"/>
      <c r="BJ21" s="21"/>
      <c r="BK21" s="22"/>
      <c r="BL21" s="21"/>
      <c r="BM21" s="22"/>
      <c r="BN21" s="21"/>
      <c r="BO21" s="445"/>
      <c r="BP21" s="445"/>
      <c r="BQ21" s="445"/>
      <c r="BR21" s="445"/>
      <c r="BS21" s="445"/>
      <c r="BT21" s="445"/>
    </row>
    <row r="22" spans="1:72" ht="15" x14ac:dyDescent="0.2">
      <c r="A22" s="458" t="s">
        <v>101</v>
      </c>
      <c r="B22" s="458" t="s">
        <v>70</v>
      </c>
      <c r="C22" s="484">
        <v>7870</v>
      </c>
      <c r="D22" s="459" t="s">
        <v>203</v>
      </c>
      <c r="E22" s="180">
        <v>199</v>
      </c>
      <c r="F22" s="459" t="s">
        <v>203</v>
      </c>
      <c r="G22" s="182">
        <v>179</v>
      </c>
      <c r="H22" s="459" t="s">
        <v>203</v>
      </c>
      <c r="I22" s="180">
        <v>153</v>
      </c>
      <c r="J22" s="459" t="s">
        <v>203</v>
      </c>
      <c r="K22" s="182">
        <v>206</v>
      </c>
      <c r="L22" s="459" t="s">
        <v>203</v>
      </c>
      <c r="M22" s="180">
        <v>168</v>
      </c>
      <c r="N22" s="459" t="s">
        <v>203</v>
      </c>
      <c r="O22" s="182">
        <v>195</v>
      </c>
      <c r="P22" s="459" t="s">
        <v>203</v>
      </c>
      <c r="Q22" s="180">
        <v>230</v>
      </c>
      <c r="R22" s="459" t="s">
        <v>203</v>
      </c>
      <c r="S22" s="182">
        <v>291</v>
      </c>
      <c r="T22" s="459" t="s">
        <v>203</v>
      </c>
      <c r="U22" s="180">
        <v>396</v>
      </c>
      <c r="V22" s="459" t="s">
        <v>203</v>
      </c>
      <c r="W22" s="182">
        <v>414</v>
      </c>
      <c r="X22" s="459" t="s">
        <v>203</v>
      </c>
      <c r="Y22" s="180">
        <v>362</v>
      </c>
      <c r="Z22" s="459" t="s">
        <v>203</v>
      </c>
      <c r="AA22" s="182">
        <v>300</v>
      </c>
      <c r="AB22" s="459" t="s">
        <v>203</v>
      </c>
      <c r="AC22" s="180">
        <v>305</v>
      </c>
      <c r="AD22" s="459" t="s">
        <v>203</v>
      </c>
      <c r="AE22" s="182">
        <v>338</v>
      </c>
      <c r="AF22" s="459" t="s">
        <v>203</v>
      </c>
      <c r="AG22" s="180">
        <v>318</v>
      </c>
      <c r="AH22" s="459" t="s">
        <v>203</v>
      </c>
      <c r="AI22" s="182">
        <v>184</v>
      </c>
      <c r="AJ22" s="459" t="s">
        <v>203</v>
      </c>
      <c r="AK22" s="180">
        <v>214</v>
      </c>
      <c r="AL22" s="459" t="s">
        <v>203</v>
      </c>
      <c r="AM22" s="182">
        <v>156</v>
      </c>
      <c r="AN22" s="459" t="s">
        <v>203</v>
      </c>
      <c r="AO22" s="180">
        <v>235</v>
      </c>
      <c r="AP22" s="459" t="s">
        <v>203</v>
      </c>
      <c r="AQ22" s="182">
        <v>211</v>
      </c>
      <c r="AR22" s="459" t="s">
        <v>203</v>
      </c>
      <c r="AS22" s="180">
        <v>236</v>
      </c>
      <c r="AT22" s="459" t="s">
        <v>203</v>
      </c>
      <c r="AU22" s="182">
        <v>317</v>
      </c>
      <c r="AV22" s="459" t="s">
        <v>203</v>
      </c>
      <c r="AW22" s="180">
        <v>269</v>
      </c>
      <c r="AX22" s="459" t="s">
        <v>203</v>
      </c>
      <c r="AY22" s="182">
        <v>166</v>
      </c>
      <c r="AZ22" s="459" t="s">
        <v>203</v>
      </c>
      <c r="BA22" s="180">
        <v>138</v>
      </c>
      <c r="BB22" s="459" t="s">
        <v>203</v>
      </c>
      <c r="BC22" s="182">
        <v>119</v>
      </c>
      <c r="BD22" s="459" t="s">
        <v>203</v>
      </c>
      <c r="BE22" s="180">
        <v>165</v>
      </c>
      <c r="BF22" s="459" t="s">
        <v>203</v>
      </c>
      <c r="BG22" s="182">
        <v>203</v>
      </c>
      <c r="BH22" s="459" t="s">
        <v>203</v>
      </c>
      <c r="BI22" s="180">
        <v>199</v>
      </c>
      <c r="BJ22" s="459" t="s">
        <v>203</v>
      </c>
      <c r="BK22" s="182">
        <v>174</v>
      </c>
      <c r="BL22" s="459" t="s">
        <v>203</v>
      </c>
      <c r="BM22" s="180">
        <v>124</v>
      </c>
      <c r="BN22" s="459" t="s">
        <v>203</v>
      </c>
      <c r="BO22" s="445"/>
      <c r="BP22" s="445"/>
      <c r="BQ22" s="445"/>
      <c r="BR22" s="445"/>
      <c r="BS22" s="445"/>
      <c r="BT22" s="445"/>
    </row>
    <row r="23" spans="1:72" ht="15" customHeight="1" x14ac:dyDescent="0.2">
      <c r="A23" s="460"/>
      <c r="B23" s="460" t="s">
        <v>98</v>
      </c>
      <c r="C23" s="179">
        <v>570</v>
      </c>
      <c r="D23" s="21" t="s">
        <v>312</v>
      </c>
      <c r="E23" s="22">
        <v>30</v>
      </c>
      <c r="F23" s="21" t="s">
        <v>312</v>
      </c>
      <c r="G23" s="22">
        <v>18</v>
      </c>
      <c r="H23" s="21" t="s">
        <v>312</v>
      </c>
      <c r="I23" s="22">
        <v>20</v>
      </c>
      <c r="J23" s="21" t="s">
        <v>312</v>
      </c>
      <c r="K23" s="22">
        <v>13</v>
      </c>
      <c r="L23" s="21" t="s">
        <v>312</v>
      </c>
      <c r="M23" s="22">
        <v>14</v>
      </c>
      <c r="N23" s="21" t="s">
        <v>312</v>
      </c>
      <c r="O23" s="22">
        <v>8</v>
      </c>
      <c r="P23" s="21" t="s">
        <v>312</v>
      </c>
      <c r="Q23" s="22">
        <v>17</v>
      </c>
      <c r="R23" s="21" t="s">
        <v>312</v>
      </c>
      <c r="S23" s="22">
        <v>27</v>
      </c>
      <c r="T23" s="21" t="s">
        <v>312</v>
      </c>
      <c r="U23" s="22">
        <v>46</v>
      </c>
      <c r="V23" s="21" t="s">
        <v>312</v>
      </c>
      <c r="W23" s="22">
        <v>56</v>
      </c>
      <c r="X23" s="21" t="s">
        <v>312</v>
      </c>
      <c r="Y23" s="22">
        <v>27</v>
      </c>
      <c r="Z23" s="21" t="s">
        <v>312</v>
      </c>
      <c r="AA23" s="22">
        <v>32</v>
      </c>
      <c r="AB23" s="21" t="s">
        <v>312</v>
      </c>
      <c r="AC23" s="22">
        <v>27</v>
      </c>
      <c r="AD23" s="21" t="s">
        <v>312</v>
      </c>
      <c r="AE23" s="22">
        <v>24</v>
      </c>
      <c r="AF23" s="21" t="s">
        <v>312</v>
      </c>
      <c r="AG23" s="22">
        <v>28</v>
      </c>
      <c r="AH23" s="21" t="s">
        <v>312</v>
      </c>
      <c r="AI23" s="22">
        <v>12</v>
      </c>
      <c r="AJ23" s="21" t="s">
        <v>312</v>
      </c>
      <c r="AK23" s="22">
        <v>13</v>
      </c>
      <c r="AL23" s="21" t="s">
        <v>312</v>
      </c>
      <c r="AM23" s="22">
        <v>7</v>
      </c>
      <c r="AN23" s="21" t="s">
        <v>312</v>
      </c>
      <c r="AO23" s="22">
        <v>13</v>
      </c>
      <c r="AP23" s="21" t="s">
        <v>312</v>
      </c>
      <c r="AQ23" s="22">
        <v>11</v>
      </c>
      <c r="AR23" s="21" t="s">
        <v>312</v>
      </c>
      <c r="AS23" s="22">
        <v>16</v>
      </c>
      <c r="AT23" s="21" t="s">
        <v>312</v>
      </c>
      <c r="AU23" s="22">
        <v>15</v>
      </c>
      <c r="AV23" s="21" t="s">
        <v>312</v>
      </c>
      <c r="AW23" s="22">
        <v>6</v>
      </c>
      <c r="AX23" s="21" t="s">
        <v>312</v>
      </c>
      <c r="AY23" s="22">
        <v>3</v>
      </c>
      <c r="AZ23" s="21" t="s">
        <v>312</v>
      </c>
      <c r="BA23" s="22">
        <v>3</v>
      </c>
      <c r="BB23" s="21" t="s">
        <v>312</v>
      </c>
      <c r="BC23" s="22">
        <v>2</v>
      </c>
      <c r="BD23" s="21" t="s">
        <v>312</v>
      </c>
      <c r="BE23" s="22">
        <v>3</v>
      </c>
      <c r="BF23" s="21" t="s">
        <v>312</v>
      </c>
      <c r="BG23" s="22">
        <v>2</v>
      </c>
      <c r="BH23" s="21" t="s">
        <v>312</v>
      </c>
      <c r="BI23" s="22">
        <v>0</v>
      </c>
      <c r="BJ23" s="21" t="s">
        <v>312</v>
      </c>
      <c r="BK23" s="22">
        <v>2</v>
      </c>
      <c r="BL23" s="21" t="s">
        <v>312</v>
      </c>
      <c r="BM23" s="22">
        <v>1</v>
      </c>
      <c r="BN23" s="21" t="s">
        <v>312</v>
      </c>
      <c r="BO23" s="445"/>
      <c r="BP23" s="445"/>
      <c r="BQ23" s="445"/>
      <c r="BR23" s="445"/>
      <c r="BS23" s="445"/>
      <c r="BT23" s="445"/>
    </row>
    <row r="24" spans="1:72" ht="15" x14ac:dyDescent="0.2">
      <c r="A24" s="460"/>
      <c r="B24" s="460" t="s">
        <v>99</v>
      </c>
      <c r="C24" s="179">
        <v>7300</v>
      </c>
      <c r="D24" s="21" t="s">
        <v>312</v>
      </c>
      <c r="E24" s="22">
        <v>169</v>
      </c>
      <c r="F24" s="21" t="s">
        <v>312</v>
      </c>
      <c r="G24" s="22">
        <v>161</v>
      </c>
      <c r="H24" s="21" t="s">
        <v>312</v>
      </c>
      <c r="I24" s="22">
        <v>133</v>
      </c>
      <c r="J24" s="21" t="s">
        <v>312</v>
      </c>
      <c r="K24" s="22">
        <v>193</v>
      </c>
      <c r="L24" s="21" t="s">
        <v>312</v>
      </c>
      <c r="M24" s="22">
        <v>154</v>
      </c>
      <c r="N24" s="21" t="s">
        <v>312</v>
      </c>
      <c r="O24" s="22">
        <v>187</v>
      </c>
      <c r="P24" s="21" t="s">
        <v>312</v>
      </c>
      <c r="Q24" s="22">
        <v>213</v>
      </c>
      <c r="R24" s="21" t="s">
        <v>312</v>
      </c>
      <c r="S24" s="22">
        <v>264</v>
      </c>
      <c r="T24" s="21" t="s">
        <v>312</v>
      </c>
      <c r="U24" s="22">
        <v>350</v>
      </c>
      <c r="V24" s="21" t="s">
        <v>312</v>
      </c>
      <c r="W24" s="22">
        <v>358</v>
      </c>
      <c r="X24" s="21" t="s">
        <v>312</v>
      </c>
      <c r="Y24" s="22">
        <v>335</v>
      </c>
      <c r="Z24" s="21" t="s">
        <v>312</v>
      </c>
      <c r="AA24" s="22">
        <v>268</v>
      </c>
      <c r="AB24" s="21" t="s">
        <v>312</v>
      </c>
      <c r="AC24" s="22">
        <v>278</v>
      </c>
      <c r="AD24" s="21" t="s">
        <v>312</v>
      </c>
      <c r="AE24" s="22">
        <v>314</v>
      </c>
      <c r="AF24" s="21" t="s">
        <v>312</v>
      </c>
      <c r="AG24" s="22">
        <v>290</v>
      </c>
      <c r="AH24" s="21" t="s">
        <v>312</v>
      </c>
      <c r="AI24" s="22">
        <v>172</v>
      </c>
      <c r="AJ24" s="21" t="s">
        <v>312</v>
      </c>
      <c r="AK24" s="22">
        <v>201</v>
      </c>
      <c r="AL24" s="21" t="s">
        <v>312</v>
      </c>
      <c r="AM24" s="22">
        <v>149</v>
      </c>
      <c r="AN24" s="21" t="s">
        <v>312</v>
      </c>
      <c r="AO24" s="22">
        <v>222</v>
      </c>
      <c r="AP24" s="21" t="s">
        <v>312</v>
      </c>
      <c r="AQ24" s="22">
        <v>200</v>
      </c>
      <c r="AR24" s="21" t="s">
        <v>312</v>
      </c>
      <c r="AS24" s="22">
        <v>220</v>
      </c>
      <c r="AT24" s="21" t="s">
        <v>312</v>
      </c>
      <c r="AU24" s="22">
        <v>302</v>
      </c>
      <c r="AV24" s="21" t="s">
        <v>312</v>
      </c>
      <c r="AW24" s="22">
        <v>263</v>
      </c>
      <c r="AX24" s="21" t="s">
        <v>312</v>
      </c>
      <c r="AY24" s="22">
        <v>163</v>
      </c>
      <c r="AZ24" s="21" t="s">
        <v>312</v>
      </c>
      <c r="BA24" s="22">
        <v>135</v>
      </c>
      <c r="BB24" s="21" t="s">
        <v>312</v>
      </c>
      <c r="BC24" s="22">
        <v>117</v>
      </c>
      <c r="BD24" s="21" t="s">
        <v>312</v>
      </c>
      <c r="BE24" s="22">
        <v>162</v>
      </c>
      <c r="BF24" s="21" t="s">
        <v>312</v>
      </c>
      <c r="BG24" s="22">
        <v>201</v>
      </c>
      <c r="BH24" s="21" t="s">
        <v>312</v>
      </c>
      <c r="BI24" s="22">
        <v>199</v>
      </c>
      <c r="BJ24" s="21" t="s">
        <v>312</v>
      </c>
      <c r="BK24" s="22">
        <v>172</v>
      </c>
      <c r="BL24" s="21" t="s">
        <v>312</v>
      </c>
      <c r="BM24" s="22">
        <v>123</v>
      </c>
      <c r="BN24" s="21" t="s">
        <v>312</v>
      </c>
      <c r="BO24" s="445"/>
      <c r="BP24" s="445"/>
      <c r="BQ24" s="445"/>
      <c r="BR24" s="445"/>
      <c r="BS24" s="445"/>
      <c r="BT24" s="445"/>
    </row>
    <row r="25" spans="1:72" ht="15" x14ac:dyDescent="0.2">
      <c r="A25" s="460"/>
      <c r="B25" s="460"/>
      <c r="C25" s="179"/>
      <c r="D25" s="21"/>
      <c r="E25" s="22"/>
      <c r="F25" s="21"/>
      <c r="G25" s="22"/>
      <c r="H25" s="21"/>
      <c r="I25" s="22"/>
      <c r="J25" s="21"/>
      <c r="K25" s="22"/>
      <c r="L25" s="21"/>
      <c r="M25" s="22"/>
      <c r="N25" s="21"/>
      <c r="O25" s="22"/>
      <c r="P25" s="21"/>
      <c r="Q25" s="22"/>
      <c r="R25" s="21"/>
      <c r="S25" s="22"/>
      <c r="T25" s="21"/>
      <c r="U25" s="22"/>
      <c r="V25" s="21"/>
      <c r="W25" s="22"/>
      <c r="X25" s="21"/>
      <c r="Y25" s="22"/>
      <c r="Z25" s="21"/>
      <c r="AA25" s="22"/>
      <c r="AB25" s="21"/>
      <c r="AC25" s="22"/>
      <c r="AD25" s="21"/>
      <c r="AE25" s="22"/>
      <c r="AF25" s="21"/>
      <c r="AG25" s="22"/>
      <c r="AH25" s="21"/>
      <c r="AI25" s="22"/>
      <c r="AJ25" s="21"/>
      <c r="AK25" s="22"/>
      <c r="AL25" s="21"/>
      <c r="AM25" s="22"/>
      <c r="AN25" s="21"/>
      <c r="AO25" s="22"/>
      <c r="AP25" s="21"/>
      <c r="AQ25" s="22"/>
      <c r="AR25" s="21"/>
      <c r="AS25" s="22"/>
      <c r="AT25" s="21"/>
      <c r="AU25" s="22"/>
      <c r="AV25" s="21"/>
      <c r="AW25" s="22"/>
      <c r="AX25" s="21"/>
      <c r="AY25" s="22"/>
      <c r="AZ25" s="21"/>
      <c r="BA25" s="22"/>
      <c r="BB25" s="21"/>
      <c r="BC25" s="22"/>
      <c r="BD25" s="21"/>
      <c r="BE25" s="22"/>
      <c r="BF25" s="21"/>
      <c r="BG25" s="22"/>
      <c r="BH25" s="21"/>
      <c r="BI25" s="22"/>
      <c r="BJ25" s="21"/>
      <c r="BK25" s="22"/>
      <c r="BL25" s="21"/>
      <c r="BM25" s="22"/>
      <c r="BN25" s="21"/>
      <c r="BO25" s="445"/>
      <c r="BP25" s="445"/>
      <c r="BQ25" s="445"/>
      <c r="BR25" s="445"/>
      <c r="BS25" s="445"/>
      <c r="BT25" s="445"/>
    </row>
    <row r="26" spans="1:72" ht="15" x14ac:dyDescent="0.2">
      <c r="A26" s="458" t="s">
        <v>102</v>
      </c>
      <c r="B26" s="458" t="s">
        <v>70</v>
      </c>
      <c r="C26" s="183">
        <v>2400</v>
      </c>
      <c r="D26" s="459" t="s">
        <v>203</v>
      </c>
      <c r="E26" s="180">
        <v>26</v>
      </c>
      <c r="F26" s="459" t="s">
        <v>203</v>
      </c>
      <c r="G26" s="180">
        <v>29</v>
      </c>
      <c r="H26" s="459" t="s">
        <v>203</v>
      </c>
      <c r="I26" s="180">
        <v>19</v>
      </c>
      <c r="J26" s="459" t="s">
        <v>203</v>
      </c>
      <c r="K26" s="180">
        <v>33</v>
      </c>
      <c r="L26" s="459" t="s">
        <v>203</v>
      </c>
      <c r="M26" s="180">
        <v>37</v>
      </c>
      <c r="N26" s="459" t="s">
        <v>203</v>
      </c>
      <c r="O26" s="180">
        <v>20</v>
      </c>
      <c r="P26" s="459" t="s">
        <v>203</v>
      </c>
      <c r="Q26" s="180">
        <v>31</v>
      </c>
      <c r="R26" s="459" t="s">
        <v>203</v>
      </c>
      <c r="S26" s="180">
        <v>32</v>
      </c>
      <c r="T26" s="459" t="s">
        <v>203</v>
      </c>
      <c r="U26" s="180">
        <v>42</v>
      </c>
      <c r="V26" s="459" t="s">
        <v>203</v>
      </c>
      <c r="W26" s="180">
        <v>58</v>
      </c>
      <c r="X26" s="459" t="s">
        <v>203</v>
      </c>
      <c r="Y26" s="180">
        <v>59</v>
      </c>
      <c r="Z26" s="459" t="s">
        <v>203</v>
      </c>
      <c r="AA26" s="180">
        <v>25</v>
      </c>
      <c r="AB26" s="459" t="s">
        <v>203</v>
      </c>
      <c r="AC26" s="180">
        <v>48</v>
      </c>
      <c r="AD26" s="459" t="s">
        <v>203</v>
      </c>
      <c r="AE26" s="180">
        <v>58</v>
      </c>
      <c r="AF26" s="459" t="s">
        <v>203</v>
      </c>
      <c r="AG26" s="180">
        <v>65</v>
      </c>
      <c r="AH26" s="459" t="s">
        <v>203</v>
      </c>
      <c r="AI26" s="180">
        <v>59</v>
      </c>
      <c r="AJ26" s="459" t="s">
        <v>203</v>
      </c>
      <c r="AK26" s="180">
        <v>53</v>
      </c>
      <c r="AL26" s="459" t="s">
        <v>203</v>
      </c>
      <c r="AM26" s="180">
        <v>65</v>
      </c>
      <c r="AN26" s="459" t="s">
        <v>203</v>
      </c>
      <c r="AO26" s="180">
        <v>78</v>
      </c>
      <c r="AP26" s="459" t="s">
        <v>203</v>
      </c>
      <c r="AQ26" s="180">
        <v>77</v>
      </c>
      <c r="AR26" s="459" t="s">
        <v>203</v>
      </c>
      <c r="AS26" s="180">
        <v>91</v>
      </c>
      <c r="AT26" s="459" t="s">
        <v>203</v>
      </c>
      <c r="AU26" s="180">
        <v>137</v>
      </c>
      <c r="AV26" s="459" t="s">
        <v>203</v>
      </c>
      <c r="AW26" s="180">
        <v>152</v>
      </c>
      <c r="AX26" s="459" t="s">
        <v>203</v>
      </c>
      <c r="AY26" s="180">
        <v>101</v>
      </c>
      <c r="AZ26" s="459" t="s">
        <v>203</v>
      </c>
      <c r="BA26" s="180">
        <v>110</v>
      </c>
      <c r="BB26" s="459" t="s">
        <v>203</v>
      </c>
      <c r="BC26" s="180">
        <v>102</v>
      </c>
      <c r="BD26" s="459" t="s">
        <v>203</v>
      </c>
      <c r="BE26" s="180">
        <v>116</v>
      </c>
      <c r="BF26" s="459" t="s">
        <v>203</v>
      </c>
      <c r="BG26" s="180">
        <v>94</v>
      </c>
      <c r="BH26" s="459" t="s">
        <v>203</v>
      </c>
      <c r="BI26" s="180">
        <v>155</v>
      </c>
      <c r="BJ26" s="459" t="s">
        <v>203</v>
      </c>
      <c r="BK26" s="180">
        <v>186</v>
      </c>
      <c r="BL26" s="459" t="s">
        <v>203</v>
      </c>
      <c r="BM26" s="180">
        <v>145</v>
      </c>
      <c r="BN26" s="459" t="s">
        <v>203</v>
      </c>
      <c r="BO26" s="445"/>
      <c r="BP26" s="445"/>
      <c r="BQ26" s="445"/>
      <c r="BR26" s="445"/>
      <c r="BS26" s="445"/>
      <c r="BT26" s="445"/>
    </row>
    <row r="27" spans="1:72" ht="15" x14ac:dyDescent="0.2">
      <c r="A27" s="460"/>
      <c r="B27" s="460" t="s">
        <v>98</v>
      </c>
      <c r="C27" s="15">
        <v>69</v>
      </c>
      <c r="D27" s="21" t="s">
        <v>312</v>
      </c>
      <c r="E27" s="22">
        <v>0</v>
      </c>
      <c r="F27" s="21" t="s">
        <v>312</v>
      </c>
      <c r="G27" s="22">
        <v>1</v>
      </c>
      <c r="H27" s="21" t="s">
        <v>312</v>
      </c>
      <c r="I27" s="22">
        <v>0</v>
      </c>
      <c r="J27" s="21" t="s">
        <v>312</v>
      </c>
      <c r="K27" s="22">
        <v>0</v>
      </c>
      <c r="L27" s="21" t="s">
        <v>312</v>
      </c>
      <c r="M27" s="22">
        <v>2</v>
      </c>
      <c r="N27" s="21" t="s">
        <v>312</v>
      </c>
      <c r="O27" s="22">
        <v>2</v>
      </c>
      <c r="P27" s="21" t="s">
        <v>312</v>
      </c>
      <c r="Q27" s="22">
        <v>1</v>
      </c>
      <c r="R27" s="21" t="s">
        <v>312</v>
      </c>
      <c r="S27" s="22">
        <v>1</v>
      </c>
      <c r="T27" s="21" t="s">
        <v>312</v>
      </c>
      <c r="U27" s="22">
        <v>0</v>
      </c>
      <c r="V27" s="21" t="s">
        <v>312</v>
      </c>
      <c r="W27" s="22">
        <v>1</v>
      </c>
      <c r="X27" s="21" t="s">
        <v>312</v>
      </c>
      <c r="Y27" s="22">
        <v>3</v>
      </c>
      <c r="Z27" s="21" t="s">
        <v>312</v>
      </c>
      <c r="AA27" s="22">
        <v>0</v>
      </c>
      <c r="AB27" s="21" t="s">
        <v>203</v>
      </c>
      <c r="AC27" s="22">
        <v>1</v>
      </c>
      <c r="AD27" s="21" t="s">
        <v>312</v>
      </c>
      <c r="AE27" s="22">
        <v>0</v>
      </c>
      <c r="AF27" s="21" t="s">
        <v>312</v>
      </c>
      <c r="AG27" s="22">
        <v>2</v>
      </c>
      <c r="AH27" s="21" t="s">
        <v>312</v>
      </c>
      <c r="AI27" s="22">
        <v>2</v>
      </c>
      <c r="AJ27" s="21" t="s">
        <v>312</v>
      </c>
      <c r="AK27" s="22">
        <v>1</v>
      </c>
      <c r="AL27" s="21" t="s">
        <v>312</v>
      </c>
      <c r="AM27" s="22">
        <v>3</v>
      </c>
      <c r="AN27" s="21" t="s">
        <v>312</v>
      </c>
      <c r="AO27" s="22">
        <v>1</v>
      </c>
      <c r="AP27" s="21" t="s">
        <v>312</v>
      </c>
      <c r="AQ27" s="22">
        <v>5</v>
      </c>
      <c r="AR27" s="21" t="s">
        <v>312</v>
      </c>
      <c r="AS27" s="22">
        <v>1</v>
      </c>
      <c r="AT27" s="21" t="s">
        <v>312</v>
      </c>
      <c r="AU27" s="22">
        <v>4</v>
      </c>
      <c r="AV27" s="21" t="s">
        <v>312</v>
      </c>
      <c r="AW27" s="22">
        <v>2</v>
      </c>
      <c r="AX27" s="21" t="s">
        <v>312</v>
      </c>
      <c r="AY27" s="22">
        <v>3</v>
      </c>
      <c r="AZ27" s="21" t="s">
        <v>312</v>
      </c>
      <c r="BA27" s="22">
        <v>4</v>
      </c>
      <c r="BB27" s="21" t="s">
        <v>312</v>
      </c>
      <c r="BC27" s="22">
        <v>3</v>
      </c>
      <c r="BD27" s="21" t="s">
        <v>312</v>
      </c>
      <c r="BE27" s="22">
        <v>1</v>
      </c>
      <c r="BF27" s="21" t="s">
        <v>312</v>
      </c>
      <c r="BG27" s="22">
        <v>4</v>
      </c>
      <c r="BH27" s="21" t="s">
        <v>312</v>
      </c>
      <c r="BI27" s="22">
        <v>7</v>
      </c>
      <c r="BJ27" s="21" t="s">
        <v>312</v>
      </c>
      <c r="BK27" s="22">
        <v>8</v>
      </c>
      <c r="BL27" s="21" t="s">
        <v>312</v>
      </c>
      <c r="BM27" s="22">
        <v>6</v>
      </c>
      <c r="BN27" s="21" t="s">
        <v>312</v>
      </c>
      <c r="BO27" s="445"/>
      <c r="BP27" s="445"/>
      <c r="BQ27" s="445"/>
      <c r="BR27" s="445"/>
      <c r="BS27" s="445"/>
      <c r="BT27" s="445"/>
    </row>
    <row r="28" spans="1:72" ht="15" customHeight="1" x14ac:dyDescent="0.2">
      <c r="A28" s="460"/>
      <c r="B28" s="460" t="s">
        <v>99</v>
      </c>
      <c r="C28" s="179">
        <v>2331</v>
      </c>
      <c r="D28" s="21" t="s">
        <v>312</v>
      </c>
      <c r="E28" s="22">
        <v>26</v>
      </c>
      <c r="F28" s="21" t="s">
        <v>312</v>
      </c>
      <c r="G28" s="22">
        <v>28</v>
      </c>
      <c r="H28" s="21" t="s">
        <v>312</v>
      </c>
      <c r="I28" s="22">
        <v>19</v>
      </c>
      <c r="J28" s="21" t="s">
        <v>312</v>
      </c>
      <c r="K28" s="22">
        <v>33</v>
      </c>
      <c r="L28" s="21" t="s">
        <v>312</v>
      </c>
      <c r="M28" s="22">
        <v>35</v>
      </c>
      <c r="N28" s="21" t="s">
        <v>312</v>
      </c>
      <c r="O28" s="22">
        <v>18</v>
      </c>
      <c r="P28" s="21" t="s">
        <v>312</v>
      </c>
      <c r="Q28" s="22">
        <v>30</v>
      </c>
      <c r="R28" s="21" t="s">
        <v>312</v>
      </c>
      <c r="S28" s="22">
        <v>31</v>
      </c>
      <c r="T28" s="21" t="s">
        <v>312</v>
      </c>
      <c r="U28" s="22">
        <v>42</v>
      </c>
      <c r="V28" s="21" t="s">
        <v>312</v>
      </c>
      <c r="W28" s="22">
        <v>57</v>
      </c>
      <c r="X28" s="21" t="s">
        <v>312</v>
      </c>
      <c r="Y28" s="22">
        <v>56</v>
      </c>
      <c r="Z28" s="21" t="s">
        <v>312</v>
      </c>
      <c r="AA28" s="22">
        <v>25</v>
      </c>
      <c r="AB28" s="21" t="s">
        <v>312</v>
      </c>
      <c r="AC28" s="22">
        <v>47</v>
      </c>
      <c r="AD28" s="21" t="s">
        <v>312</v>
      </c>
      <c r="AE28" s="22">
        <v>58</v>
      </c>
      <c r="AF28" s="21" t="s">
        <v>312</v>
      </c>
      <c r="AG28" s="22">
        <v>63</v>
      </c>
      <c r="AH28" s="21" t="s">
        <v>312</v>
      </c>
      <c r="AI28" s="22">
        <v>57</v>
      </c>
      <c r="AJ28" s="21" t="s">
        <v>312</v>
      </c>
      <c r="AK28" s="22">
        <v>52</v>
      </c>
      <c r="AL28" s="21" t="s">
        <v>312</v>
      </c>
      <c r="AM28" s="22">
        <v>62</v>
      </c>
      <c r="AN28" s="21" t="s">
        <v>312</v>
      </c>
      <c r="AO28" s="22">
        <v>77</v>
      </c>
      <c r="AP28" s="21" t="s">
        <v>312</v>
      </c>
      <c r="AQ28" s="22">
        <v>72</v>
      </c>
      <c r="AR28" s="21" t="s">
        <v>312</v>
      </c>
      <c r="AS28" s="22">
        <v>90</v>
      </c>
      <c r="AT28" s="21" t="s">
        <v>312</v>
      </c>
      <c r="AU28" s="22">
        <v>133</v>
      </c>
      <c r="AV28" s="21" t="s">
        <v>312</v>
      </c>
      <c r="AW28" s="22">
        <v>150</v>
      </c>
      <c r="AX28" s="21" t="s">
        <v>312</v>
      </c>
      <c r="AY28" s="22">
        <v>98</v>
      </c>
      <c r="AZ28" s="21" t="s">
        <v>312</v>
      </c>
      <c r="BA28" s="22">
        <v>106</v>
      </c>
      <c r="BB28" s="21" t="s">
        <v>312</v>
      </c>
      <c r="BC28" s="22">
        <v>99</v>
      </c>
      <c r="BD28" s="21" t="s">
        <v>312</v>
      </c>
      <c r="BE28" s="22">
        <v>115</v>
      </c>
      <c r="BF28" s="21" t="s">
        <v>312</v>
      </c>
      <c r="BG28" s="22">
        <v>90</v>
      </c>
      <c r="BH28" s="21" t="s">
        <v>312</v>
      </c>
      <c r="BI28" s="22">
        <v>148</v>
      </c>
      <c r="BJ28" s="21" t="s">
        <v>312</v>
      </c>
      <c r="BK28" s="22">
        <v>178</v>
      </c>
      <c r="BL28" s="21" t="s">
        <v>312</v>
      </c>
      <c r="BM28" s="22">
        <v>139</v>
      </c>
      <c r="BN28" s="21" t="s">
        <v>312</v>
      </c>
      <c r="BO28" s="445"/>
      <c r="BP28" s="445"/>
      <c r="BQ28" s="445"/>
      <c r="BR28" s="445"/>
      <c r="BS28" s="445"/>
      <c r="BT28" s="445"/>
    </row>
    <row r="29" spans="1:72" ht="15" customHeight="1" x14ac:dyDescent="0.2">
      <c r="A29" s="460"/>
      <c r="B29" s="460"/>
      <c r="C29" s="179"/>
      <c r="D29" s="21"/>
      <c r="E29" s="22"/>
      <c r="F29" s="21"/>
      <c r="G29" s="22"/>
      <c r="H29" s="21"/>
      <c r="I29" s="22"/>
      <c r="J29" s="21"/>
      <c r="K29" s="22"/>
      <c r="L29" s="21"/>
      <c r="M29" s="22"/>
      <c r="N29" s="21"/>
      <c r="O29" s="22"/>
      <c r="P29" s="21"/>
      <c r="Q29" s="22"/>
      <c r="R29" s="21"/>
      <c r="S29" s="22"/>
      <c r="T29" s="21"/>
      <c r="U29" s="22"/>
      <c r="V29" s="21"/>
      <c r="W29" s="22"/>
      <c r="X29" s="21"/>
      <c r="Y29" s="22"/>
      <c r="Z29" s="21"/>
      <c r="AA29" s="22"/>
      <c r="AB29" s="21"/>
      <c r="AC29" s="22"/>
      <c r="AD29" s="21"/>
      <c r="AE29" s="22"/>
      <c r="AF29" s="21"/>
      <c r="AG29" s="22"/>
      <c r="AH29" s="21"/>
      <c r="AI29" s="22"/>
      <c r="AJ29" s="21"/>
      <c r="AK29" s="22"/>
      <c r="AL29" s="21"/>
      <c r="AM29" s="22"/>
      <c r="AN29" s="21"/>
      <c r="AO29" s="22"/>
      <c r="AP29" s="21"/>
      <c r="AQ29" s="22"/>
      <c r="AR29" s="21"/>
      <c r="AS29" s="22"/>
      <c r="AT29" s="21"/>
      <c r="AU29" s="22"/>
      <c r="AV29" s="21"/>
      <c r="AW29" s="22"/>
      <c r="AX29" s="21"/>
      <c r="AY29" s="22"/>
      <c r="AZ29" s="21"/>
      <c r="BA29" s="22"/>
      <c r="BB29" s="21"/>
      <c r="BC29" s="22"/>
      <c r="BD29" s="21"/>
      <c r="BE29" s="22"/>
      <c r="BF29" s="21"/>
      <c r="BG29" s="22"/>
      <c r="BH29" s="21"/>
      <c r="BI29" s="22"/>
      <c r="BJ29" s="21"/>
      <c r="BK29" s="22"/>
      <c r="BL29" s="21"/>
      <c r="BM29" s="22"/>
      <c r="BN29" s="21"/>
      <c r="BO29" s="445"/>
      <c r="BP29" s="445"/>
      <c r="BQ29" s="445"/>
      <c r="BR29" s="445"/>
      <c r="BS29" s="445"/>
      <c r="BT29" s="445"/>
    </row>
    <row r="30" spans="1:72" ht="15" x14ac:dyDescent="0.2">
      <c r="A30" s="458" t="s">
        <v>103</v>
      </c>
      <c r="B30" s="458" t="s">
        <v>70</v>
      </c>
      <c r="C30" s="484">
        <v>859</v>
      </c>
      <c r="D30" s="459" t="s">
        <v>203</v>
      </c>
      <c r="E30" s="180">
        <v>56</v>
      </c>
      <c r="F30" s="459" t="s">
        <v>203</v>
      </c>
      <c r="G30" s="180">
        <v>32</v>
      </c>
      <c r="H30" s="459" t="s">
        <v>203</v>
      </c>
      <c r="I30" s="180">
        <v>8</v>
      </c>
      <c r="J30" s="459" t="s">
        <v>203</v>
      </c>
      <c r="K30" s="180">
        <v>13</v>
      </c>
      <c r="L30" s="459" t="s">
        <v>203</v>
      </c>
      <c r="M30" s="180">
        <v>12</v>
      </c>
      <c r="N30" s="459" t="s">
        <v>203</v>
      </c>
      <c r="O30" s="180">
        <v>13</v>
      </c>
      <c r="P30" s="459" t="s">
        <v>203</v>
      </c>
      <c r="Q30" s="180">
        <v>15</v>
      </c>
      <c r="R30" s="459" t="s">
        <v>203</v>
      </c>
      <c r="S30" s="180">
        <v>27</v>
      </c>
      <c r="T30" s="459" t="s">
        <v>203</v>
      </c>
      <c r="U30" s="180">
        <v>34</v>
      </c>
      <c r="V30" s="459" t="s">
        <v>203</v>
      </c>
      <c r="W30" s="180">
        <v>29</v>
      </c>
      <c r="X30" s="459" t="s">
        <v>203</v>
      </c>
      <c r="Y30" s="180">
        <v>17</v>
      </c>
      <c r="Z30" s="459" t="s">
        <v>203</v>
      </c>
      <c r="AA30" s="180">
        <v>19</v>
      </c>
      <c r="AB30" s="459" t="s">
        <v>203</v>
      </c>
      <c r="AC30" s="180">
        <v>23</v>
      </c>
      <c r="AD30" s="459" t="s">
        <v>203</v>
      </c>
      <c r="AE30" s="180">
        <v>17</v>
      </c>
      <c r="AF30" s="459" t="s">
        <v>203</v>
      </c>
      <c r="AG30" s="180">
        <v>33</v>
      </c>
      <c r="AH30" s="459" t="s">
        <v>203</v>
      </c>
      <c r="AI30" s="180">
        <v>25</v>
      </c>
      <c r="AJ30" s="459" t="s">
        <v>203</v>
      </c>
      <c r="AK30" s="180">
        <v>19</v>
      </c>
      <c r="AL30" s="459" t="s">
        <v>203</v>
      </c>
      <c r="AM30" s="180">
        <v>24</v>
      </c>
      <c r="AN30" s="459" t="s">
        <v>203</v>
      </c>
      <c r="AO30" s="180">
        <v>25</v>
      </c>
      <c r="AP30" s="459" t="s">
        <v>203</v>
      </c>
      <c r="AQ30" s="180">
        <v>18</v>
      </c>
      <c r="AR30" s="459" t="s">
        <v>203</v>
      </c>
      <c r="AS30" s="180">
        <v>33</v>
      </c>
      <c r="AT30" s="459" t="s">
        <v>203</v>
      </c>
      <c r="AU30" s="180">
        <v>40</v>
      </c>
      <c r="AV30" s="459" t="s">
        <v>203</v>
      </c>
      <c r="AW30" s="180">
        <v>36</v>
      </c>
      <c r="AX30" s="459" t="s">
        <v>203</v>
      </c>
      <c r="AY30" s="180">
        <v>14</v>
      </c>
      <c r="AZ30" s="459" t="s">
        <v>203</v>
      </c>
      <c r="BA30" s="180">
        <v>28</v>
      </c>
      <c r="BB30" s="459" t="s">
        <v>203</v>
      </c>
      <c r="BC30" s="180">
        <v>16</v>
      </c>
      <c r="BD30" s="459" t="s">
        <v>203</v>
      </c>
      <c r="BE30" s="180">
        <v>28</v>
      </c>
      <c r="BF30" s="459" t="s">
        <v>203</v>
      </c>
      <c r="BG30" s="180">
        <v>23</v>
      </c>
      <c r="BH30" s="459" t="s">
        <v>203</v>
      </c>
      <c r="BI30" s="180">
        <v>25</v>
      </c>
      <c r="BJ30" s="459" t="s">
        <v>203</v>
      </c>
      <c r="BK30" s="180">
        <v>31</v>
      </c>
      <c r="BL30" s="459" t="s">
        <v>203</v>
      </c>
      <c r="BM30" s="180">
        <v>23</v>
      </c>
      <c r="BN30" s="459" t="s">
        <v>203</v>
      </c>
      <c r="BO30" s="445"/>
      <c r="BP30" s="445"/>
      <c r="BQ30" s="445"/>
      <c r="BR30" s="445"/>
      <c r="BS30" s="445"/>
      <c r="BT30" s="445"/>
    </row>
    <row r="31" spans="1:72" ht="15" x14ac:dyDescent="0.2">
      <c r="A31" s="460"/>
      <c r="B31" s="460" t="s">
        <v>98</v>
      </c>
      <c r="C31" s="179">
        <v>76</v>
      </c>
      <c r="D31" s="21" t="s">
        <v>312</v>
      </c>
      <c r="E31" s="22">
        <v>5</v>
      </c>
      <c r="F31" s="21" t="s">
        <v>312</v>
      </c>
      <c r="G31" s="22">
        <v>6</v>
      </c>
      <c r="H31" s="21" t="s">
        <v>312</v>
      </c>
      <c r="I31" s="22">
        <v>0</v>
      </c>
      <c r="J31" s="21" t="s">
        <v>312</v>
      </c>
      <c r="K31" s="22">
        <v>2</v>
      </c>
      <c r="L31" s="21" t="s">
        <v>312</v>
      </c>
      <c r="M31" s="22">
        <v>2</v>
      </c>
      <c r="N31" s="21" t="s">
        <v>312</v>
      </c>
      <c r="O31" s="22">
        <v>5</v>
      </c>
      <c r="P31" s="21" t="s">
        <v>312</v>
      </c>
      <c r="Q31" s="22">
        <v>3</v>
      </c>
      <c r="R31" s="21" t="s">
        <v>312</v>
      </c>
      <c r="S31" s="22">
        <v>0</v>
      </c>
      <c r="T31" s="21" t="s">
        <v>203</v>
      </c>
      <c r="U31" s="22">
        <v>8</v>
      </c>
      <c r="V31" s="21" t="s">
        <v>312</v>
      </c>
      <c r="W31" s="22">
        <v>5</v>
      </c>
      <c r="X31" s="21" t="s">
        <v>312</v>
      </c>
      <c r="Y31" s="22">
        <v>2</v>
      </c>
      <c r="Z31" s="21" t="s">
        <v>312</v>
      </c>
      <c r="AA31" s="22">
        <v>2</v>
      </c>
      <c r="AB31" s="21" t="s">
        <v>312</v>
      </c>
      <c r="AC31" s="22">
        <v>3</v>
      </c>
      <c r="AD31" s="21" t="s">
        <v>312</v>
      </c>
      <c r="AE31" s="22">
        <v>2</v>
      </c>
      <c r="AF31" s="21" t="s">
        <v>312</v>
      </c>
      <c r="AG31" s="22">
        <v>6</v>
      </c>
      <c r="AH31" s="21" t="s">
        <v>312</v>
      </c>
      <c r="AI31" s="22">
        <v>2</v>
      </c>
      <c r="AJ31" s="21" t="s">
        <v>312</v>
      </c>
      <c r="AK31" s="22">
        <v>1</v>
      </c>
      <c r="AL31" s="21" t="s">
        <v>312</v>
      </c>
      <c r="AM31" s="22">
        <v>2</v>
      </c>
      <c r="AN31" s="21" t="s">
        <v>312</v>
      </c>
      <c r="AO31" s="22">
        <v>1</v>
      </c>
      <c r="AP31" s="21" t="s">
        <v>312</v>
      </c>
      <c r="AQ31" s="22">
        <v>0</v>
      </c>
      <c r="AR31" s="21" t="s">
        <v>312</v>
      </c>
      <c r="AS31" s="22">
        <v>0</v>
      </c>
      <c r="AT31" s="21" t="s">
        <v>312</v>
      </c>
      <c r="AU31" s="22">
        <v>1</v>
      </c>
      <c r="AV31" s="21" t="s">
        <v>312</v>
      </c>
      <c r="AW31" s="22">
        <v>3</v>
      </c>
      <c r="AX31" s="21" t="s">
        <v>312</v>
      </c>
      <c r="AY31" s="22">
        <v>0</v>
      </c>
      <c r="AZ31" s="21" t="s">
        <v>312</v>
      </c>
      <c r="BA31" s="22">
        <v>3</v>
      </c>
      <c r="BB31" s="21" t="s">
        <v>312</v>
      </c>
      <c r="BC31" s="22">
        <v>1</v>
      </c>
      <c r="BD31" s="21" t="s">
        <v>312</v>
      </c>
      <c r="BE31" s="22">
        <v>1</v>
      </c>
      <c r="BF31" s="21" t="s">
        <v>312</v>
      </c>
      <c r="BG31" s="22">
        <v>0</v>
      </c>
      <c r="BH31" s="21" t="s">
        <v>312</v>
      </c>
      <c r="BI31" s="22">
        <v>1</v>
      </c>
      <c r="BJ31" s="21" t="s">
        <v>312</v>
      </c>
      <c r="BK31" s="22">
        <v>2</v>
      </c>
      <c r="BL31" s="21" t="s">
        <v>312</v>
      </c>
      <c r="BM31" s="22">
        <v>1</v>
      </c>
      <c r="BN31" s="21" t="s">
        <v>312</v>
      </c>
      <c r="BO31" s="445"/>
      <c r="BP31" s="445"/>
      <c r="BQ31" s="445"/>
      <c r="BR31" s="445"/>
      <c r="BS31" s="445"/>
      <c r="BT31" s="445"/>
    </row>
    <row r="32" spans="1:72" ht="15" x14ac:dyDescent="0.2">
      <c r="A32" s="460"/>
      <c r="B32" s="460" t="s">
        <v>99</v>
      </c>
      <c r="C32" s="179">
        <v>783</v>
      </c>
      <c r="D32" s="21" t="s">
        <v>312</v>
      </c>
      <c r="E32" s="22">
        <v>51</v>
      </c>
      <c r="F32" s="21" t="s">
        <v>312</v>
      </c>
      <c r="G32" s="22">
        <v>26</v>
      </c>
      <c r="H32" s="21" t="s">
        <v>312</v>
      </c>
      <c r="I32" s="22">
        <v>8</v>
      </c>
      <c r="J32" s="21" t="s">
        <v>312</v>
      </c>
      <c r="K32" s="22">
        <v>11</v>
      </c>
      <c r="L32" s="21" t="s">
        <v>312</v>
      </c>
      <c r="M32" s="22">
        <v>10</v>
      </c>
      <c r="N32" s="21" t="s">
        <v>312</v>
      </c>
      <c r="O32" s="22">
        <v>8</v>
      </c>
      <c r="P32" s="21" t="s">
        <v>312</v>
      </c>
      <c r="Q32" s="22">
        <v>12</v>
      </c>
      <c r="R32" s="21" t="s">
        <v>312</v>
      </c>
      <c r="S32" s="22">
        <v>27</v>
      </c>
      <c r="T32" s="21" t="s">
        <v>312</v>
      </c>
      <c r="U32" s="22">
        <v>26</v>
      </c>
      <c r="V32" s="21" t="s">
        <v>312</v>
      </c>
      <c r="W32" s="22">
        <v>24</v>
      </c>
      <c r="X32" s="21" t="s">
        <v>312</v>
      </c>
      <c r="Y32" s="22">
        <v>15</v>
      </c>
      <c r="Z32" s="21" t="s">
        <v>312</v>
      </c>
      <c r="AA32" s="22">
        <v>17</v>
      </c>
      <c r="AB32" s="21" t="s">
        <v>312</v>
      </c>
      <c r="AC32" s="22">
        <v>20</v>
      </c>
      <c r="AD32" s="21" t="s">
        <v>312</v>
      </c>
      <c r="AE32" s="22">
        <v>15</v>
      </c>
      <c r="AF32" s="21" t="s">
        <v>312</v>
      </c>
      <c r="AG32" s="22">
        <v>27</v>
      </c>
      <c r="AH32" s="21" t="s">
        <v>312</v>
      </c>
      <c r="AI32" s="22">
        <v>23</v>
      </c>
      <c r="AJ32" s="21" t="s">
        <v>312</v>
      </c>
      <c r="AK32" s="22">
        <v>18</v>
      </c>
      <c r="AL32" s="21" t="s">
        <v>312</v>
      </c>
      <c r="AM32" s="22">
        <v>22</v>
      </c>
      <c r="AN32" s="21" t="s">
        <v>312</v>
      </c>
      <c r="AO32" s="22">
        <v>24</v>
      </c>
      <c r="AP32" s="21" t="s">
        <v>312</v>
      </c>
      <c r="AQ32" s="22">
        <v>18</v>
      </c>
      <c r="AR32" s="21" t="s">
        <v>312</v>
      </c>
      <c r="AS32" s="22">
        <v>33</v>
      </c>
      <c r="AT32" s="21" t="s">
        <v>312</v>
      </c>
      <c r="AU32" s="22">
        <v>39</v>
      </c>
      <c r="AV32" s="21" t="s">
        <v>312</v>
      </c>
      <c r="AW32" s="22">
        <v>33</v>
      </c>
      <c r="AX32" s="21" t="s">
        <v>312</v>
      </c>
      <c r="AY32" s="22">
        <v>14</v>
      </c>
      <c r="AZ32" s="21" t="s">
        <v>312</v>
      </c>
      <c r="BA32" s="22">
        <v>25</v>
      </c>
      <c r="BB32" s="21" t="s">
        <v>312</v>
      </c>
      <c r="BC32" s="22">
        <v>15</v>
      </c>
      <c r="BD32" s="21" t="s">
        <v>312</v>
      </c>
      <c r="BE32" s="22">
        <v>27</v>
      </c>
      <c r="BF32" s="21" t="s">
        <v>312</v>
      </c>
      <c r="BG32" s="22">
        <v>23</v>
      </c>
      <c r="BH32" s="21" t="s">
        <v>312</v>
      </c>
      <c r="BI32" s="22">
        <v>24</v>
      </c>
      <c r="BJ32" s="21" t="s">
        <v>312</v>
      </c>
      <c r="BK32" s="22">
        <v>29</v>
      </c>
      <c r="BL32" s="21" t="s">
        <v>312</v>
      </c>
      <c r="BM32" s="22">
        <v>22</v>
      </c>
      <c r="BN32" s="21" t="s">
        <v>312</v>
      </c>
      <c r="BO32" s="445"/>
      <c r="BP32" s="445"/>
      <c r="BQ32" s="445"/>
      <c r="BR32" s="445"/>
      <c r="BS32" s="445"/>
      <c r="BT32" s="445"/>
    </row>
    <row r="33" spans="1:72" ht="15" x14ac:dyDescent="0.2">
      <c r="A33" s="460"/>
      <c r="B33" s="460"/>
      <c r="C33" s="179"/>
      <c r="D33" s="21"/>
      <c r="E33" s="22"/>
      <c r="F33" s="21"/>
      <c r="G33" s="22"/>
      <c r="H33" s="21"/>
      <c r="I33" s="22"/>
      <c r="J33" s="21"/>
      <c r="K33" s="22"/>
      <c r="L33" s="21"/>
      <c r="M33" s="22"/>
      <c r="N33" s="21"/>
      <c r="O33" s="22"/>
      <c r="P33" s="21"/>
      <c r="Q33" s="22"/>
      <c r="R33" s="21"/>
      <c r="S33" s="22"/>
      <c r="T33" s="21"/>
      <c r="U33" s="22"/>
      <c r="V33" s="21"/>
      <c r="W33" s="22"/>
      <c r="X33" s="21"/>
      <c r="Y33" s="22"/>
      <c r="Z33" s="21"/>
      <c r="AA33" s="22"/>
      <c r="AB33" s="21"/>
      <c r="AC33" s="22"/>
      <c r="AD33" s="21"/>
      <c r="AE33" s="22"/>
      <c r="AF33" s="21"/>
      <c r="AG33" s="22"/>
      <c r="AH33" s="21"/>
      <c r="AI33" s="22"/>
      <c r="AJ33" s="21"/>
      <c r="AK33" s="22"/>
      <c r="AL33" s="21"/>
      <c r="AM33" s="22"/>
      <c r="AN33" s="21"/>
      <c r="AO33" s="22"/>
      <c r="AP33" s="21"/>
      <c r="AQ33" s="22"/>
      <c r="AR33" s="21"/>
      <c r="AS33" s="22"/>
      <c r="AT33" s="21"/>
      <c r="AU33" s="22"/>
      <c r="AV33" s="21"/>
      <c r="AW33" s="22"/>
      <c r="AX33" s="21"/>
      <c r="AY33" s="22"/>
      <c r="AZ33" s="21"/>
      <c r="BA33" s="22"/>
      <c r="BB33" s="21"/>
      <c r="BC33" s="22"/>
      <c r="BD33" s="21"/>
      <c r="BE33" s="22"/>
      <c r="BF33" s="21"/>
      <c r="BG33" s="22"/>
      <c r="BH33" s="21"/>
      <c r="BI33" s="22"/>
      <c r="BJ33" s="21"/>
      <c r="BK33" s="22"/>
      <c r="BL33" s="21"/>
      <c r="BM33" s="22"/>
      <c r="BN33" s="21"/>
      <c r="BO33" s="445"/>
      <c r="BP33" s="445"/>
      <c r="BQ33" s="445"/>
      <c r="BR33" s="445"/>
      <c r="BS33" s="445"/>
      <c r="BT33" s="445"/>
    </row>
    <row r="34" spans="1:72" ht="15" customHeight="1" x14ac:dyDescent="0.2">
      <c r="A34" s="458" t="s">
        <v>104</v>
      </c>
      <c r="B34" s="458" t="s">
        <v>70</v>
      </c>
      <c r="C34" s="484">
        <v>755</v>
      </c>
      <c r="D34" s="459" t="s">
        <v>203</v>
      </c>
      <c r="E34" s="180">
        <v>12</v>
      </c>
      <c r="F34" s="459" t="s">
        <v>203</v>
      </c>
      <c r="G34" s="180">
        <v>17</v>
      </c>
      <c r="H34" s="459" t="s">
        <v>203</v>
      </c>
      <c r="I34" s="180">
        <v>16</v>
      </c>
      <c r="J34" s="459" t="s">
        <v>203</v>
      </c>
      <c r="K34" s="180">
        <v>12</v>
      </c>
      <c r="L34" s="459" t="s">
        <v>203</v>
      </c>
      <c r="M34" s="180">
        <v>14</v>
      </c>
      <c r="N34" s="459" t="s">
        <v>203</v>
      </c>
      <c r="O34" s="180">
        <v>13</v>
      </c>
      <c r="P34" s="459" t="s">
        <v>203</v>
      </c>
      <c r="Q34" s="180">
        <v>29</v>
      </c>
      <c r="R34" s="459" t="s">
        <v>203</v>
      </c>
      <c r="S34" s="180">
        <v>33</v>
      </c>
      <c r="T34" s="459" t="s">
        <v>203</v>
      </c>
      <c r="U34" s="180">
        <v>65</v>
      </c>
      <c r="V34" s="459" t="s">
        <v>203</v>
      </c>
      <c r="W34" s="180">
        <v>76</v>
      </c>
      <c r="X34" s="459" t="s">
        <v>203</v>
      </c>
      <c r="Y34" s="180">
        <v>45</v>
      </c>
      <c r="Z34" s="459" t="s">
        <v>203</v>
      </c>
      <c r="AA34" s="180">
        <v>39</v>
      </c>
      <c r="AB34" s="459" t="s">
        <v>203</v>
      </c>
      <c r="AC34" s="180">
        <v>45</v>
      </c>
      <c r="AD34" s="459" t="s">
        <v>203</v>
      </c>
      <c r="AE34" s="180">
        <v>45</v>
      </c>
      <c r="AF34" s="459" t="s">
        <v>203</v>
      </c>
      <c r="AG34" s="180">
        <v>47</v>
      </c>
      <c r="AH34" s="459" t="s">
        <v>203</v>
      </c>
      <c r="AI34" s="180">
        <v>20</v>
      </c>
      <c r="AJ34" s="459" t="s">
        <v>203</v>
      </c>
      <c r="AK34" s="180">
        <v>29</v>
      </c>
      <c r="AL34" s="459" t="s">
        <v>203</v>
      </c>
      <c r="AM34" s="180">
        <v>29</v>
      </c>
      <c r="AN34" s="459" t="s">
        <v>203</v>
      </c>
      <c r="AO34" s="180">
        <v>18</v>
      </c>
      <c r="AP34" s="459" t="s">
        <v>203</v>
      </c>
      <c r="AQ34" s="180">
        <v>10</v>
      </c>
      <c r="AR34" s="459" t="s">
        <v>203</v>
      </c>
      <c r="AS34" s="180">
        <v>14</v>
      </c>
      <c r="AT34" s="459" t="s">
        <v>203</v>
      </c>
      <c r="AU34" s="180">
        <v>15</v>
      </c>
      <c r="AV34" s="459" t="s">
        <v>203</v>
      </c>
      <c r="AW34" s="180">
        <v>9</v>
      </c>
      <c r="AX34" s="459" t="s">
        <v>203</v>
      </c>
      <c r="AY34" s="180">
        <v>5</v>
      </c>
      <c r="AZ34" s="459" t="s">
        <v>203</v>
      </c>
      <c r="BA34" s="180">
        <v>5</v>
      </c>
      <c r="BB34" s="459" t="s">
        <v>203</v>
      </c>
      <c r="BC34" s="180">
        <v>2</v>
      </c>
      <c r="BD34" s="459" t="s">
        <v>203</v>
      </c>
      <c r="BE34" s="180">
        <v>7</v>
      </c>
      <c r="BF34" s="459" t="s">
        <v>203</v>
      </c>
      <c r="BG34" s="180">
        <v>5</v>
      </c>
      <c r="BH34" s="459" t="s">
        <v>203</v>
      </c>
      <c r="BI34" s="180">
        <v>1</v>
      </c>
      <c r="BJ34" s="459" t="s">
        <v>203</v>
      </c>
      <c r="BK34" s="180">
        <v>6</v>
      </c>
      <c r="BL34" s="459" t="s">
        <v>203</v>
      </c>
      <c r="BM34" s="180">
        <v>4</v>
      </c>
      <c r="BN34" s="459" t="s">
        <v>203</v>
      </c>
      <c r="BO34" s="445"/>
      <c r="BP34" s="445"/>
      <c r="BQ34" s="445"/>
      <c r="BR34" s="445"/>
      <c r="BS34" s="445"/>
      <c r="BT34" s="445"/>
    </row>
    <row r="35" spans="1:72" ht="15" x14ac:dyDescent="0.2">
      <c r="A35" s="460"/>
      <c r="B35" s="460" t="s">
        <v>98</v>
      </c>
      <c r="C35" s="179">
        <v>291</v>
      </c>
      <c r="D35" s="21" t="s">
        <v>312</v>
      </c>
      <c r="E35" s="22">
        <v>8</v>
      </c>
      <c r="F35" s="21" t="s">
        <v>312</v>
      </c>
      <c r="G35" s="22">
        <v>5</v>
      </c>
      <c r="H35" s="21" t="s">
        <v>312</v>
      </c>
      <c r="I35" s="22">
        <v>8</v>
      </c>
      <c r="J35" s="21" t="s">
        <v>312</v>
      </c>
      <c r="K35" s="22">
        <v>3</v>
      </c>
      <c r="L35" s="21" t="s">
        <v>312</v>
      </c>
      <c r="M35" s="22">
        <v>4</v>
      </c>
      <c r="N35" s="21" t="s">
        <v>312</v>
      </c>
      <c r="O35" s="22">
        <v>7</v>
      </c>
      <c r="P35" s="21" t="s">
        <v>312</v>
      </c>
      <c r="Q35" s="22">
        <v>16</v>
      </c>
      <c r="R35" s="21" t="s">
        <v>312</v>
      </c>
      <c r="S35" s="22">
        <v>15</v>
      </c>
      <c r="T35" s="21" t="s">
        <v>312</v>
      </c>
      <c r="U35" s="22">
        <v>27</v>
      </c>
      <c r="V35" s="21" t="s">
        <v>312</v>
      </c>
      <c r="W35" s="22">
        <v>25</v>
      </c>
      <c r="X35" s="21" t="s">
        <v>312</v>
      </c>
      <c r="Y35" s="22">
        <v>18</v>
      </c>
      <c r="Z35" s="21" t="s">
        <v>312</v>
      </c>
      <c r="AA35" s="22">
        <v>16</v>
      </c>
      <c r="AB35" s="21" t="s">
        <v>312</v>
      </c>
      <c r="AC35" s="22">
        <v>20</v>
      </c>
      <c r="AD35" s="21" t="s">
        <v>312</v>
      </c>
      <c r="AE35" s="22">
        <v>13</v>
      </c>
      <c r="AF35" s="21" t="s">
        <v>312</v>
      </c>
      <c r="AG35" s="22">
        <v>15</v>
      </c>
      <c r="AH35" s="21" t="s">
        <v>312</v>
      </c>
      <c r="AI35" s="22">
        <v>6</v>
      </c>
      <c r="AJ35" s="21" t="s">
        <v>312</v>
      </c>
      <c r="AK35" s="22">
        <v>12</v>
      </c>
      <c r="AL35" s="21" t="s">
        <v>312</v>
      </c>
      <c r="AM35" s="22">
        <v>11</v>
      </c>
      <c r="AN35" s="21" t="s">
        <v>312</v>
      </c>
      <c r="AO35" s="22">
        <v>6</v>
      </c>
      <c r="AP35" s="21" t="s">
        <v>312</v>
      </c>
      <c r="AQ35" s="22">
        <v>5</v>
      </c>
      <c r="AR35" s="21" t="s">
        <v>312</v>
      </c>
      <c r="AS35" s="22">
        <v>3</v>
      </c>
      <c r="AT35" s="21" t="s">
        <v>312</v>
      </c>
      <c r="AU35" s="22">
        <v>5</v>
      </c>
      <c r="AV35" s="21" t="s">
        <v>312</v>
      </c>
      <c r="AW35" s="22">
        <v>2</v>
      </c>
      <c r="AX35" s="21" t="s">
        <v>312</v>
      </c>
      <c r="AY35" s="22">
        <v>1</v>
      </c>
      <c r="AZ35" s="21" t="s">
        <v>312</v>
      </c>
      <c r="BA35" s="22">
        <v>1</v>
      </c>
      <c r="BB35" s="21" t="s">
        <v>312</v>
      </c>
      <c r="BC35" s="22">
        <v>0</v>
      </c>
      <c r="BD35" s="21" t="s">
        <v>312</v>
      </c>
      <c r="BE35" s="22">
        <v>2</v>
      </c>
      <c r="BF35" s="21" t="s">
        <v>312</v>
      </c>
      <c r="BG35" s="22">
        <v>1</v>
      </c>
      <c r="BH35" s="21" t="s">
        <v>312</v>
      </c>
      <c r="BI35" s="22">
        <v>0</v>
      </c>
      <c r="BJ35" s="21" t="s">
        <v>312</v>
      </c>
      <c r="BK35" s="22">
        <v>1</v>
      </c>
      <c r="BL35" s="21" t="s">
        <v>312</v>
      </c>
      <c r="BM35" s="22">
        <v>1</v>
      </c>
      <c r="BN35" s="21" t="s">
        <v>312</v>
      </c>
      <c r="BO35" s="445"/>
      <c r="BP35" s="445"/>
      <c r="BQ35" s="445"/>
      <c r="BR35" s="445"/>
      <c r="BS35" s="445"/>
      <c r="BT35" s="445"/>
    </row>
    <row r="36" spans="1:72" ht="15" x14ac:dyDescent="0.2">
      <c r="A36" s="460"/>
      <c r="B36" s="460" t="s">
        <v>99</v>
      </c>
      <c r="C36" s="179">
        <v>464</v>
      </c>
      <c r="D36" s="21" t="s">
        <v>312</v>
      </c>
      <c r="E36" s="22">
        <v>4</v>
      </c>
      <c r="F36" s="21" t="s">
        <v>312</v>
      </c>
      <c r="G36" s="22">
        <v>12</v>
      </c>
      <c r="H36" s="21" t="s">
        <v>312</v>
      </c>
      <c r="I36" s="22">
        <v>8</v>
      </c>
      <c r="J36" s="21" t="s">
        <v>312</v>
      </c>
      <c r="K36" s="22">
        <v>9</v>
      </c>
      <c r="L36" s="21" t="s">
        <v>312</v>
      </c>
      <c r="M36" s="22">
        <v>10</v>
      </c>
      <c r="N36" s="21" t="s">
        <v>312</v>
      </c>
      <c r="O36" s="22">
        <v>6</v>
      </c>
      <c r="P36" s="21" t="s">
        <v>312</v>
      </c>
      <c r="Q36" s="22">
        <v>13</v>
      </c>
      <c r="R36" s="21" t="s">
        <v>312</v>
      </c>
      <c r="S36" s="22">
        <v>18</v>
      </c>
      <c r="T36" s="21" t="s">
        <v>312</v>
      </c>
      <c r="U36" s="22">
        <v>38</v>
      </c>
      <c r="V36" s="21" t="s">
        <v>312</v>
      </c>
      <c r="W36" s="22">
        <v>51</v>
      </c>
      <c r="X36" s="21" t="s">
        <v>312</v>
      </c>
      <c r="Y36" s="22">
        <v>27</v>
      </c>
      <c r="Z36" s="21" t="s">
        <v>312</v>
      </c>
      <c r="AA36" s="22">
        <v>23</v>
      </c>
      <c r="AB36" s="21" t="s">
        <v>312</v>
      </c>
      <c r="AC36" s="22">
        <v>25</v>
      </c>
      <c r="AD36" s="21" t="s">
        <v>312</v>
      </c>
      <c r="AE36" s="22">
        <v>32</v>
      </c>
      <c r="AF36" s="21" t="s">
        <v>312</v>
      </c>
      <c r="AG36" s="22">
        <v>32</v>
      </c>
      <c r="AH36" s="21" t="s">
        <v>312</v>
      </c>
      <c r="AI36" s="22">
        <v>14</v>
      </c>
      <c r="AJ36" s="21" t="s">
        <v>312</v>
      </c>
      <c r="AK36" s="22">
        <v>17</v>
      </c>
      <c r="AL36" s="21" t="s">
        <v>312</v>
      </c>
      <c r="AM36" s="22">
        <v>18</v>
      </c>
      <c r="AN36" s="21" t="s">
        <v>312</v>
      </c>
      <c r="AO36" s="22">
        <v>12</v>
      </c>
      <c r="AP36" s="21" t="s">
        <v>312</v>
      </c>
      <c r="AQ36" s="22">
        <v>5</v>
      </c>
      <c r="AR36" s="21" t="s">
        <v>312</v>
      </c>
      <c r="AS36" s="22">
        <v>11</v>
      </c>
      <c r="AT36" s="21" t="s">
        <v>312</v>
      </c>
      <c r="AU36" s="22">
        <v>10</v>
      </c>
      <c r="AV36" s="21" t="s">
        <v>312</v>
      </c>
      <c r="AW36" s="22">
        <v>7</v>
      </c>
      <c r="AX36" s="21" t="s">
        <v>312</v>
      </c>
      <c r="AY36" s="22">
        <v>4</v>
      </c>
      <c r="AZ36" s="21" t="s">
        <v>312</v>
      </c>
      <c r="BA36" s="22">
        <v>4</v>
      </c>
      <c r="BB36" s="21" t="s">
        <v>312</v>
      </c>
      <c r="BC36" s="22">
        <v>2</v>
      </c>
      <c r="BD36" s="21" t="s">
        <v>312</v>
      </c>
      <c r="BE36" s="22">
        <v>5</v>
      </c>
      <c r="BF36" s="21" t="s">
        <v>312</v>
      </c>
      <c r="BG36" s="22">
        <v>4</v>
      </c>
      <c r="BH36" s="21" t="s">
        <v>312</v>
      </c>
      <c r="BI36" s="22">
        <v>1</v>
      </c>
      <c r="BJ36" s="21" t="s">
        <v>312</v>
      </c>
      <c r="BK36" s="22">
        <v>5</v>
      </c>
      <c r="BL36" s="21" t="s">
        <v>312</v>
      </c>
      <c r="BM36" s="22">
        <v>3</v>
      </c>
      <c r="BN36" s="21" t="s">
        <v>312</v>
      </c>
      <c r="BO36" s="445"/>
      <c r="BP36" s="445"/>
      <c r="BQ36" s="445"/>
      <c r="BR36" s="445"/>
      <c r="BS36" s="445"/>
      <c r="BT36" s="445"/>
    </row>
    <row r="37" spans="1:72" ht="15" x14ac:dyDescent="0.2">
      <c r="A37" s="460"/>
      <c r="B37" s="460"/>
      <c r="C37" s="179"/>
      <c r="D37" s="21"/>
      <c r="E37" s="22"/>
      <c r="F37" s="21"/>
      <c r="G37" s="22"/>
      <c r="H37" s="21"/>
      <c r="I37" s="22"/>
      <c r="J37" s="21"/>
      <c r="K37" s="22"/>
      <c r="L37" s="21"/>
      <c r="M37" s="22"/>
      <c r="N37" s="21"/>
      <c r="O37" s="22"/>
      <c r="P37" s="21"/>
      <c r="Q37" s="22"/>
      <c r="R37" s="21"/>
      <c r="S37" s="22"/>
      <c r="T37" s="21"/>
      <c r="U37" s="22"/>
      <c r="V37" s="21"/>
      <c r="W37" s="22"/>
      <c r="X37" s="21"/>
      <c r="Y37" s="22"/>
      <c r="Z37" s="21"/>
      <c r="AA37" s="22"/>
      <c r="AB37" s="21"/>
      <c r="AC37" s="22"/>
      <c r="AD37" s="21"/>
      <c r="AE37" s="22"/>
      <c r="AF37" s="21"/>
      <c r="AG37" s="22"/>
      <c r="AH37" s="21"/>
      <c r="AI37" s="22"/>
      <c r="AJ37" s="21"/>
      <c r="AK37" s="22"/>
      <c r="AL37" s="21"/>
      <c r="AM37" s="22"/>
      <c r="AN37" s="21"/>
      <c r="AO37" s="22"/>
      <c r="AP37" s="21"/>
      <c r="AQ37" s="22"/>
      <c r="AR37" s="21"/>
      <c r="AS37" s="22"/>
      <c r="AT37" s="21"/>
      <c r="AU37" s="22"/>
      <c r="AV37" s="21"/>
      <c r="AW37" s="22"/>
      <c r="AX37" s="21"/>
      <c r="AY37" s="22"/>
      <c r="AZ37" s="21"/>
      <c r="BA37" s="22"/>
      <c r="BB37" s="21"/>
      <c r="BC37" s="22"/>
      <c r="BD37" s="21"/>
      <c r="BE37" s="22"/>
      <c r="BF37" s="21"/>
      <c r="BG37" s="22"/>
      <c r="BH37" s="21"/>
      <c r="BI37" s="22"/>
      <c r="BJ37" s="21"/>
      <c r="BK37" s="22"/>
      <c r="BL37" s="21"/>
      <c r="BM37" s="22"/>
      <c r="BN37" s="21"/>
      <c r="BO37" s="445"/>
      <c r="BP37" s="445"/>
      <c r="BQ37" s="445"/>
      <c r="BR37" s="445"/>
      <c r="BS37" s="445"/>
      <c r="BT37" s="445"/>
    </row>
    <row r="38" spans="1:72" ht="15" x14ac:dyDescent="0.2">
      <c r="A38" s="458" t="s">
        <v>105</v>
      </c>
      <c r="B38" s="458" t="s">
        <v>70</v>
      </c>
      <c r="C38" s="484">
        <v>1018</v>
      </c>
      <c r="D38" s="459" t="s">
        <v>203</v>
      </c>
      <c r="E38" s="180">
        <v>35</v>
      </c>
      <c r="F38" s="459" t="s">
        <v>203</v>
      </c>
      <c r="G38" s="180">
        <v>29</v>
      </c>
      <c r="H38" s="459" t="s">
        <v>203</v>
      </c>
      <c r="I38" s="180">
        <v>18</v>
      </c>
      <c r="J38" s="459" t="s">
        <v>203</v>
      </c>
      <c r="K38" s="180">
        <v>22</v>
      </c>
      <c r="L38" s="459" t="s">
        <v>203</v>
      </c>
      <c r="M38" s="180">
        <v>25</v>
      </c>
      <c r="N38" s="459" t="s">
        <v>203</v>
      </c>
      <c r="O38" s="180">
        <v>19</v>
      </c>
      <c r="P38" s="459" t="s">
        <v>203</v>
      </c>
      <c r="Q38" s="180">
        <v>23</v>
      </c>
      <c r="R38" s="459" t="s">
        <v>203</v>
      </c>
      <c r="S38" s="180">
        <v>33</v>
      </c>
      <c r="T38" s="459" t="s">
        <v>203</v>
      </c>
      <c r="U38" s="180">
        <v>45</v>
      </c>
      <c r="V38" s="459" t="s">
        <v>203</v>
      </c>
      <c r="W38" s="180">
        <v>62</v>
      </c>
      <c r="X38" s="459" t="s">
        <v>203</v>
      </c>
      <c r="Y38" s="180">
        <v>39</v>
      </c>
      <c r="Z38" s="459" t="s">
        <v>203</v>
      </c>
      <c r="AA38" s="180">
        <v>30</v>
      </c>
      <c r="AB38" s="459" t="s">
        <v>203</v>
      </c>
      <c r="AC38" s="180">
        <v>32</v>
      </c>
      <c r="AD38" s="459" t="s">
        <v>203</v>
      </c>
      <c r="AE38" s="180">
        <v>42</v>
      </c>
      <c r="AF38" s="459" t="s">
        <v>203</v>
      </c>
      <c r="AG38" s="180">
        <v>25</v>
      </c>
      <c r="AH38" s="459" t="s">
        <v>203</v>
      </c>
      <c r="AI38" s="180">
        <v>19</v>
      </c>
      <c r="AJ38" s="459" t="s">
        <v>203</v>
      </c>
      <c r="AK38" s="180">
        <v>32</v>
      </c>
      <c r="AL38" s="459" t="s">
        <v>203</v>
      </c>
      <c r="AM38" s="180">
        <v>21</v>
      </c>
      <c r="AN38" s="459" t="s">
        <v>203</v>
      </c>
      <c r="AO38" s="180">
        <v>32</v>
      </c>
      <c r="AP38" s="459" t="s">
        <v>203</v>
      </c>
      <c r="AQ38" s="180">
        <v>34</v>
      </c>
      <c r="AR38" s="459" t="s">
        <v>203</v>
      </c>
      <c r="AS38" s="180">
        <v>25</v>
      </c>
      <c r="AT38" s="459" t="s">
        <v>203</v>
      </c>
      <c r="AU38" s="180">
        <v>59</v>
      </c>
      <c r="AV38" s="459" t="s">
        <v>203</v>
      </c>
      <c r="AW38" s="180">
        <v>40</v>
      </c>
      <c r="AX38" s="459" t="s">
        <v>203</v>
      </c>
      <c r="AY38" s="180">
        <v>35</v>
      </c>
      <c r="AZ38" s="459" t="s">
        <v>203</v>
      </c>
      <c r="BA38" s="180">
        <v>11</v>
      </c>
      <c r="BB38" s="459" t="s">
        <v>203</v>
      </c>
      <c r="BC38" s="180">
        <v>22</v>
      </c>
      <c r="BD38" s="459" t="s">
        <v>203</v>
      </c>
      <c r="BE38" s="180">
        <v>18</v>
      </c>
      <c r="BF38" s="459" t="s">
        <v>203</v>
      </c>
      <c r="BG38" s="180">
        <v>18</v>
      </c>
      <c r="BH38" s="459" t="s">
        <v>203</v>
      </c>
      <c r="BI38" s="180">
        <v>20</v>
      </c>
      <c r="BJ38" s="459" t="s">
        <v>203</v>
      </c>
      <c r="BK38" s="180">
        <v>22</v>
      </c>
      <c r="BL38" s="459" t="s">
        <v>203</v>
      </c>
      <c r="BM38" s="180">
        <v>20</v>
      </c>
      <c r="BN38" s="459" t="s">
        <v>203</v>
      </c>
      <c r="BO38" s="445"/>
      <c r="BP38" s="445"/>
      <c r="BQ38" s="445"/>
      <c r="BR38" s="445"/>
      <c r="BS38" s="445"/>
      <c r="BT38" s="445"/>
    </row>
    <row r="39" spans="1:72" ht="15" x14ac:dyDescent="0.2">
      <c r="A39" s="460"/>
      <c r="B39" s="460" t="s">
        <v>98</v>
      </c>
      <c r="C39" s="179">
        <v>254</v>
      </c>
      <c r="D39" s="21" t="s">
        <v>312</v>
      </c>
      <c r="E39" s="22">
        <v>10</v>
      </c>
      <c r="F39" s="21" t="s">
        <v>312</v>
      </c>
      <c r="G39" s="22">
        <v>6</v>
      </c>
      <c r="H39" s="21" t="s">
        <v>312</v>
      </c>
      <c r="I39" s="22">
        <v>6</v>
      </c>
      <c r="J39" s="21" t="s">
        <v>312</v>
      </c>
      <c r="K39" s="22">
        <v>5</v>
      </c>
      <c r="L39" s="21" t="s">
        <v>312</v>
      </c>
      <c r="M39" s="22">
        <v>8</v>
      </c>
      <c r="N39" s="21" t="s">
        <v>312</v>
      </c>
      <c r="O39" s="22">
        <v>5</v>
      </c>
      <c r="P39" s="21" t="s">
        <v>312</v>
      </c>
      <c r="Q39" s="22">
        <v>8</v>
      </c>
      <c r="R39" s="21" t="s">
        <v>312</v>
      </c>
      <c r="S39" s="22">
        <v>9</v>
      </c>
      <c r="T39" s="21" t="s">
        <v>312</v>
      </c>
      <c r="U39" s="22">
        <v>19</v>
      </c>
      <c r="V39" s="21" t="s">
        <v>312</v>
      </c>
      <c r="W39" s="22">
        <v>19</v>
      </c>
      <c r="X39" s="21" t="s">
        <v>312</v>
      </c>
      <c r="Y39" s="22">
        <v>9</v>
      </c>
      <c r="Z39" s="21" t="s">
        <v>312</v>
      </c>
      <c r="AA39" s="22">
        <v>12</v>
      </c>
      <c r="AB39" s="21" t="s">
        <v>312</v>
      </c>
      <c r="AC39" s="22">
        <v>12</v>
      </c>
      <c r="AD39" s="21" t="s">
        <v>312</v>
      </c>
      <c r="AE39" s="22">
        <v>6</v>
      </c>
      <c r="AF39" s="21" t="s">
        <v>312</v>
      </c>
      <c r="AG39" s="22">
        <v>7</v>
      </c>
      <c r="AH39" s="21" t="s">
        <v>312</v>
      </c>
      <c r="AI39" s="22">
        <v>4</v>
      </c>
      <c r="AJ39" s="21" t="s">
        <v>312</v>
      </c>
      <c r="AK39" s="22">
        <v>9</v>
      </c>
      <c r="AL39" s="21" t="s">
        <v>312</v>
      </c>
      <c r="AM39" s="22">
        <v>5</v>
      </c>
      <c r="AN39" s="21" t="s">
        <v>312</v>
      </c>
      <c r="AO39" s="22">
        <v>6</v>
      </c>
      <c r="AP39" s="21" t="s">
        <v>312</v>
      </c>
      <c r="AQ39" s="22">
        <v>7</v>
      </c>
      <c r="AR39" s="21" t="s">
        <v>312</v>
      </c>
      <c r="AS39" s="22">
        <v>6</v>
      </c>
      <c r="AT39" s="21" t="s">
        <v>312</v>
      </c>
      <c r="AU39" s="22">
        <v>10</v>
      </c>
      <c r="AV39" s="21" t="s">
        <v>312</v>
      </c>
      <c r="AW39" s="22">
        <v>12</v>
      </c>
      <c r="AX39" s="21" t="s">
        <v>312</v>
      </c>
      <c r="AY39" s="22">
        <v>6</v>
      </c>
      <c r="AZ39" s="21" t="s">
        <v>312</v>
      </c>
      <c r="BA39" s="22">
        <v>4</v>
      </c>
      <c r="BB39" s="21" t="s">
        <v>312</v>
      </c>
      <c r="BC39" s="22">
        <v>4</v>
      </c>
      <c r="BD39" s="21" t="s">
        <v>312</v>
      </c>
      <c r="BE39" s="22">
        <v>1</v>
      </c>
      <c r="BF39" s="21" t="s">
        <v>312</v>
      </c>
      <c r="BG39" s="22">
        <v>2</v>
      </c>
      <c r="BH39" s="21" t="s">
        <v>312</v>
      </c>
      <c r="BI39" s="22">
        <v>2</v>
      </c>
      <c r="BJ39" s="21" t="s">
        <v>312</v>
      </c>
      <c r="BK39" s="22">
        <v>2</v>
      </c>
      <c r="BL39" s="21" t="s">
        <v>312</v>
      </c>
      <c r="BM39" s="22">
        <v>1</v>
      </c>
      <c r="BN39" s="21" t="s">
        <v>312</v>
      </c>
      <c r="BO39" s="445"/>
      <c r="BP39" s="445"/>
      <c r="BQ39" s="445"/>
      <c r="BR39" s="445"/>
      <c r="BS39" s="445"/>
      <c r="BT39" s="445"/>
    </row>
    <row r="40" spans="1:72" ht="15" x14ac:dyDescent="0.2">
      <c r="A40" s="460"/>
      <c r="B40" s="460" t="s">
        <v>99</v>
      </c>
      <c r="C40" s="179">
        <v>764</v>
      </c>
      <c r="D40" s="21" t="s">
        <v>312</v>
      </c>
      <c r="E40" s="22">
        <v>25</v>
      </c>
      <c r="F40" s="21" t="s">
        <v>312</v>
      </c>
      <c r="G40" s="22">
        <v>23</v>
      </c>
      <c r="H40" s="21" t="s">
        <v>312</v>
      </c>
      <c r="I40" s="22">
        <v>12</v>
      </c>
      <c r="J40" s="21" t="s">
        <v>312</v>
      </c>
      <c r="K40" s="22">
        <v>17</v>
      </c>
      <c r="L40" s="21" t="s">
        <v>312</v>
      </c>
      <c r="M40" s="22">
        <v>17</v>
      </c>
      <c r="N40" s="21" t="s">
        <v>312</v>
      </c>
      <c r="O40" s="22">
        <v>14</v>
      </c>
      <c r="P40" s="21" t="s">
        <v>312</v>
      </c>
      <c r="Q40" s="22">
        <v>15</v>
      </c>
      <c r="R40" s="21" t="s">
        <v>312</v>
      </c>
      <c r="S40" s="22">
        <v>24</v>
      </c>
      <c r="T40" s="21" t="s">
        <v>312</v>
      </c>
      <c r="U40" s="22">
        <v>26</v>
      </c>
      <c r="V40" s="21" t="s">
        <v>312</v>
      </c>
      <c r="W40" s="22">
        <v>43</v>
      </c>
      <c r="X40" s="21" t="s">
        <v>312</v>
      </c>
      <c r="Y40" s="22">
        <v>30</v>
      </c>
      <c r="Z40" s="21" t="s">
        <v>312</v>
      </c>
      <c r="AA40" s="22">
        <v>18</v>
      </c>
      <c r="AB40" s="21" t="s">
        <v>312</v>
      </c>
      <c r="AC40" s="22">
        <v>20</v>
      </c>
      <c r="AD40" s="21" t="s">
        <v>312</v>
      </c>
      <c r="AE40" s="22">
        <v>36</v>
      </c>
      <c r="AF40" s="21" t="s">
        <v>312</v>
      </c>
      <c r="AG40" s="22">
        <v>18</v>
      </c>
      <c r="AH40" s="21" t="s">
        <v>312</v>
      </c>
      <c r="AI40" s="22">
        <v>15</v>
      </c>
      <c r="AJ40" s="21" t="s">
        <v>312</v>
      </c>
      <c r="AK40" s="22">
        <v>23</v>
      </c>
      <c r="AL40" s="21" t="s">
        <v>312</v>
      </c>
      <c r="AM40" s="22">
        <v>16</v>
      </c>
      <c r="AN40" s="21" t="s">
        <v>312</v>
      </c>
      <c r="AO40" s="22">
        <v>26</v>
      </c>
      <c r="AP40" s="21" t="s">
        <v>312</v>
      </c>
      <c r="AQ40" s="22">
        <v>27</v>
      </c>
      <c r="AR40" s="21" t="s">
        <v>312</v>
      </c>
      <c r="AS40" s="22">
        <v>19</v>
      </c>
      <c r="AT40" s="21" t="s">
        <v>312</v>
      </c>
      <c r="AU40" s="22">
        <v>49</v>
      </c>
      <c r="AV40" s="21" t="s">
        <v>312</v>
      </c>
      <c r="AW40" s="22">
        <v>28</v>
      </c>
      <c r="AX40" s="21" t="s">
        <v>312</v>
      </c>
      <c r="AY40" s="22">
        <v>29</v>
      </c>
      <c r="AZ40" s="21" t="s">
        <v>312</v>
      </c>
      <c r="BA40" s="22">
        <v>7</v>
      </c>
      <c r="BB40" s="21" t="s">
        <v>312</v>
      </c>
      <c r="BC40" s="22">
        <v>18</v>
      </c>
      <c r="BD40" s="21" t="s">
        <v>312</v>
      </c>
      <c r="BE40" s="22">
        <v>17</v>
      </c>
      <c r="BF40" s="21" t="s">
        <v>312</v>
      </c>
      <c r="BG40" s="22">
        <v>16</v>
      </c>
      <c r="BH40" s="21" t="s">
        <v>312</v>
      </c>
      <c r="BI40" s="22">
        <v>18</v>
      </c>
      <c r="BJ40" s="21" t="s">
        <v>312</v>
      </c>
      <c r="BK40" s="22">
        <v>20</v>
      </c>
      <c r="BL40" s="21" t="s">
        <v>312</v>
      </c>
      <c r="BM40" s="22">
        <v>19</v>
      </c>
      <c r="BN40" s="21" t="s">
        <v>312</v>
      </c>
      <c r="BO40" s="445"/>
      <c r="BP40" s="445"/>
      <c r="BQ40" s="445"/>
      <c r="BR40" s="445"/>
      <c r="BS40" s="445"/>
      <c r="BT40" s="445"/>
    </row>
    <row r="41" spans="1:72" ht="15" x14ac:dyDescent="0.2">
      <c r="A41" s="460"/>
      <c r="B41" s="460"/>
      <c r="C41" s="179"/>
      <c r="D41" s="21"/>
      <c r="E41" s="22"/>
      <c r="F41" s="21"/>
      <c r="G41" s="22"/>
      <c r="H41" s="21"/>
      <c r="I41" s="22"/>
      <c r="J41" s="21"/>
      <c r="K41" s="22"/>
      <c r="L41" s="21"/>
      <c r="M41" s="22"/>
      <c r="N41" s="21"/>
      <c r="O41" s="22"/>
      <c r="P41" s="21"/>
      <c r="Q41" s="22"/>
      <c r="R41" s="21"/>
      <c r="S41" s="22"/>
      <c r="T41" s="21"/>
      <c r="U41" s="22"/>
      <c r="V41" s="21"/>
      <c r="W41" s="22"/>
      <c r="X41" s="21"/>
      <c r="Y41" s="22"/>
      <c r="Z41" s="21"/>
      <c r="AA41" s="22"/>
      <c r="AB41" s="21"/>
      <c r="AC41" s="22"/>
      <c r="AD41" s="21"/>
      <c r="AE41" s="22"/>
      <c r="AF41" s="21"/>
      <c r="AG41" s="22"/>
      <c r="AH41" s="21"/>
      <c r="AI41" s="22"/>
      <c r="AJ41" s="21"/>
      <c r="AK41" s="22"/>
      <c r="AL41" s="21"/>
      <c r="AM41" s="22"/>
      <c r="AN41" s="21"/>
      <c r="AO41" s="22"/>
      <c r="AP41" s="21"/>
      <c r="AQ41" s="22"/>
      <c r="AR41" s="21"/>
      <c r="AS41" s="22"/>
      <c r="AT41" s="21"/>
      <c r="AU41" s="22"/>
      <c r="AV41" s="21"/>
      <c r="AW41" s="22"/>
      <c r="AX41" s="21"/>
      <c r="AY41" s="22"/>
      <c r="AZ41" s="21"/>
      <c r="BA41" s="22"/>
      <c r="BB41" s="21"/>
      <c r="BC41" s="22"/>
      <c r="BD41" s="21"/>
      <c r="BE41" s="22"/>
      <c r="BF41" s="21"/>
      <c r="BG41" s="22"/>
      <c r="BH41" s="21"/>
      <c r="BI41" s="22"/>
      <c r="BJ41" s="21"/>
      <c r="BK41" s="22"/>
      <c r="BL41" s="21"/>
      <c r="BM41" s="22"/>
      <c r="BN41" s="21"/>
      <c r="BO41" s="445"/>
      <c r="BP41" s="445"/>
      <c r="BQ41" s="445"/>
      <c r="BR41" s="445"/>
      <c r="BS41" s="445"/>
      <c r="BT41" s="445"/>
    </row>
    <row r="42" spans="1:72" ht="15" x14ac:dyDescent="0.2">
      <c r="A42" s="458" t="s">
        <v>394</v>
      </c>
      <c r="B42" s="458" t="s">
        <v>70</v>
      </c>
      <c r="C42" s="484">
        <v>2782</v>
      </c>
      <c r="D42" s="459" t="s">
        <v>203</v>
      </c>
      <c r="E42" s="180">
        <v>55</v>
      </c>
      <c r="F42" s="459" t="s">
        <v>203</v>
      </c>
      <c r="G42" s="180">
        <v>40</v>
      </c>
      <c r="H42" s="459" t="s">
        <v>203</v>
      </c>
      <c r="I42" s="180">
        <v>33</v>
      </c>
      <c r="J42" s="459" t="s">
        <v>203</v>
      </c>
      <c r="K42" s="180">
        <v>57</v>
      </c>
      <c r="L42" s="459" t="s">
        <v>203</v>
      </c>
      <c r="M42" s="180">
        <v>55</v>
      </c>
      <c r="N42" s="459" t="s">
        <v>203</v>
      </c>
      <c r="O42" s="180">
        <v>52</v>
      </c>
      <c r="P42" s="459" t="s">
        <v>203</v>
      </c>
      <c r="Q42" s="180">
        <v>54</v>
      </c>
      <c r="R42" s="459" t="s">
        <v>203</v>
      </c>
      <c r="S42" s="180">
        <v>68</v>
      </c>
      <c r="T42" s="459" t="s">
        <v>203</v>
      </c>
      <c r="U42" s="180">
        <v>95</v>
      </c>
      <c r="V42" s="459" t="s">
        <v>203</v>
      </c>
      <c r="W42" s="180">
        <v>78</v>
      </c>
      <c r="X42" s="459" t="s">
        <v>203</v>
      </c>
      <c r="Y42" s="180">
        <v>101</v>
      </c>
      <c r="Z42" s="459" t="s">
        <v>203</v>
      </c>
      <c r="AA42" s="180">
        <v>47</v>
      </c>
      <c r="AB42" s="459" t="s">
        <v>203</v>
      </c>
      <c r="AC42" s="180">
        <v>110</v>
      </c>
      <c r="AD42" s="459" t="s">
        <v>203</v>
      </c>
      <c r="AE42" s="180">
        <v>115</v>
      </c>
      <c r="AF42" s="459" t="s">
        <v>203</v>
      </c>
      <c r="AG42" s="180">
        <v>118</v>
      </c>
      <c r="AH42" s="459" t="s">
        <v>203</v>
      </c>
      <c r="AI42" s="180">
        <v>62</v>
      </c>
      <c r="AJ42" s="459" t="s">
        <v>203</v>
      </c>
      <c r="AK42" s="180">
        <v>83</v>
      </c>
      <c r="AL42" s="459" t="s">
        <v>203</v>
      </c>
      <c r="AM42" s="180">
        <v>66</v>
      </c>
      <c r="AN42" s="459" t="s">
        <v>203</v>
      </c>
      <c r="AO42" s="180">
        <v>143</v>
      </c>
      <c r="AP42" s="459" t="s">
        <v>203</v>
      </c>
      <c r="AQ42" s="180">
        <v>92</v>
      </c>
      <c r="AR42" s="459" t="s">
        <v>203</v>
      </c>
      <c r="AS42" s="180">
        <v>123</v>
      </c>
      <c r="AT42" s="459" t="s">
        <v>203</v>
      </c>
      <c r="AU42" s="180">
        <v>164</v>
      </c>
      <c r="AV42" s="459" t="s">
        <v>203</v>
      </c>
      <c r="AW42" s="180">
        <v>138</v>
      </c>
      <c r="AX42" s="459" t="s">
        <v>203</v>
      </c>
      <c r="AY42" s="180">
        <v>111</v>
      </c>
      <c r="AZ42" s="459" t="s">
        <v>203</v>
      </c>
      <c r="BA42" s="180">
        <v>81</v>
      </c>
      <c r="BB42" s="459" t="s">
        <v>203</v>
      </c>
      <c r="BC42" s="180">
        <v>71</v>
      </c>
      <c r="BD42" s="459" t="s">
        <v>203</v>
      </c>
      <c r="BE42" s="180">
        <v>96</v>
      </c>
      <c r="BF42" s="459" t="s">
        <v>203</v>
      </c>
      <c r="BG42" s="180">
        <v>75</v>
      </c>
      <c r="BH42" s="459" t="s">
        <v>203</v>
      </c>
      <c r="BI42" s="180">
        <v>87</v>
      </c>
      <c r="BJ42" s="459" t="s">
        <v>203</v>
      </c>
      <c r="BK42" s="180">
        <v>106</v>
      </c>
      <c r="BL42" s="459" t="s">
        <v>203</v>
      </c>
      <c r="BM42" s="180">
        <v>60</v>
      </c>
      <c r="BN42" s="459" t="s">
        <v>203</v>
      </c>
      <c r="BO42" s="445"/>
      <c r="BP42" s="445"/>
      <c r="BQ42" s="445"/>
      <c r="BR42" s="445"/>
      <c r="BS42" s="445"/>
      <c r="BT42" s="445"/>
    </row>
    <row r="43" spans="1:72" ht="15" x14ac:dyDescent="0.2">
      <c r="A43" s="460"/>
      <c r="B43" s="460" t="s">
        <v>98</v>
      </c>
      <c r="C43" s="179">
        <v>195</v>
      </c>
      <c r="D43" s="21" t="s">
        <v>312</v>
      </c>
      <c r="E43" s="22">
        <v>8</v>
      </c>
      <c r="F43" s="21" t="s">
        <v>312</v>
      </c>
      <c r="G43" s="22">
        <v>2</v>
      </c>
      <c r="H43" s="21" t="s">
        <v>312</v>
      </c>
      <c r="I43" s="22">
        <v>4</v>
      </c>
      <c r="J43" s="21" t="s">
        <v>312</v>
      </c>
      <c r="K43" s="22">
        <v>3</v>
      </c>
      <c r="L43" s="21" t="s">
        <v>312</v>
      </c>
      <c r="M43" s="22">
        <v>2</v>
      </c>
      <c r="N43" s="21" t="s">
        <v>312</v>
      </c>
      <c r="O43" s="22">
        <v>4</v>
      </c>
      <c r="P43" s="21" t="s">
        <v>312</v>
      </c>
      <c r="Q43" s="22">
        <v>8</v>
      </c>
      <c r="R43" s="21" t="s">
        <v>312</v>
      </c>
      <c r="S43" s="22">
        <v>7</v>
      </c>
      <c r="T43" s="21" t="s">
        <v>312</v>
      </c>
      <c r="U43" s="22">
        <v>9</v>
      </c>
      <c r="V43" s="21" t="s">
        <v>312</v>
      </c>
      <c r="W43" s="22">
        <v>12</v>
      </c>
      <c r="X43" s="21" t="s">
        <v>312</v>
      </c>
      <c r="Y43" s="22">
        <v>6</v>
      </c>
      <c r="Z43" s="21" t="s">
        <v>312</v>
      </c>
      <c r="AA43" s="22">
        <v>7</v>
      </c>
      <c r="AB43" s="21" t="s">
        <v>312</v>
      </c>
      <c r="AC43" s="22">
        <v>12</v>
      </c>
      <c r="AD43" s="21" t="s">
        <v>312</v>
      </c>
      <c r="AE43" s="22">
        <v>5</v>
      </c>
      <c r="AF43" s="21" t="s">
        <v>312</v>
      </c>
      <c r="AG43" s="22">
        <v>7</v>
      </c>
      <c r="AH43" s="21" t="s">
        <v>312</v>
      </c>
      <c r="AI43" s="22">
        <v>2</v>
      </c>
      <c r="AJ43" s="21" t="s">
        <v>312</v>
      </c>
      <c r="AK43" s="22">
        <v>6</v>
      </c>
      <c r="AL43" s="21" t="s">
        <v>312</v>
      </c>
      <c r="AM43" s="22">
        <v>3</v>
      </c>
      <c r="AN43" s="21" t="s">
        <v>312</v>
      </c>
      <c r="AO43" s="22">
        <v>11</v>
      </c>
      <c r="AP43" s="21" t="s">
        <v>312</v>
      </c>
      <c r="AQ43" s="22">
        <v>6</v>
      </c>
      <c r="AR43" s="21" t="s">
        <v>312</v>
      </c>
      <c r="AS43" s="22">
        <v>6</v>
      </c>
      <c r="AT43" s="21" t="s">
        <v>312</v>
      </c>
      <c r="AU43" s="22">
        <v>6</v>
      </c>
      <c r="AV43" s="21" t="s">
        <v>312</v>
      </c>
      <c r="AW43" s="22">
        <v>15</v>
      </c>
      <c r="AX43" s="21" t="s">
        <v>312</v>
      </c>
      <c r="AY43" s="22">
        <v>6</v>
      </c>
      <c r="AZ43" s="21" t="s">
        <v>312</v>
      </c>
      <c r="BA43" s="22">
        <v>6</v>
      </c>
      <c r="BB43" s="21" t="s">
        <v>312</v>
      </c>
      <c r="BC43" s="22">
        <v>0</v>
      </c>
      <c r="BD43" s="21" t="s">
        <v>312</v>
      </c>
      <c r="BE43" s="22">
        <v>1</v>
      </c>
      <c r="BF43" s="21" t="s">
        <v>312</v>
      </c>
      <c r="BG43" s="22">
        <v>0</v>
      </c>
      <c r="BH43" s="21" t="s">
        <v>312</v>
      </c>
      <c r="BI43" s="22">
        <v>6</v>
      </c>
      <c r="BJ43" s="21" t="s">
        <v>312</v>
      </c>
      <c r="BK43" s="22">
        <v>4</v>
      </c>
      <c r="BL43" s="21" t="s">
        <v>312</v>
      </c>
      <c r="BM43" s="22">
        <v>2</v>
      </c>
      <c r="BN43" s="21" t="s">
        <v>312</v>
      </c>
      <c r="BO43" s="445"/>
      <c r="BP43" s="445"/>
      <c r="BQ43" s="445"/>
      <c r="BR43" s="445"/>
      <c r="BS43" s="445"/>
      <c r="BT43" s="445"/>
    </row>
    <row r="44" spans="1:72" ht="15" customHeight="1" x14ac:dyDescent="0.2">
      <c r="A44" s="460"/>
      <c r="B44" s="460" t="s">
        <v>99</v>
      </c>
      <c r="C44" s="179">
        <v>2587</v>
      </c>
      <c r="D44" s="21" t="s">
        <v>312</v>
      </c>
      <c r="E44" s="22">
        <v>47</v>
      </c>
      <c r="F44" s="21" t="s">
        <v>312</v>
      </c>
      <c r="G44" s="22">
        <v>38</v>
      </c>
      <c r="H44" s="21" t="s">
        <v>312</v>
      </c>
      <c r="I44" s="22">
        <v>29</v>
      </c>
      <c r="J44" s="21" t="s">
        <v>312</v>
      </c>
      <c r="K44" s="22">
        <v>54</v>
      </c>
      <c r="L44" s="21" t="s">
        <v>312</v>
      </c>
      <c r="M44" s="22">
        <v>53</v>
      </c>
      <c r="N44" s="21" t="s">
        <v>312</v>
      </c>
      <c r="O44" s="22">
        <v>48</v>
      </c>
      <c r="P44" s="21" t="s">
        <v>312</v>
      </c>
      <c r="Q44" s="22">
        <v>46</v>
      </c>
      <c r="R44" s="21" t="s">
        <v>312</v>
      </c>
      <c r="S44" s="22">
        <v>61</v>
      </c>
      <c r="T44" s="21" t="s">
        <v>312</v>
      </c>
      <c r="U44" s="22">
        <v>86</v>
      </c>
      <c r="V44" s="21" t="s">
        <v>312</v>
      </c>
      <c r="W44" s="22">
        <v>66</v>
      </c>
      <c r="X44" s="21" t="s">
        <v>312</v>
      </c>
      <c r="Y44" s="22">
        <v>95</v>
      </c>
      <c r="Z44" s="21" t="s">
        <v>312</v>
      </c>
      <c r="AA44" s="22">
        <v>40</v>
      </c>
      <c r="AB44" s="21" t="s">
        <v>312</v>
      </c>
      <c r="AC44" s="22">
        <v>98</v>
      </c>
      <c r="AD44" s="21" t="s">
        <v>312</v>
      </c>
      <c r="AE44" s="22">
        <v>110</v>
      </c>
      <c r="AF44" s="21" t="s">
        <v>312</v>
      </c>
      <c r="AG44" s="22">
        <v>111</v>
      </c>
      <c r="AH44" s="21" t="s">
        <v>312</v>
      </c>
      <c r="AI44" s="22">
        <v>60</v>
      </c>
      <c r="AJ44" s="21" t="s">
        <v>312</v>
      </c>
      <c r="AK44" s="22">
        <v>77</v>
      </c>
      <c r="AL44" s="21" t="s">
        <v>312</v>
      </c>
      <c r="AM44" s="22">
        <v>63</v>
      </c>
      <c r="AN44" s="21" t="s">
        <v>312</v>
      </c>
      <c r="AO44" s="22">
        <v>132</v>
      </c>
      <c r="AP44" s="21" t="s">
        <v>312</v>
      </c>
      <c r="AQ44" s="22">
        <v>86</v>
      </c>
      <c r="AR44" s="21" t="s">
        <v>312</v>
      </c>
      <c r="AS44" s="22">
        <v>117</v>
      </c>
      <c r="AT44" s="21" t="s">
        <v>312</v>
      </c>
      <c r="AU44" s="22">
        <v>158</v>
      </c>
      <c r="AV44" s="21" t="s">
        <v>312</v>
      </c>
      <c r="AW44" s="22">
        <v>123</v>
      </c>
      <c r="AX44" s="21" t="s">
        <v>312</v>
      </c>
      <c r="AY44" s="22">
        <v>105</v>
      </c>
      <c r="AZ44" s="21" t="s">
        <v>312</v>
      </c>
      <c r="BA44" s="22">
        <v>75</v>
      </c>
      <c r="BB44" s="21" t="s">
        <v>312</v>
      </c>
      <c r="BC44" s="22">
        <v>71</v>
      </c>
      <c r="BD44" s="21" t="s">
        <v>312</v>
      </c>
      <c r="BE44" s="22">
        <v>95</v>
      </c>
      <c r="BF44" s="21" t="s">
        <v>312</v>
      </c>
      <c r="BG44" s="22">
        <v>75</v>
      </c>
      <c r="BH44" s="21" t="s">
        <v>312</v>
      </c>
      <c r="BI44" s="22">
        <v>81</v>
      </c>
      <c r="BJ44" s="21" t="s">
        <v>312</v>
      </c>
      <c r="BK44" s="22">
        <v>102</v>
      </c>
      <c r="BL44" s="21" t="s">
        <v>312</v>
      </c>
      <c r="BM44" s="22">
        <v>58</v>
      </c>
      <c r="BN44" s="21" t="s">
        <v>312</v>
      </c>
      <c r="BO44" s="445"/>
      <c r="BP44" s="445"/>
      <c r="BQ44" s="445"/>
      <c r="BR44" s="445"/>
      <c r="BS44" s="445"/>
      <c r="BT44" s="445"/>
    </row>
    <row r="45" spans="1:72" ht="15" customHeight="1" x14ac:dyDescent="0.2">
      <c r="A45" s="460"/>
      <c r="B45" s="460"/>
      <c r="C45" s="179"/>
      <c r="D45" s="21"/>
      <c r="E45" s="22"/>
      <c r="F45" s="21"/>
      <c r="G45" s="22"/>
      <c r="H45" s="21"/>
      <c r="I45" s="22"/>
      <c r="J45" s="21"/>
      <c r="K45" s="22"/>
      <c r="L45" s="21"/>
      <c r="M45" s="22"/>
      <c r="N45" s="21"/>
      <c r="O45" s="22"/>
      <c r="P45" s="21"/>
      <c r="Q45" s="22"/>
      <c r="R45" s="21"/>
      <c r="S45" s="22"/>
      <c r="T45" s="21"/>
      <c r="U45" s="22"/>
      <c r="V45" s="21"/>
      <c r="W45" s="22"/>
      <c r="X45" s="21"/>
      <c r="Y45" s="22"/>
      <c r="Z45" s="21"/>
      <c r="AA45" s="22"/>
      <c r="AB45" s="21"/>
      <c r="AC45" s="22"/>
      <c r="AD45" s="21"/>
      <c r="AE45" s="22"/>
      <c r="AF45" s="21"/>
      <c r="AG45" s="22"/>
      <c r="AH45" s="21"/>
      <c r="AI45" s="22"/>
      <c r="AJ45" s="21"/>
      <c r="AK45" s="22"/>
      <c r="AL45" s="21"/>
      <c r="AM45" s="22"/>
      <c r="AN45" s="21"/>
      <c r="AO45" s="22"/>
      <c r="AP45" s="21"/>
      <c r="AQ45" s="22"/>
      <c r="AR45" s="21"/>
      <c r="AS45" s="22"/>
      <c r="AT45" s="21"/>
      <c r="AU45" s="22"/>
      <c r="AV45" s="21"/>
      <c r="AW45" s="22"/>
      <c r="AX45" s="21"/>
      <c r="AY45" s="22"/>
      <c r="AZ45" s="21"/>
      <c r="BA45" s="22"/>
      <c r="BB45" s="21"/>
      <c r="BC45" s="22"/>
      <c r="BD45" s="21"/>
      <c r="BE45" s="22"/>
      <c r="BF45" s="21"/>
      <c r="BG45" s="22"/>
      <c r="BH45" s="21"/>
      <c r="BI45" s="22"/>
      <c r="BJ45" s="21"/>
      <c r="BK45" s="22"/>
      <c r="BL45" s="21"/>
      <c r="BM45" s="22"/>
      <c r="BN45" s="21"/>
      <c r="BO45" s="445"/>
      <c r="BP45" s="445"/>
      <c r="BQ45" s="445"/>
      <c r="BR45" s="445"/>
      <c r="BS45" s="445"/>
      <c r="BT45" s="445"/>
    </row>
    <row r="46" spans="1:72" ht="15" x14ac:dyDescent="0.2">
      <c r="A46" s="458" t="s">
        <v>106</v>
      </c>
      <c r="B46" s="458" t="s">
        <v>70</v>
      </c>
      <c r="C46" s="484">
        <v>12612</v>
      </c>
      <c r="D46" s="459" t="s">
        <v>203</v>
      </c>
      <c r="E46" s="180">
        <v>224</v>
      </c>
      <c r="F46" s="459" t="s">
        <v>203</v>
      </c>
      <c r="G46" s="180">
        <v>245</v>
      </c>
      <c r="H46" s="459" t="s">
        <v>203</v>
      </c>
      <c r="I46" s="180">
        <v>190</v>
      </c>
      <c r="J46" s="459" t="s">
        <v>203</v>
      </c>
      <c r="K46" s="180">
        <v>343</v>
      </c>
      <c r="L46" s="459" t="s">
        <v>203</v>
      </c>
      <c r="M46" s="180">
        <v>329</v>
      </c>
      <c r="N46" s="459" t="s">
        <v>203</v>
      </c>
      <c r="O46" s="180">
        <v>259</v>
      </c>
      <c r="P46" s="459" t="s">
        <v>203</v>
      </c>
      <c r="Q46" s="180">
        <v>289</v>
      </c>
      <c r="R46" s="459" t="s">
        <v>203</v>
      </c>
      <c r="S46" s="180">
        <v>329</v>
      </c>
      <c r="T46" s="459" t="s">
        <v>203</v>
      </c>
      <c r="U46" s="180">
        <v>414</v>
      </c>
      <c r="V46" s="459" t="s">
        <v>203</v>
      </c>
      <c r="W46" s="180">
        <v>347</v>
      </c>
      <c r="X46" s="459" t="s">
        <v>203</v>
      </c>
      <c r="Y46" s="180">
        <v>378</v>
      </c>
      <c r="Z46" s="459" t="s">
        <v>203</v>
      </c>
      <c r="AA46" s="180">
        <v>287</v>
      </c>
      <c r="AB46" s="459" t="s">
        <v>203</v>
      </c>
      <c r="AC46" s="180">
        <v>281</v>
      </c>
      <c r="AD46" s="459" t="s">
        <v>203</v>
      </c>
      <c r="AE46" s="180">
        <v>384</v>
      </c>
      <c r="AF46" s="459" t="s">
        <v>203</v>
      </c>
      <c r="AG46" s="180">
        <v>443</v>
      </c>
      <c r="AH46" s="459" t="s">
        <v>203</v>
      </c>
      <c r="AI46" s="180">
        <v>289</v>
      </c>
      <c r="AJ46" s="459" t="s">
        <v>203</v>
      </c>
      <c r="AK46" s="180">
        <v>306</v>
      </c>
      <c r="AL46" s="459" t="s">
        <v>203</v>
      </c>
      <c r="AM46" s="180">
        <v>234</v>
      </c>
      <c r="AN46" s="459" t="s">
        <v>203</v>
      </c>
      <c r="AO46" s="180">
        <v>426</v>
      </c>
      <c r="AP46" s="459" t="s">
        <v>203</v>
      </c>
      <c r="AQ46" s="180">
        <v>402</v>
      </c>
      <c r="AR46" s="459" t="s">
        <v>203</v>
      </c>
      <c r="AS46" s="180">
        <v>577</v>
      </c>
      <c r="AT46" s="459" t="s">
        <v>203</v>
      </c>
      <c r="AU46" s="180">
        <v>570</v>
      </c>
      <c r="AV46" s="459" t="s">
        <v>203</v>
      </c>
      <c r="AW46" s="180">
        <v>574</v>
      </c>
      <c r="AX46" s="459" t="s">
        <v>203</v>
      </c>
      <c r="AY46" s="180">
        <v>421</v>
      </c>
      <c r="AZ46" s="459" t="s">
        <v>203</v>
      </c>
      <c r="BA46" s="180">
        <v>376</v>
      </c>
      <c r="BB46" s="459" t="s">
        <v>203</v>
      </c>
      <c r="BC46" s="180">
        <v>356</v>
      </c>
      <c r="BD46" s="459" t="s">
        <v>203</v>
      </c>
      <c r="BE46" s="180">
        <v>371</v>
      </c>
      <c r="BF46" s="459" t="s">
        <v>203</v>
      </c>
      <c r="BG46" s="180">
        <v>451</v>
      </c>
      <c r="BH46" s="459" t="s">
        <v>203</v>
      </c>
      <c r="BI46" s="180">
        <v>492</v>
      </c>
      <c r="BJ46" s="459" t="s">
        <v>203</v>
      </c>
      <c r="BK46" s="180">
        <v>529</v>
      </c>
      <c r="BL46" s="459" t="s">
        <v>203</v>
      </c>
      <c r="BM46" s="180">
        <v>362</v>
      </c>
      <c r="BN46" s="459" t="s">
        <v>203</v>
      </c>
      <c r="BO46" s="445"/>
      <c r="BP46" s="445"/>
      <c r="BQ46" s="445"/>
      <c r="BR46" s="445"/>
      <c r="BS46" s="445"/>
      <c r="BT46" s="445"/>
    </row>
    <row r="47" spans="1:72" ht="15" x14ac:dyDescent="0.2">
      <c r="A47" s="460"/>
      <c r="B47" s="460" t="s">
        <v>98</v>
      </c>
      <c r="C47" s="179">
        <v>413</v>
      </c>
      <c r="D47" s="21" t="s">
        <v>312</v>
      </c>
      <c r="E47" s="22">
        <v>22</v>
      </c>
      <c r="F47" s="21" t="s">
        <v>312</v>
      </c>
      <c r="G47" s="22">
        <v>12</v>
      </c>
      <c r="H47" s="21" t="s">
        <v>312</v>
      </c>
      <c r="I47" s="22">
        <v>9</v>
      </c>
      <c r="J47" s="21" t="s">
        <v>312</v>
      </c>
      <c r="K47" s="22">
        <v>11</v>
      </c>
      <c r="L47" s="21" t="s">
        <v>312</v>
      </c>
      <c r="M47" s="22">
        <v>17</v>
      </c>
      <c r="N47" s="21" t="s">
        <v>312</v>
      </c>
      <c r="O47" s="22">
        <v>12</v>
      </c>
      <c r="P47" s="21" t="s">
        <v>312</v>
      </c>
      <c r="Q47" s="22">
        <v>8</v>
      </c>
      <c r="R47" s="21" t="s">
        <v>312</v>
      </c>
      <c r="S47" s="22">
        <v>23</v>
      </c>
      <c r="T47" s="21" t="s">
        <v>312</v>
      </c>
      <c r="U47" s="22">
        <v>33</v>
      </c>
      <c r="V47" s="21" t="s">
        <v>312</v>
      </c>
      <c r="W47" s="22">
        <v>23</v>
      </c>
      <c r="X47" s="21" t="s">
        <v>312</v>
      </c>
      <c r="Y47" s="22">
        <v>22</v>
      </c>
      <c r="Z47" s="21" t="s">
        <v>312</v>
      </c>
      <c r="AA47" s="22">
        <v>28</v>
      </c>
      <c r="AB47" s="21" t="s">
        <v>312</v>
      </c>
      <c r="AC47" s="22">
        <v>21</v>
      </c>
      <c r="AD47" s="21" t="s">
        <v>312</v>
      </c>
      <c r="AE47" s="22">
        <v>20</v>
      </c>
      <c r="AF47" s="21" t="s">
        <v>312</v>
      </c>
      <c r="AG47" s="22">
        <v>11</v>
      </c>
      <c r="AH47" s="21" t="s">
        <v>312</v>
      </c>
      <c r="AI47" s="22">
        <v>5</v>
      </c>
      <c r="AJ47" s="21" t="s">
        <v>312</v>
      </c>
      <c r="AK47" s="22">
        <v>9</v>
      </c>
      <c r="AL47" s="21" t="s">
        <v>312</v>
      </c>
      <c r="AM47" s="22">
        <v>3</v>
      </c>
      <c r="AN47" s="21" t="s">
        <v>312</v>
      </c>
      <c r="AO47" s="22">
        <v>12</v>
      </c>
      <c r="AP47" s="21" t="s">
        <v>312</v>
      </c>
      <c r="AQ47" s="22">
        <v>4</v>
      </c>
      <c r="AR47" s="21" t="s">
        <v>312</v>
      </c>
      <c r="AS47" s="22">
        <v>3</v>
      </c>
      <c r="AT47" s="21" t="s">
        <v>312</v>
      </c>
      <c r="AU47" s="22">
        <v>12</v>
      </c>
      <c r="AV47" s="21" t="s">
        <v>312</v>
      </c>
      <c r="AW47" s="22">
        <v>8</v>
      </c>
      <c r="AX47" s="21" t="s">
        <v>312</v>
      </c>
      <c r="AY47" s="22">
        <v>5</v>
      </c>
      <c r="AZ47" s="21" t="s">
        <v>312</v>
      </c>
      <c r="BA47" s="22">
        <v>4</v>
      </c>
      <c r="BB47" s="21" t="s">
        <v>312</v>
      </c>
      <c r="BC47" s="22">
        <v>2</v>
      </c>
      <c r="BD47" s="21" t="s">
        <v>312</v>
      </c>
      <c r="BE47" s="22">
        <v>1</v>
      </c>
      <c r="BF47" s="21" t="s">
        <v>312</v>
      </c>
      <c r="BG47" s="22">
        <v>3</v>
      </c>
      <c r="BH47" s="21" t="s">
        <v>312</v>
      </c>
      <c r="BI47" s="22">
        <v>9</v>
      </c>
      <c r="BJ47" s="21" t="s">
        <v>312</v>
      </c>
      <c r="BK47" s="22">
        <v>8</v>
      </c>
      <c r="BL47" s="21" t="s">
        <v>312</v>
      </c>
      <c r="BM47" s="22">
        <v>1</v>
      </c>
      <c r="BN47" s="21" t="s">
        <v>312</v>
      </c>
      <c r="BO47" s="445"/>
      <c r="BP47" s="445"/>
      <c r="BQ47" s="445"/>
      <c r="BR47" s="445"/>
      <c r="BS47" s="445"/>
      <c r="BT47" s="445"/>
    </row>
    <row r="48" spans="1:72" ht="15" x14ac:dyDescent="0.2">
      <c r="A48" s="460"/>
      <c r="B48" s="460" t="s">
        <v>99</v>
      </c>
      <c r="C48" s="179">
        <v>12199</v>
      </c>
      <c r="D48" s="21" t="s">
        <v>312</v>
      </c>
      <c r="E48" s="22">
        <v>202</v>
      </c>
      <c r="F48" s="21" t="s">
        <v>312</v>
      </c>
      <c r="G48" s="22">
        <v>233</v>
      </c>
      <c r="H48" s="21" t="s">
        <v>312</v>
      </c>
      <c r="I48" s="22">
        <v>181</v>
      </c>
      <c r="J48" s="21" t="s">
        <v>312</v>
      </c>
      <c r="K48" s="22">
        <v>332</v>
      </c>
      <c r="L48" s="21" t="s">
        <v>312</v>
      </c>
      <c r="M48" s="22">
        <v>312</v>
      </c>
      <c r="N48" s="21" t="s">
        <v>312</v>
      </c>
      <c r="O48" s="22">
        <v>247</v>
      </c>
      <c r="P48" s="21" t="s">
        <v>312</v>
      </c>
      <c r="Q48" s="22">
        <v>281</v>
      </c>
      <c r="R48" s="21" t="s">
        <v>312</v>
      </c>
      <c r="S48" s="22">
        <v>306</v>
      </c>
      <c r="T48" s="21" t="s">
        <v>312</v>
      </c>
      <c r="U48" s="22">
        <v>381</v>
      </c>
      <c r="V48" s="21" t="s">
        <v>312</v>
      </c>
      <c r="W48" s="22">
        <v>324</v>
      </c>
      <c r="X48" s="21" t="s">
        <v>312</v>
      </c>
      <c r="Y48" s="22">
        <v>356</v>
      </c>
      <c r="Z48" s="21" t="s">
        <v>312</v>
      </c>
      <c r="AA48" s="22">
        <v>259</v>
      </c>
      <c r="AB48" s="21" t="s">
        <v>312</v>
      </c>
      <c r="AC48" s="22">
        <v>260</v>
      </c>
      <c r="AD48" s="21" t="s">
        <v>312</v>
      </c>
      <c r="AE48" s="22">
        <v>364</v>
      </c>
      <c r="AF48" s="21" t="s">
        <v>312</v>
      </c>
      <c r="AG48" s="22">
        <v>432</v>
      </c>
      <c r="AH48" s="21" t="s">
        <v>312</v>
      </c>
      <c r="AI48" s="22">
        <v>284</v>
      </c>
      <c r="AJ48" s="21" t="s">
        <v>312</v>
      </c>
      <c r="AK48" s="22">
        <v>297</v>
      </c>
      <c r="AL48" s="21" t="s">
        <v>312</v>
      </c>
      <c r="AM48" s="22">
        <v>231</v>
      </c>
      <c r="AN48" s="21" t="s">
        <v>312</v>
      </c>
      <c r="AO48" s="22">
        <v>414</v>
      </c>
      <c r="AP48" s="21" t="s">
        <v>312</v>
      </c>
      <c r="AQ48" s="22">
        <v>398</v>
      </c>
      <c r="AR48" s="21" t="s">
        <v>312</v>
      </c>
      <c r="AS48" s="22">
        <v>574</v>
      </c>
      <c r="AT48" s="21" t="s">
        <v>312</v>
      </c>
      <c r="AU48" s="22">
        <v>558</v>
      </c>
      <c r="AV48" s="21" t="s">
        <v>312</v>
      </c>
      <c r="AW48" s="22">
        <v>566</v>
      </c>
      <c r="AX48" s="21" t="s">
        <v>312</v>
      </c>
      <c r="AY48" s="22">
        <v>416</v>
      </c>
      <c r="AZ48" s="21" t="s">
        <v>312</v>
      </c>
      <c r="BA48" s="22">
        <v>372</v>
      </c>
      <c r="BB48" s="21" t="s">
        <v>312</v>
      </c>
      <c r="BC48" s="22">
        <v>354</v>
      </c>
      <c r="BD48" s="21" t="s">
        <v>312</v>
      </c>
      <c r="BE48" s="22">
        <v>370</v>
      </c>
      <c r="BF48" s="21" t="s">
        <v>312</v>
      </c>
      <c r="BG48" s="22">
        <v>448</v>
      </c>
      <c r="BH48" s="21" t="s">
        <v>312</v>
      </c>
      <c r="BI48" s="22">
        <v>483</v>
      </c>
      <c r="BJ48" s="21" t="s">
        <v>312</v>
      </c>
      <c r="BK48" s="22">
        <v>521</v>
      </c>
      <c r="BL48" s="21" t="s">
        <v>312</v>
      </c>
      <c r="BM48" s="22">
        <v>361</v>
      </c>
      <c r="BN48" s="21" t="s">
        <v>312</v>
      </c>
      <c r="BO48" s="445"/>
      <c r="BP48" s="445"/>
      <c r="BQ48" s="445"/>
      <c r="BR48" s="445"/>
      <c r="BS48" s="445"/>
      <c r="BT48" s="445"/>
    </row>
    <row r="49" spans="1:72" ht="15" x14ac:dyDescent="0.2">
      <c r="A49" s="460"/>
      <c r="B49" s="460"/>
      <c r="C49" s="179"/>
      <c r="D49" s="21"/>
      <c r="E49" s="22"/>
      <c r="F49" s="21"/>
      <c r="G49" s="22"/>
      <c r="H49" s="21"/>
      <c r="I49" s="22"/>
      <c r="J49" s="21"/>
      <c r="K49" s="22"/>
      <c r="L49" s="21"/>
      <c r="M49" s="22"/>
      <c r="N49" s="21"/>
      <c r="O49" s="22"/>
      <c r="P49" s="21"/>
      <c r="Q49" s="22"/>
      <c r="R49" s="21"/>
      <c r="S49" s="22"/>
      <c r="T49" s="21"/>
      <c r="U49" s="22"/>
      <c r="V49" s="21"/>
      <c r="W49" s="22"/>
      <c r="X49" s="21"/>
      <c r="Y49" s="22"/>
      <c r="Z49" s="21"/>
      <c r="AA49" s="22"/>
      <c r="AB49" s="21"/>
      <c r="AC49" s="22"/>
      <c r="AD49" s="21"/>
      <c r="AE49" s="22"/>
      <c r="AF49" s="21"/>
      <c r="AG49" s="22"/>
      <c r="AH49" s="21"/>
      <c r="AI49" s="22"/>
      <c r="AJ49" s="21"/>
      <c r="AK49" s="22"/>
      <c r="AL49" s="21"/>
      <c r="AM49" s="22"/>
      <c r="AN49" s="21"/>
      <c r="AO49" s="22"/>
      <c r="AP49" s="21"/>
      <c r="AQ49" s="22"/>
      <c r="AR49" s="21"/>
      <c r="AS49" s="22"/>
      <c r="AT49" s="21"/>
      <c r="AU49" s="22"/>
      <c r="AV49" s="21"/>
      <c r="AW49" s="22"/>
      <c r="AX49" s="21"/>
      <c r="AY49" s="22"/>
      <c r="AZ49" s="21"/>
      <c r="BA49" s="22"/>
      <c r="BB49" s="21"/>
      <c r="BC49" s="22"/>
      <c r="BD49" s="21"/>
      <c r="BE49" s="22"/>
      <c r="BF49" s="21"/>
      <c r="BG49" s="22"/>
      <c r="BH49" s="21"/>
      <c r="BI49" s="22"/>
      <c r="BJ49" s="21"/>
      <c r="BK49" s="22"/>
      <c r="BL49" s="21"/>
      <c r="BM49" s="22"/>
      <c r="BN49" s="21"/>
      <c r="BO49" s="445"/>
      <c r="BP49" s="445"/>
      <c r="BQ49" s="445"/>
      <c r="BR49" s="445"/>
      <c r="BS49" s="445"/>
      <c r="BT49" s="445"/>
    </row>
    <row r="50" spans="1:72" ht="15" x14ac:dyDescent="0.2">
      <c r="A50" s="461" t="s">
        <v>107</v>
      </c>
      <c r="B50" s="461" t="s">
        <v>70</v>
      </c>
      <c r="C50" s="484">
        <v>21522</v>
      </c>
      <c r="D50" s="459" t="s">
        <v>203</v>
      </c>
      <c r="E50" s="183">
        <v>272</v>
      </c>
      <c r="F50" s="459" t="s">
        <v>203</v>
      </c>
      <c r="G50" s="180">
        <v>371</v>
      </c>
      <c r="H50" s="459" t="s">
        <v>203</v>
      </c>
      <c r="I50" s="183">
        <v>272</v>
      </c>
      <c r="J50" s="459" t="s">
        <v>203</v>
      </c>
      <c r="K50" s="180">
        <v>466</v>
      </c>
      <c r="L50" s="459" t="s">
        <v>203</v>
      </c>
      <c r="M50" s="183">
        <v>531</v>
      </c>
      <c r="N50" s="459" t="s">
        <v>203</v>
      </c>
      <c r="O50" s="180">
        <v>393</v>
      </c>
      <c r="P50" s="459" t="s">
        <v>203</v>
      </c>
      <c r="Q50" s="183">
        <v>452</v>
      </c>
      <c r="R50" s="459" t="s">
        <v>203</v>
      </c>
      <c r="S50" s="180">
        <v>494</v>
      </c>
      <c r="T50" s="459" t="s">
        <v>203</v>
      </c>
      <c r="U50" s="183">
        <v>627</v>
      </c>
      <c r="V50" s="459" t="s">
        <v>203</v>
      </c>
      <c r="W50" s="180">
        <v>559</v>
      </c>
      <c r="X50" s="459" t="s">
        <v>203</v>
      </c>
      <c r="Y50" s="183">
        <v>677</v>
      </c>
      <c r="Z50" s="459" t="s">
        <v>203</v>
      </c>
      <c r="AA50" s="180">
        <v>504</v>
      </c>
      <c r="AB50" s="459" t="s">
        <v>203</v>
      </c>
      <c r="AC50" s="183">
        <v>498</v>
      </c>
      <c r="AD50" s="459" t="s">
        <v>203</v>
      </c>
      <c r="AE50" s="180">
        <v>583</v>
      </c>
      <c r="AF50" s="459" t="s">
        <v>203</v>
      </c>
      <c r="AG50" s="183">
        <v>650</v>
      </c>
      <c r="AH50" s="459" t="s">
        <v>203</v>
      </c>
      <c r="AI50" s="180">
        <v>502</v>
      </c>
      <c r="AJ50" s="459" t="s">
        <v>203</v>
      </c>
      <c r="AK50" s="183">
        <v>569</v>
      </c>
      <c r="AL50" s="459" t="s">
        <v>203</v>
      </c>
      <c r="AM50" s="180">
        <v>449</v>
      </c>
      <c r="AN50" s="459" t="s">
        <v>203</v>
      </c>
      <c r="AO50" s="183">
        <v>786</v>
      </c>
      <c r="AP50" s="459" t="s">
        <v>203</v>
      </c>
      <c r="AQ50" s="180">
        <v>643</v>
      </c>
      <c r="AR50" s="459" t="s">
        <v>203</v>
      </c>
      <c r="AS50" s="183">
        <v>1077</v>
      </c>
      <c r="AT50" s="459" t="s">
        <v>203</v>
      </c>
      <c r="AU50" s="180">
        <v>1104</v>
      </c>
      <c r="AV50" s="459" t="s">
        <v>203</v>
      </c>
      <c r="AW50" s="183">
        <v>1137</v>
      </c>
      <c r="AX50" s="459" t="s">
        <v>203</v>
      </c>
      <c r="AY50" s="180">
        <v>786</v>
      </c>
      <c r="AZ50" s="459" t="s">
        <v>203</v>
      </c>
      <c r="BA50" s="183">
        <v>731</v>
      </c>
      <c r="BB50" s="459" t="s">
        <v>203</v>
      </c>
      <c r="BC50" s="180">
        <v>745</v>
      </c>
      <c r="BD50" s="459" t="s">
        <v>203</v>
      </c>
      <c r="BE50" s="183">
        <v>816</v>
      </c>
      <c r="BF50" s="459" t="s">
        <v>203</v>
      </c>
      <c r="BG50" s="180">
        <v>917</v>
      </c>
      <c r="BH50" s="459" t="s">
        <v>203</v>
      </c>
      <c r="BI50" s="183">
        <v>955</v>
      </c>
      <c r="BJ50" s="459" t="s">
        <v>203</v>
      </c>
      <c r="BK50" s="180">
        <v>1038</v>
      </c>
      <c r="BL50" s="459" t="s">
        <v>203</v>
      </c>
      <c r="BM50" s="183">
        <v>739</v>
      </c>
      <c r="BN50" s="459" t="s">
        <v>203</v>
      </c>
      <c r="BO50" s="445"/>
      <c r="BP50" s="445"/>
      <c r="BQ50" s="445"/>
      <c r="BR50" s="445"/>
      <c r="BS50" s="445"/>
      <c r="BT50" s="445"/>
    </row>
    <row r="51" spans="1:72" ht="15" x14ac:dyDescent="0.2">
      <c r="A51" s="462"/>
      <c r="B51" s="462" t="s">
        <v>98</v>
      </c>
      <c r="C51" s="179">
        <v>194</v>
      </c>
      <c r="D51" s="21" t="s">
        <v>312</v>
      </c>
      <c r="E51" s="16">
        <v>6</v>
      </c>
      <c r="F51" s="21" t="s">
        <v>312</v>
      </c>
      <c r="G51" s="22">
        <v>8</v>
      </c>
      <c r="H51" s="21" t="s">
        <v>312</v>
      </c>
      <c r="I51" s="16">
        <v>3</v>
      </c>
      <c r="J51" s="21" t="s">
        <v>312</v>
      </c>
      <c r="K51" s="22">
        <v>5</v>
      </c>
      <c r="L51" s="21" t="s">
        <v>312</v>
      </c>
      <c r="M51" s="16">
        <v>4</v>
      </c>
      <c r="N51" s="21" t="s">
        <v>312</v>
      </c>
      <c r="O51" s="22">
        <v>2</v>
      </c>
      <c r="P51" s="21" t="s">
        <v>312</v>
      </c>
      <c r="Q51" s="16">
        <v>7</v>
      </c>
      <c r="R51" s="21" t="s">
        <v>312</v>
      </c>
      <c r="S51" s="22">
        <v>4</v>
      </c>
      <c r="T51" s="21" t="s">
        <v>312</v>
      </c>
      <c r="U51" s="16">
        <v>9</v>
      </c>
      <c r="V51" s="21" t="s">
        <v>312</v>
      </c>
      <c r="W51" s="22">
        <v>15</v>
      </c>
      <c r="X51" s="21" t="s">
        <v>312</v>
      </c>
      <c r="Y51" s="16">
        <v>8</v>
      </c>
      <c r="Z51" s="21" t="s">
        <v>312</v>
      </c>
      <c r="AA51" s="22">
        <v>0</v>
      </c>
      <c r="AB51" s="21" t="s">
        <v>312</v>
      </c>
      <c r="AC51" s="16">
        <v>6</v>
      </c>
      <c r="AD51" s="21" t="s">
        <v>312</v>
      </c>
      <c r="AE51" s="22">
        <v>5</v>
      </c>
      <c r="AF51" s="21" t="s">
        <v>312</v>
      </c>
      <c r="AG51" s="16">
        <v>7</v>
      </c>
      <c r="AH51" s="21" t="s">
        <v>312</v>
      </c>
      <c r="AI51" s="22">
        <v>5</v>
      </c>
      <c r="AJ51" s="21" t="s">
        <v>312</v>
      </c>
      <c r="AK51" s="16">
        <v>5</v>
      </c>
      <c r="AL51" s="21" t="s">
        <v>312</v>
      </c>
      <c r="AM51" s="22">
        <v>2</v>
      </c>
      <c r="AN51" s="21" t="s">
        <v>312</v>
      </c>
      <c r="AO51" s="16">
        <v>3</v>
      </c>
      <c r="AP51" s="21" t="s">
        <v>312</v>
      </c>
      <c r="AQ51" s="22">
        <v>4</v>
      </c>
      <c r="AR51" s="21" t="s">
        <v>312</v>
      </c>
      <c r="AS51" s="16">
        <v>5</v>
      </c>
      <c r="AT51" s="21" t="s">
        <v>312</v>
      </c>
      <c r="AU51" s="22">
        <v>12</v>
      </c>
      <c r="AV51" s="21" t="s">
        <v>312</v>
      </c>
      <c r="AW51" s="16">
        <v>13</v>
      </c>
      <c r="AX51" s="21" t="s">
        <v>312</v>
      </c>
      <c r="AY51" s="22">
        <v>1</v>
      </c>
      <c r="AZ51" s="21" t="s">
        <v>312</v>
      </c>
      <c r="BA51" s="16">
        <v>4</v>
      </c>
      <c r="BB51" s="21" t="s">
        <v>312</v>
      </c>
      <c r="BC51" s="22">
        <v>10</v>
      </c>
      <c r="BD51" s="21" t="s">
        <v>312</v>
      </c>
      <c r="BE51" s="16">
        <v>8</v>
      </c>
      <c r="BF51" s="21" t="s">
        <v>312</v>
      </c>
      <c r="BG51" s="22">
        <v>6</v>
      </c>
      <c r="BH51" s="21" t="s">
        <v>312</v>
      </c>
      <c r="BI51" s="16">
        <v>2</v>
      </c>
      <c r="BJ51" s="21" t="s">
        <v>312</v>
      </c>
      <c r="BK51" s="22">
        <v>5</v>
      </c>
      <c r="BL51" s="21" t="s">
        <v>312</v>
      </c>
      <c r="BM51" s="16">
        <v>2</v>
      </c>
      <c r="BN51" s="21" t="s">
        <v>312</v>
      </c>
      <c r="BP51" s="445"/>
      <c r="BQ51" s="445"/>
      <c r="BR51" s="445"/>
      <c r="BS51" s="445"/>
      <c r="BT51" s="445"/>
    </row>
    <row r="52" spans="1:72" ht="15" x14ac:dyDescent="0.2">
      <c r="A52" s="462"/>
      <c r="B52" s="462" t="s">
        <v>99</v>
      </c>
      <c r="C52" s="179">
        <v>21328</v>
      </c>
      <c r="D52" s="21" t="s">
        <v>312</v>
      </c>
      <c r="E52" s="16">
        <v>266</v>
      </c>
      <c r="F52" s="21" t="s">
        <v>312</v>
      </c>
      <c r="G52" s="22">
        <v>363</v>
      </c>
      <c r="H52" s="21" t="s">
        <v>312</v>
      </c>
      <c r="I52" s="16">
        <v>269</v>
      </c>
      <c r="J52" s="21" t="s">
        <v>312</v>
      </c>
      <c r="K52" s="22">
        <v>461</v>
      </c>
      <c r="L52" s="21" t="s">
        <v>312</v>
      </c>
      <c r="M52" s="16">
        <v>527</v>
      </c>
      <c r="N52" s="21" t="s">
        <v>312</v>
      </c>
      <c r="O52" s="22">
        <v>391</v>
      </c>
      <c r="P52" s="21" t="s">
        <v>312</v>
      </c>
      <c r="Q52" s="16">
        <v>445</v>
      </c>
      <c r="R52" s="21" t="s">
        <v>312</v>
      </c>
      <c r="S52" s="22">
        <v>490</v>
      </c>
      <c r="T52" s="21" t="s">
        <v>312</v>
      </c>
      <c r="U52" s="16">
        <v>618</v>
      </c>
      <c r="V52" s="21" t="s">
        <v>312</v>
      </c>
      <c r="W52" s="22">
        <v>544</v>
      </c>
      <c r="X52" s="21" t="s">
        <v>312</v>
      </c>
      <c r="Y52" s="16">
        <v>669</v>
      </c>
      <c r="Z52" s="21" t="s">
        <v>312</v>
      </c>
      <c r="AA52" s="22">
        <v>504</v>
      </c>
      <c r="AB52" s="21" t="s">
        <v>312</v>
      </c>
      <c r="AC52" s="16">
        <v>492</v>
      </c>
      <c r="AD52" s="21" t="s">
        <v>312</v>
      </c>
      <c r="AE52" s="22">
        <v>578</v>
      </c>
      <c r="AF52" s="21" t="s">
        <v>312</v>
      </c>
      <c r="AG52" s="16">
        <v>643</v>
      </c>
      <c r="AH52" s="21" t="s">
        <v>312</v>
      </c>
      <c r="AI52" s="22">
        <v>497</v>
      </c>
      <c r="AJ52" s="21" t="s">
        <v>312</v>
      </c>
      <c r="AK52" s="16">
        <v>564</v>
      </c>
      <c r="AL52" s="21" t="s">
        <v>312</v>
      </c>
      <c r="AM52" s="22">
        <v>447</v>
      </c>
      <c r="AN52" s="21" t="s">
        <v>312</v>
      </c>
      <c r="AO52" s="16">
        <v>783</v>
      </c>
      <c r="AP52" s="21" t="s">
        <v>312</v>
      </c>
      <c r="AQ52" s="22">
        <v>639</v>
      </c>
      <c r="AR52" s="21" t="s">
        <v>312</v>
      </c>
      <c r="AS52" s="16">
        <v>1072</v>
      </c>
      <c r="AT52" s="21" t="s">
        <v>312</v>
      </c>
      <c r="AU52" s="22">
        <v>1092</v>
      </c>
      <c r="AV52" s="21" t="s">
        <v>312</v>
      </c>
      <c r="AW52" s="16">
        <v>1124</v>
      </c>
      <c r="AX52" s="21" t="s">
        <v>312</v>
      </c>
      <c r="AY52" s="22">
        <v>785</v>
      </c>
      <c r="AZ52" s="21" t="s">
        <v>312</v>
      </c>
      <c r="BA52" s="16">
        <v>727</v>
      </c>
      <c r="BB52" s="21" t="s">
        <v>312</v>
      </c>
      <c r="BC52" s="22">
        <v>735</v>
      </c>
      <c r="BD52" s="21" t="s">
        <v>312</v>
      </c>
      <c r="BE52" s="16">
        <v>808</v>
      </c>
      <c r="BF52" s="21" t="s">
        <v>312</v>
      </c>
      <c r="BG52" s="22">
        <v>911</v>
      </c>
      <c r="BH52" s="21" t="s">
        <v>312</v>
      </c>
      <c r="BI52" s="16">
        <v>953</v>
      </c>
      <c r="BJ52" s="21" t="s">
        <v>312</v>
      </c>
      <c r="BK52" s="22">
        <v>1033</v>
      </c>
      <c r="BL52" s="21" t="s">
        <v>312</v>
      </c>
      <c r="BM52" s="16">
        <v>737</v>
      </c>
      <c r="BN52" s="21" t="s">
        <v>312</v>
      </c>
      <c r="BP52" s="445"/>
      <c r="BQ52" s="445"/>
      <c r="BR52" s="445"/>
      <c r="BS52" s="445"/>
      <c r="BT52" s="445"/>
    </row>
    <row r="53" spans="1:72" ht="15" x14ac:dyDescent="0.2">
      <c r="A53" s="462"/>
      <c r="B53" s="462"/>
      <c r="C53" s="179"/>
      <c r="D53" s="21"/>
      <c r="E53" s="16"/>
      <c r="F53" s="21"/>
      <c r="G53" s="22"/>
      <c r="H53" s="21"/>
      <c r="I53" s="16"/>
      <c r="J53" s="21"/>
      <c r="K53" s="22"/>
      <c r="L53" s="21"/>
      <c r="M53" s="16"/>
      <c r="N53" s="21"/>
      <c r="O53" s="22"/>
      <c r="P53" s="21"/>
      <c r="Q53" s="16"/>
      <c r="R53" s="21"/>
      <c r="S53" s="22"/>
      <c r="T53" s="21"/>
      <c r="U53" s="16"/>
      <c r="V53" s="21"/>
      <c r="W53" s="22"/>
      <c r="X53" s="21"/>
      <c r="Y53" s="16"/>
      <c r="Z53" s="21"/>
      <c r="AA53" s="22"/>
      <c r="AB53" s="21"/>
      <c r="AC53" s="16"/>
      <c r="AD53" s="21"/>
      <c r="AE53" s="22"/>
      <c r="AF53" s="21"/>
      <c r="AG53" s="16"/>
      <c r="AH53" s="21"/>
      <c r="AI53" s="22"/>
      <c r="AJ53" s="21"/>
      <c r="AK53" s="16"/>
      <c r="AL53" s="21"/>
      <c r="AM53" s="22"/>
      <c r="AN53" s="21"/>
      <c r="AO53" s="16"/>
      <c r="AP53" s="21"/>
      <c r="AQ53" s="22"/>
      <c r="AR53" s="21"/>
      <c r="AS53" s="16"/>
      <c r="AT53" s="21"/>
      <c r="AU53" s="22"/>
      <c r="AV53" s="21"/>
      <c r="AW53" s="16"/>
      <c r="AX53" s="21"/>
      <c r="AY53" s="22"/>
      <c r="AZ53" s="21"/>
      <c r="BA53" s="16"/>
      <c r="BB53" s="21"/>
      <c r="BC53" s="22"/>
      <c r="BD53" s="21"/>
      <c r="BE53" s="16"/>
      <c r="BF53" s="21"/>
      <c r="BG53" s="22"/>
      <c r="BH53" s="21"/>
      <c r="BI53" s="16"/>
      <c r="BJ53" s="21"/>
      <c r="BK53" s="22"/>
      <c r="BL53" s="21"/>
      <c r="BM53" s="16"/>
      <c r="BN53" s="21"/>
      <c r="BP53" s="445"/>
      <c r="BQ53" s="445"/>
      <c r="BR53" s="445"/>
      <c r="BS53" s="445"/>
      <c r="BT53" s="445"/>
    </row>
    <row r="54" spans="1:72" ht="15" x14ac:dyDescent="0.2">
      <c r="A54" s="458" t="s">
        <v>395</v>
      </c>
      <c r="B54" s="458" t="s">
        <v>70</v>
      </c>
      <c r="C54" s="484">
        <v>21</v>
      </c>
      <c r="D54" s="459" t="s">
        <v>203</v>
      </c>
      <c r="E54" s="180">
        <v>0</v>
      </c>
      <c r="F54" s="459" t="s">
        <v>203</v>
      </c>
      <c r="G54" s="180">
        <v>0</v>
      </c>
      <c r="H54" s="459" t="s">
        <v>203</v>
      </c>
      <c r="I54" s="180">
        <v>0</v>
      </c>
      <c r="J54" s="459" t="s">
        <v>203</v>
      </c>
      <c r="K54" s="180">
        <v>0</v>
      </c>
      <c r="L54" s="459" t="s">
        <v>203</v>
      </c>
      <c r="M54" s="180">
        <v>1</v>
      </c>
      <c r="N54" s="459" t="s">
        <v>203</v>
      </c>
      <c r="O54" s="180">
        <v>2</v>
      </c>
      <c r="P54" s="459" t="s">
        <v>203</v>
      </c>
      <c r="Q54" s="180">
        <v>4</v>
      </c>
      <c r="R54" s="459" t="s">
        <v>203</v>
      </c>
      <c r="S54" s="180">
        <v>2</v>
      </c>
      <c r="T54" s="459" t="s">
        <v>203</v>
      </c>
      <c r="U54" s="180">
        <v>5</v>
      </c>
      <c r="V54" s="459" t="s">
        <v>203</v>
      </c>
      <c r="W54" s="180">
        <v>0</v>
      </c>
      <c r="X54" s="459" t="s">
        <v>203</v>
      </c>
      <c r="Y54" s="180">
        <v>1</v>
      </c>
      <c r="Z54" s="459" t="s">
        <v>203</v>
      </c>
      <c r="AA54" s="180">
        <v>0</v>
      </c>
      <c r="AB54" s="459" t="s">
        <v>203</v>
      </c>
      <c r="AC54" s="180">
        <v>2</v>
      </c>
      <c r="AD54" s="459" t="s">
        <v>203</v>
      </c>
      <c r="AE54" s="180">
        <v>0</v>
      </c>
      <c r="AF54" s="459" t="s">
        <v>203</v>
      </c>
      <c r="AG54" s="180">
        <v>0</v>
      </c>
      <c r="AH54" s="459" t="s">
        <v>203</v>
      </c>
      <c r="AI54" s="180">
        <v>0</v>
      </c>
      <c r="AJ54" s="459" t="s">
        <v>203</v>
      </c>
      <c r="AK54" s="180">
        <v>0</v>
      </c>
      <c r="AL54" s="459" t="s">
        <v>203</v>
      </c>
      <c r="AM54" s="180">
        <v>0</v>
      </c>
      <c r="AN54" s="459" t="s">
        <v>203</v>
      </c>
      <c r="AO54" s="180">
        <v>0</v>
      </c>
      <c r="AP54" s="459" t="s">
        <v>203</v>
      </c>
      <c r="AQ54" s="180">
        <v>0</v>
      </c>
      <c r="AR54" s="459" t="s">
        <v>203</v>
      </c>
      <c r="AS54" s="180">
        <v>0</v>
      </c>
      <c r="AT54" s="459" t="s">
        <v>203</v>
      </c>
      <c r="AU54" s="180">
        <v>0</v>
      </c>
      <c r="AV54" s="459" t="s">
        <v>203</v>
      </c>
      <c r="AW54" s="180">
        <v>0</v>
      </c>
      <c r="AX54" s="459" t="s">
        <v>203</v>
      </c>
      <c r="AY54" s="180">
        <v>0</v>
      </c>
      <c r="AZ54" s="459" t="s">
        <v>203</v>
      </c>
      <c r="BA54" s="180">
        <v>0</v>
      </c>
      <c r="BB54" s="459" t="s">
        <v>203</v>
      </c>
      <c r="BC54" s="180">
        <v>0</v>
      </c>
      <c r="BD54" s="459" t="s">
        <v>203</v>
      </c>
      <c r="BE54" s="180">
        <v>0</v>
      </c>
      <c r="BF54" s="459" t="s">
        <v>203</v>
      </c>
      <c r="BG54" s="180">
        <v>0</v>
      </c>
      <c r="BH54" s="459" t="s">
        <v>203</v>
      </c>
      <c r="BI54" s="180">
        <v>0</v>
      </c>
      <c r="BJ54" s="459" t="s">
        <v>203</v>
      </c>
      <c r="BK54" s="180">
        <v>0</v>
      </c>
      <c r="BL54" s="459" t="s">
        <v>203</v>
      </c>
      <c r="BM54" s="180">
        <v>0</v>
      </c>
      <c r="BN54" s="459" t="s">
        <v>203</v>
      </c>
      <c r="BP54" s="445"/>
      <c r="BQ54" s="445"/>
      <c r="BR54" s="445"/>
      <c r="BS54" s="445"/>
      <c r="BT54" s="445"/>
    </row>
    <row r="55" spans="1:72" ht="15" customHeight="1" x14ac:dyDescent="0.2">
      <c r="A55" s="460"/>
      <c r="B55" s="460" t="s">
        <v>98</v>
      </c>
      <c r="C55" s="15">
        <v>4</v>
      </c>
      <c r="D55" s="21" t="s">
        <v>312</v>
      </c>
      <c r="E55" s="22">
        <v>0</v>
      </c>
      <c r="F55" s="21" t="s">
        <v>203</v>
      </c>
      <c r="G55" s="22">
        <v>0</v>
      </c>
      <c r="H55" s="21" t="s">
        <v>203</v>
      </c>
      <c r="I55" s="22">
        <v>0</v>
      </c>
      <c r="J55" s="21" t="s">
        <v>203</v>
      </c>
      <c r="K55" s="22">
        <v>0</v>
      </c>
      <c r="L55" s="21" t="s">
        <v>203</v>
      </c>
      <c r="M55" s="22">
        <v>0</v>
      </c>
      <c r="N55" s="21" t="s">
        <v>312</v>
      </c>
      <c r="O55" s="22">
        <v>0</v>
      </c>
      <c r="P55" s="21" t="s">
        <v>312</v>
      </c>
      <c r="Q55" s="22">
        <v>1</v>
      </c>
      <c r="R55" s="21" t="s">
        <v>312</v>
      </c>
      <c r="S55" s="22">
        <v>1</v>
      </c>
      <c r="T55" s="21" t="s">
        <v>312</v>
      </c>
      <c r="U55" s="22">
        <v>1</v>
      </c>
      <c r="V55" s="21" t="s">
        <v>312</v>
      </c>
      <c r="W55" s="22">
        <v>0</v>
      </c>
      <c r="X55" s="21" t="s">
        <v>203</v>
      </c>
      <c r="Y55" s="22">
        <v>0</v>
      </c>
      <c r="Z55" s="21" t="s">
        <v>312</v>
      </c>
      <c r="AA55" s="22">
        <v>0</v>
      </c>
      <c r="AB55" s="21" t="s">
        <v>203</v>
      </c>
      <c r="AC55" s="22">
        <v>0</v>
      </c>
      <c r="AD55" s="21" t="s">
        <v>312</v>
      </c>
      <c r="AE55" s="22">
        <v>0</v>
      </c>
      <c r="AF55" s="21" t="s">
        <v>203</v>
      </c>
      <c r="AG55" s="22">
        <v>0</v>
      </c>
      <c r="AH55" s="21" t="s">
        <v>203</v>
      </c>
      <c r="AI55" s="22">
        <v>0</v>
      </c>
      <c r="AJ55" s="21" t="s">
        <v>203</v>
      </c>
      <c r="AK55" s="22">
        <v>0</v>
      </c>
      <c r="AL55" s="21" t="s">
        <v>203</v>
      </c>
      <c r="AM55" s="22">
        <v>0</v>
      </c>
      <c r="AN55" s="21" t="s">
        <v>203</v>
      </c>
      <c r="AO55" s="22">
        <v>0</v>
      </c>
      <c r="AP55" s="21" t="s">
        <v>203</v>
      </c>
      <c r="AQ55" s="22">
        <v>0</v>
      </c>
      <c r="AR55" s="21" t="s">
        <v>203</v>
      </c>
      <c r="AS55" s="22">
        <v>0</v>
      </c>
      <c r="AT55" s="21" t="s">
        <v>203</v>
      </c>
      <c r="AU55" s="22">
        <v>0</v>
      </c>
      <c r="AV55" s="21" t="s">
        <v>203</v>
      </c>
      <c r="AW55" s="22">
        <v>0</v>
      </c>
      <c r="AX55" s="21" t="s">
        <v>203</v>
      </c>
      <c r="AY55" s="22">
        <v>0</v>
      </c>
      <c r="AZ55" s="21" t="s">
        <v>203</v>
      </c>
      <c r="BA55" s="22">
        <v>0</v>
      </c>
      <c r="BB55" s="21" t="s">
        <v>203</v>
      </c>
      <c r="BC55" s="22">
        <v>0</v>
      </c>
      <c r="BD55" s="21" t="s">
        <v>203</v>
      </c>
      <c r="BE55" s="22">
        <v>0</v>
      </c>
      <c r="BF55" s="21" t="s">
        <v>203</v>
      </c>
      <c r="BG55" s="22">
        <v>0</v>
      </c>
      <c r="BH55" s="21" t="s">
        <v>203</v>
      </c>
      <c r="BI55" s="22">
        <v>0</v>
      </c>
      <c r="BJ55" s="21" t="s">
        <v>203</v>
      </c>
      <c r="BK55" s="22">
        <v>0</v>
      </c>
      <c r="BL55" s="21" t="s">
        <v>203</v>
      </c>
      <c r="BM55" s="22">
        <v>0</v>
      </c>
      <c r="BN55" s="21" t="s">
        <v>203</v>
      </c>
      <c r="BP55" s="445"/>
      <c r="BQ55" s="445"/>
      <c r="BR55" s="445"/>
      <c r="BS55" s="445"/>
      <c r="BT55" s="445"/>
    </row>
    <row r="56" spans="1:72" ht="15" x14ac:dyDescent="0.2">
      <c r="A56" s="460"/>
      <c r="B56" s="460" t="s">
        <v>99</v>
      </c>
      <c r="C56" s="179">
        <v>17</v>
      </c>
      <c r="D56" s="21" t="s">
        <v>312</v>
      </c>
      <c r="E56" s="22">
        <v>0</v>
      </c>
      <c r="F56" s="21" t="s">
        <v>203</v>
      </c>
      <c r="G56" s="22">
        <v>0</v>
      </c>
      <c r="H56" s="21" t="s">
        <v>203</v>
      </c>
      <c r="I56" s="22">
        <v>0</v>
      </c>
      <c r="J56" s="21" t="s">
        <v>203</v>
      </c>
      <c r="K56" s="22">
        <v>0</v>
      </c>
      <c r="L56" s="21" t="s">
        <v>203</v>
      </c>
      <c r="M56" s="22">
        <v>1</v>
      </c>
      <c r="N56" s="21" t="s">
        <v>312</v>
      </c>
      <c r="O56" s="22">
        <v>2</v>
      </c>
      <c r="P56" s="21" t="s">
        <v>312</v>
      </c>
      <c r="Q56" s="22">
        <v>3</v>
      </c>
      <c r="R56" s="21" t="s">
        <v>312</v>
      </c>
      <c r="S56" s="22">
        <v>1</v>
      </c>
      <c r="T56" s="21" t="s">
        <v>312</v>
      </c>
      <c r="U56" s="22">
        <v>4</v>
      </c>
      <c r="V56" s="21" t="s">
        <v>312</v>
      </c>
      <c r="W56" s="22">
        <v>0</v>
      </c>
      <c r="X56" s="21" t="s">
        <v>203</v>
      </c>
      <c r="Y56" s="22">
        <v>1</v>
      </c>
      <c r="Z56" s="21" t="s">
        <v>312</v>
      </c>
      <c r="AA56" s="22">
        <v>0</v>
      </c>
      <c r="AB56" s="21" t="s">
        <v>203</v>
      </c>
      <c r="AC56" s="22">
        <v>2</v>
      </c>
      <c r="AD56" s="21" t="s">
        <v>312</v>
      </c>
      <c r="AE56" s="22">
        <v>0</v>
      </c>
      <c r="AF56" s="21" t="s">
        <v>203</v>
      </c>
      <c r="AG56" s="22">
        <v>0</v>
      </c>
      <c r="AH56" s="21" t="s">
        <v>203</v>
      </c>
      <c r="AI56" s="22">
        <v>0</v>
      </c>
      <c r="AJ56" s="21" t="s">
        <v>203</v>
      </c>
      <c r="AK56" s="22">
        <v>0</v>
      </c>
      <c r="AL56" s="21" t="s">
        <v>203</v>
      </c>
      <c r="AM56" s="22">
        <v>0</v>
      </c>
      <c r="AN56" s="21" t="s">
        <v>203</v>
      </c>
      <c r="AO56" s="22">
        <v>0</v>
      </c>
      <c r="AP56" s="21" t="s">
        <v>203</v>
      </c>
      <c r="AQ56" s="22">
        <v>0</v>
      </c>
      <c r="AR56" s="21" t="s">
        <v>203</v>
      </c>
      <c r="AS56" s="22">
        <v>0</v>
      </c>
      <c r="AT56" s="21" t="s">
        <v>203</v>
      </c>
      <c r="AU56" s="22">
        <v>0</v>
      </c>
      <c r="AV56" s="21" t="s">
        <v>203</v>
      </c>
      <c r="AW56" s="22">
        <v>0</v>
      </c>
      <c r="AX56" s="21" t="s">
        <v>203</v>
      </c>
      <c r="AY56" s="22">
        <v>0</v>
      </c>
      <c r="AZ56" s="21" t="s">
        <v>203</v>
      </c>
      <c r="BA56" s="22">
        <v>0</v>
      </c>
      <c r="BB56" s="21" t="s">
        <v>203</v>
      </c>
      <c r="BC56" s="22">
        <v>0</v>
      </c>
      <c r="BD56" s="21" t="s">
        <v>203</v>
      </c>
      <c r="BE56" s="22">
        <v>0</v>
      </c>
      <c r="BF56" s="21" t="s">
        <v>203</v>
      </c>
      <c r="BG56" s="22">
        <v>0</v>
      </c>
      <c r="BH56" s="21" t="s">
        <v>203</v>
      </c>
      <c r="BI56" s="22">
        <v>0</v>
      </c>
      <c r="BJ56" s="21" t="s">
        <v>203</v>
      </c>
      <c r="BK56" s="22">
        <v>0</v>
      </c>
      <c r="BL56" s="21" t="s">
        <v>203</v>
      </c>
      <c r="BM56" s="22">
        <v>0</v>
      </c>
      <c r="BN56" s="21" t="s">
        <v>203</v>
      </c>
      <c r="BP56" s="445"/>
      <c r="BQ56" s="445"/>
      <c r="BR56" s="445"/>
      <c r="BS56" s="445"/>
      <c r="BT56" s="445"/>
    </row>
    <row r="57" spans="1:72" ht="15" x14ac:dyDescent="0.2">
      <c r="A57" s="460"/>
      <c r="B57" s="460"/>
      <c r="C57" s="179"/>
      <c r="D57" s="21"/>
      <c r="E57" s="22"/>
      <c r="F57" s="21"/>
      <c r="G57" s="22"/>
      <c r="H57" s="21"/>
      <c r="I57" s="22"/>
      <c r="J57" s="21"/>
      <c r="K57" s="22"/>
      <c r="L57" s="21"/>
      <c r="M57" s="22"/>
      <c r="N57" s="21"/>
      <c r="O57" s="22"/>
      <c r="P57" s="21"/>
      <c r="Q57" s="22"/>
      <c r="R57" s="21"/>
      <c r="S57" s="22"/>
      <c r="T57" s="21"/>
      <c r="U57" s="22"/>
      <c r="V57" s="21"/>
      <c r="W57" s="22"/>
      <c r="X57" s="21"/>
      <c r="Y57" s="22"/>
      <c r="Z57" s="21"/>
      <c r="AA57" s="22"/>
      <c r="AB57" s="21"/>
      <c r="AC57" s="22"/>
      <c r="AD57" s="21"/>
      <c r="AE57" s="22"/>
      <c r="AF57" s="21"/>
      <c r="AG57" s="22"/>
      <c r="AH57" s="21"/>
      <c r="AI57" s="22"/>
      <c r="AJ57" s="21"/>
      <c r="AK57" s="22"/>
      <c r="AL57" s="21"/>
      <c r="AM57" s="22"/>
      <c r="AN57" s="21"/>
      <c r="AO57" s="22"/>
      <c r="AP57" s="21"/>
      <c r="AQ57" s="22"/>
      <c r="AR57" s="21"/>
      <c r="AS57" s="22"/>
      <c r="AT57" s="21"/>
      <c r="AU57" s="22"/>
      <c r="AV57" s="21"/>
      <c r="AW57" s="22"/>
      <c r="AX57" s="21"/>
      <c r="AY57" s="22"/>
      <c r="AZ57" s="21"/>
      <c r="BA57" s="22"/>
      <c r="BB57" s="21"/>
      <c r="BC57" s="22"/>
      <c r="BD57" s="21"/>
      <c r="BE57" s="22"/>
      <c r="BF57" s="21"/>
      <c r="BG57" s="22"/>
      <c r="BH57" s="21"/>
      <c r="BI57" s="22"/>
      <c r="BJ57" s="21"/>
      <c r="BK57" s="22"/>
      <c r="BL57" s="21"/>
      <c r="BM57" s="22"/>
      <c r="BN57" s="21"/>
      <c r="BP57" s="445"/>
      <c r="BQ57" s="445"/>
      <c r="BR57" s="445"/>
      <c r="BS57" s="445"/>
      <c r="BT57" s="445"/>
    </row>
    <row r="58" spans="1:72" ht="15" x14ac:dyDescent="0.2">
      <c r="A58" s="458" t="s">
        <v>396</v>
      </c>
      <c r="B58" s="458" t="s">
        <v>70</v>
      </c>
      <c r="C58" s="183">
        <v>31</v>
      </c>
      <c r="D58" s="459" t="s">
        <v>203</v>
      </c>
      <c r="E58" s="180">
        <v>0</v>
      </c>
      <c r="F58" s="459" t="s">
        <v>203</v>
      </c>
      <c r="G58" s="180">
        <v>0</v>
      </c>
      <c r="H58" s="459" t="s">
        <v>203</v>
      </c>
      <c r="I58" s="180">
        <v>0</v>
      </c>
      <c r="J58" s="459" t="s">
        <v>203</v>
      </c>
      <c r="K58" s="180">
        <v>0</v>
      </c>
      <c r="L58" s="459" t="s">
        <v>203</v>
      </c>
      <c r="M58" s="180">
        <v>0</v>
      </c>
      <c r="N58" s="459" t="s">
        <v>203</v>
      </c>
      <c r="O58" s="180">
        <v>0</v>
      </c>
      <c r="P58" s="459" t="s">
        <v>203</v>
      </c>
      <c r="Q58" s="180">
        <v>1</v>
      </c>
      <c r="R58" s="459" t="s">
        <v>203</v>
      </c>
      <c r="S58" s="180">
        <v>3</v>
      </c>
      <c r="T58" s="459" t="s">
        <v>203</v>
      </c>
      <c r="U58" s="180">
        <v>0</v>
      </c>
      <c r="V58" s="459" t="s">
        <v>203</v>
      </c>
      <c r="W58" s="180">
        <v>0</v>
      </c>
      <c r="X58" s="459" t="s">
        <v>203</v>
      </c>
      <c r="Y58" s="180">
        <v>0</v>
      </c>
      <c r="Z58" s="459" t="s">
        <v>203</v>
      </c>
      <c r="AA58" s="180">
        <v>0</v>
      </c>
      <c r="AB58" s="459" t="s">
        <v>203</v>
      </c>
      <c r="AC58" s="180">
        <v>0</v>
      </c>
      <c r="AD58" s="459" t="s">
        <v>203</v>
      </c>
      <c r="AE58" s="180">
        <v>7</v>
      </c>
      <c r="AF58" s="459" t="s">
        <v>203</v>
      </c>
      <c r="AG58" s="180">
        <v>0</v>
      </c>
      <c r="AH58" s="459" t="s">
        <v>203</v>
      </c>
      <c r="AI58" s="180">
        <v>0</v>
      </c>
      <c r="AJ58" s="459" t="s">
        <v>203</v>
      </c>
      <c r="AK58" s="180">
        <v>0</v>
      </c>
      <c r="AL58" s="459" t="s">
        <v>203</v>
      </c>
      <c r="AM58" s="180">
        <v>0</v>
      </c>
      <c r="AN58" s="459" t="s">
        <v>203</v>
      </c>
      <c r="AO58" s="180">
        <v>0</v>
      </c>
      <c r="AP58" s="459" t="s">
        <v>203</v>
      </c>
      <c r="AQ58" s="180">
        <v>0</v>
      </c>
      <c r="AR58" s="459" t="s">
        <v>203</v>
      </c>
      <c r="AS58" s="180">
        <v>0</v>
      </c>
      <c r="AT58" s="459" t="s">
        <v>203</v>
      </c>
      <c r="AU58" s="180">
        <v>0</v>
      </c>
      <c r="AV58" s="459" t="s">
        <v>203</v>
      </c>
      <c r="AW58" s="180">
        <v>0</v>
      </c>
      <c r="AX58" s="459" t="s">
        <v>203</v>
      </c>
      <c r="AY58" s="180">
        <v>0</v>
      </c>
      <c r="AZ58" s="459" t="s">
        <v>203</v>
      </c>
      <c r="BA58" s="180">
        <v>0</v>
      </c>
      <c r="BB58" s="459" t="s">
        <v>203</v>
      </c>
      <c r="BC58" s="180">
        <v>0</v>
      </c>
      <c r="BD58" s="459" t="s">
        <v>203</v>
      </c>
      <c r="BE58" s="180">
        <v>0</v>
      </c>
      <c r="BF58" s="459" t="s">
        <v>203</v>
      </c>
      <c r="BG58" s="180">
        <v>0</v>
      </c>
      <c r="BH58" s="459" t="s">
        <v>203</v>
      </c>
      <c r="BI58" s="180">
        <v>0</v>
      </c>
      <c r="BJ58" s="459" t="s">
        <v>203</v>
      </c>
      <c r="BK58" s="180">
        <v>0</v>
      </c>
      <c r="BL58" s="459" t="s">
        <v>203</v>
      </c>
      <c r="BM58" s="180">
        <v>0</v>
      </c>
      <c r="BN58" s="459" t="s">
        <v>203</v>
      </c>
      <c r="BP58" s="445"/>
      <c r="BQ58" s="445"/>
      <c r="BR58" s="445"/>
      <c r="BS58" s="445"/>
      <c r="BT58" s="445"/>
    </row>
    <row r="59" spans="1:72" ht="15" x14ac:dyDescent="0.2">
      <c r="A59" s="460"/>
      <c r="B59" s="460" t="s">
        <v>98</v>
      </c>
      <c r="C59" s="15">
        <v>2</v>
      </c>
      <c r="D59" s="21" t="s">
        <v>312</v>
      </c>
      <c r="E59" s="22">
        <v>0</v>
      </c>
      <c r="F59" s="21" t="s">
        <v>203</v>
      </c>
      <c r="G59" s="22">
        <v>0</v>
      </c>
      <c r="H59" s="21" t="s">
        <v>203</v>
      </c>
      <c r="I59" s="22">
        <v>0</v>
      </c>
      <c r="J59" s="21" t="s">
        <v>203</v>
      </c>
      <c r="K59" s="22">
        <v>0</v>
      </c>
      <c r="L59" s="21" t="s">
        <v>203</v>
      </c>
      <c r="M59" s="22">
        <v>0</v>
      </c>
      <c r="N59" s="21" t="s">
        <v>203</v>
      </c>
      <c r="O59" s="22">
        <v>0</v>
      </c>
      <c r="P59" s="21" t="s">
        <v>203</v>
      </c>
      <c r="Q59" s="22">
        <v>0</v>
      </c>
      <c r="R59" s="21" t="s">
        <v>312</v>
      </c>
      <c r="S59" s="22">
        <v>0</v>
      </c>
      <c r="T59" s="21" t="s">
        <v>203</v>
      </c>
      <c r="U59" s="22">
        <v>0</v>
      </c>
      <c r="V59" s="21" t="s">
        <v>203</v>
      </c>
      <c r="W59" s="22">
        <v>0</v>
      </c>
      <c r="X59" s="21" t="s">
        <v>203</v>
      </c>
      <c r="Y59" s="22">
        <v>0</v>
      </c>
      <c r="Z59" s="21" t="s">
        <v>203</v>
      </c>
      <c r="AA59" s="22">
        <v>0</v>
      </c>
      <c r="AB59" s="21" t="s">
        <v>203</v>
      </c>
      <c r="AC59" s="22">
        <v>0</v>
      </c>
      <c r="AD59" s="21" t="s">
        <v>203</v>
      </c>
      <c r="AE59" s="22">
        <v>0</v>
      </c>
      <c r="AF59" s="21" t="s">
        <v>312</v>
      </c>
      <c r="AG59" s="22">
        <v>0</v>
      </c>
      <c r="AH59" s="21" t="s">
        <v>203</v>
      </c>
      <c r="AI59" s="22">
        <v>0</v>
      </c>
      <c r="AJ59" s="21" t="s">
        <v>203</v>
      </c>
      <c r="AK59" s="22">
        <v>0</v>
      </c>
      <c r="AL59" s="21" t="s">
        <v>203</v>
      </c>
      <c r="AM59" s="22">
        <v>0</v>
      </c>
      <c r="AN59" s="21" t="s">
        <v>203</v>
      </c>
      <c r="AO59" s="22">
        <v>0</v>
      </c>
      <c r="AP59" s="21" t="s">
        <v>203</v>
      </c>
      <c r="AQ59" s="22">
        <v>0</v>
      </c>
      <c r="AR59" s="21" t="s">
        <v>203</v>
      </c>
      <c r="AS59" s="22">
        <v>0</v>
      </c>
      <c r="AT59" s="21" t="s">
        <v>203</v>
      </c>
      <c r="AU59" s="22">
        <v>0</v>
      </c>
      <c r="AV59" s="21" t="s">
        <v>203</v>
      </c>
      <c r="AW59" s="22">
        <v>0</v>
      </c>
      <c r="AX59" s="21" t="s">
        <v>203</v>
      </c>
      <c r="AY59" s="22">
        <v>0</v>
      </c>
      <c r="AZ59" s="21" t="s">
        <v>203</v>
      </c>
      <c r="BA59" s="22">
        <v>0</v>
      </c>
      <c r="BB59" s="21" t="s">
        <v>203</v>
      </c>
      <c r="BC59" s="22">
        <v>0</v>
      </c>
      <c r="BD59" s="21" t="s">
        <v>203</v>
      </c>
      <c r="BE59" s="22">
        <v>0</v>
      </c>
      <c r="BF59" s="21" t="s">
        <v>203</v>
      </c>
      <c r="BG59" s="22">
        <v>0</v>
      </c>
      <c r="BH59" s="21" t="s">
        <v>203</v>
      </c>
      <c r="BI59" s="22">
        <v>0</v>
      </c>
      <c r="BJ59" s="21" t="s">
        <v>203</v>
      </c>
      <c r="BK59" s="22">
        <v>0</v>
      </c>
      <c r="BL59" s="21" t="s">
        <v>203</v>
      </c>
      <c r="BM59" s="22">
        <v>0</v>
      </c>
      <c r="BN59" s="21" t="s">
        <v>203</v>
      </c>
      <c r="BP59" s="445"/>
      <c r="BQ59" s="445"/>
      <c r="BR59" s="445"/>
      <c r="BS59" s="445"/>
      <c r="BT59" s="445"/>
    </row>
    <row r="60" spans="1:72" ht="15" customHeight="1" x14ac:dyDescent="0.2">
      <c r="A60" s="460"/>
      <c r="B60" s="460" t="s">
        <v>99</v>
      </c>
      <c r="C60" s="15">
        <v>29</v>
      </c>
      <c r="D60" s="21" t="s">
        <v>312</v>
      </c>
      <c r="E60" s="22">
        <v>0</v>
      </c>
      <c r="F60" s="21" t="s">
        <v>203</v>
      </c>
      <c r="G60" s="22">
        <v>0</v>
      </c>
      <c r="H60" s="21" t="s">
        <v>203</v>
      </c>
      <c r="I60" s="22">
        <v>0</v>
      </c>
      <c r="J60" s="21" t="s">
        <v>203</v>
      </c>
      <c r="K60" s="22">
        <v>0</v>
      </c>
      <c r="L60" s="21" t="s">
        <v>203</v>
      </c>
      <c r="M60" s="22">
        <v>0</v>
      </c>
      <c r="N60" s="21" t="s">
        <v>203</v>
      </c>
      <c r="O60" s="22">
        <v>0</v>
      </c>
      <c r="P60" s="21" t="s">
        <v>203</v>
      </c>
      <c r="Q60" s="22">
        <v>1</v>
      </c>
      <c r="R60" s="21" t="s">
        <v>312</v>
      </c>
      <c r="S60" s="22">
        <v>3</v>
      </c>
      <c r="T60" s="21" t="s">
        <v>312</v>
      </c>
      <c r="U60" s="22">
        <v>0</v>
      </c>
      <c r="V60" s="21" t="s">
        <v>203</v>
      </c>
      <c r="W60" s="22">
        <v>0</v>
      </c>
      <c r="X60" s="21" t="s">
        <v>203</v>
      </c>
      <c r="Y60" s="22">
        <v>0</v>
      </c>
      <c r="Z60" s="21" t="s">
        <v>203</v>
      </c>
      <c r="AA60" s="22">
        <v>0</v>
      </c>
      <c r="AB60" s="21" t="s">
        <v>203</v>
      </c>
      <c r="AC60" s="22">
        <v>0</v>
      </c>
      <c r="AD60" s="21" t="s">
        <v>203</v>
      </c>
      <c r="AE60" s="22">
        <v>7</v>
      </c>
      <c r="AF60" s="21" t="s">
        <v>312</v>
      </c>
      <c r="AG60" s="22">
        <v>0</v>
      </c>
      <c r="AH60" s="21" t="s">
        <v>203</v>
      </c>
      <c r="AI60" s="22">
        <v>0</v>
      </c>
      <c r="AJ60" s="21" t="s">
        <v>203</v>
      </c>
      <c r="AK60" s="22">
        <v>0</v>
      </c>
      <c r="AL60" s="21" t="s">
        <v>203</v>
      </c>
      <c r="AM60" s="22">
        <v>0</v>
      </c>
      <c r="AN60" s="21" t="s">
        <v>203</v>
      </c>
      <c r="AO60" s="22">
        <v>0</v>
      </c>
      <c r="AP60" s="21" t="s">
        <v>203</v>
      </c>
      <c r="AQ60" s="22">
        <v>0</v>
      </c>
      <c r="AR60" s="21" t="s">
        <v>203</v>
      </c>
      <c r="AS60" s="22">
        <v>0</v>
      </c>
      <c r="AT60" s="21" t="s">
        <v>203</v>
      </c>
      <c r="AU60" s="22">
        <v>0</v>
      </c>
      <c r="AV60" s="21" t="s">
        <v>203</v>
      </c>
      <c r="AW60" s="22">
        <v>0</v>
      </c>
      <c r="AX60" s="21" t="s">
        <v>203</v>
      </c>
      <c r="AY60" s="22">
        <v>0</v>
      </c>
      <c r="AZ60" s="21" t="s">
        <v>203</v>
      </c>
      <c r="BA60" s="22">
        <v>0</v>
      </c>
      <c r="BB60" s="21" t="s">
        <v>203</v>
      </c>
      <c r="BC60" s="22">
        <v>0</v>
      </c>
      <c r="BD60" s="21" t="s">
        <v>203</v>
      </c>
      <c r="BE60" s="22">
        <v>0</v>
      </c>
      <c r="BF60" s="21" t="s">
        <v>203</v>
      </c>
      <c r="BG60" s="22">
        <v>0</v>
      </c>
      <c r="BH60" s="21" t="s">
        <v>203</v>
      </c>
      <c r="BI60" s="22">
        <v>0</v>
      </c>
      <c r="BJ60" s="21" t="s">
        <v>203</v>
      </c>
      <c r="BK60" s="22">
        <v>0</v>
      </c>
      <c r="BL60" s="21" t="s">
        <v>203</v>
      </c>
      <c r="BM60" s="22">
        <v>0</v>
      </c>
      <c r="BN60" s="21" t="s">
        <v>203</v>
      </c>
      <c r="BP60" s="445"/>
      <c r="BQ60" s="445"/>
      <c r="BR60" s="445"/>
      <c r="BS60" s="445"/>
      <c r="BT60" s="445"/>
    </row>
    <row r="61" spans="1:72" ht="15" x14ac:dyDescent="0.2">
      <c r="A61" s="463" t="s">
        <v>62</v>
      </c>
      <c r="B61" s="464"/>
      <c r="C61" s="116"/>
      <c r="D61" s="346"/>
      <c r="E61" s="465"/>
      <c r="G61" s="465"/>
      <c r="I61" s="465"/>
      <c r="K61" s="465"/>
      <c r="M61" s="465"/>
      <c r="N61" s="57" t="s">
        <v>204</v>
      </c>
      <c r="P61" s="455"/>
      <c r="Q61" s="467"/>
      <c r="R61" s="455"/>
      <c r="S61" s="467"/>
      <c r="T61" s="455"/>
      <c r="U61" s="467"/>
      <c r="V61" s="455"/>
      <c r="W61" s="467"/>
      <c r="X61" s="455"/>
      <c r="Y61" s="467"/>
      <c r="Z61" s="455"/>
    </row>
    <row r="62" spans="1:72" ht="15" x14ac:dyDescent="0.2">
      <c r="A62" s="463" t="s">
        <v>115</v>
      </c>
      <c r="B62" s="464"/>
      <c r="C62" s="116"/>
      <c r="D62" s="346"/>
      <c r="E62" s="465"/>
      <c r="G62" s="465"/>
      <c r="I62" s="465"/>
      <c r="K62" s="465"/>
      <c r="M62" s="465"/>
      <c r="N62" s="57" t="s">
        <v>204</v>
      </c>
      <c r="P62" s="455"/>
      <c r="Q62" s="467"/>
      <c r="R62" s="455"/>
      <c r="S62" s="467"/>
      <c r="T62" s="455"/>
      <c r="U62" s="467"/>
      <c r="V62" s="455"/>
      <c r="W62" s="467"/>
      <c r="X62" s="455"/>
      <c r="Y62" s="467"/>
      <c r="Z62" s="455"/>
      <c r="BI62" s="468"/>
    </row>
    <row r="63" spans="1:72" ht="15" x14ac:dyDescent="0.2">
      <c r="A63" s="463" t="s">
        <v>112</v>
      </c>
      <c r="B63" s="464"/>
      <c r="C63" s="116"/>
      <c r="D63" s="346"/>
      <c r="E63" s="465"/>
      <c r="G63" s="465"/>
      <c r="I63" s="465"/>
      <c r="K63" s="465"/>
      <c r="M63" s="465"/>
      <c r="N63" s="469"/>
      <c r="P63" s="455"/>
      <c r="Q63" s="467"/>
      <c r="R63" s="455"/>
      <c r="S63" s="467"/>
      <c r="T63" s="455"/>
      <c r="U63" s="467"/>
      <c r="V63" s="455"/>
      <c r="W63" s="467"/>
      <c r="X63" s="455"/>
      <c r="Y63" s="467"/>
      <c r="Z63" s="455"/>
    </row>
    <row r="64" spans="1:72" ht="15" customHeight="1" x14ac:dyDescent="0.2">
      <c r="A64" s="463" t="s">
        <v>113</v>
      </c>
      <c r="B64" s="464"/>
      <c r="C64" s="116"/>
      <c r="D64" s="346"/>
      <c r="E64" s="465"/>
      <c r="G64" s="465"/>
      <c r="I64" s="465"/>
      <c r="K64" s="465"/>
      <c r="M64" s="465"/>
      <c r="N64" s="469"/>
      <c r="P64" s="455"/>
      <c r="Q64" s="467"/>
      <c r="R64" s="455"/>
      <c r="S64" s="467"/>
      <c r="T64" s="455"/>
      <c r="U64" s="467"/>
      <c r="V64" s="455"/>
      <c r="W64" s="467"/>
      <c r="X64" s="455"/>
      <c r="Y64" s="467"/>
      <c r="Z64" s="455"/>
    </row>
    <row r="65" spans="1:26" ht="15" x14ac:dyDescent="0.2">
      <c r="A65" s="463" t="s">
        <v>114</v>
      </c>
      <c r="B65" s="464"/>
      <c r="C65" s="116"/>
      <c r="D65" s="346"/>
      <c r="E65" s="465"/>
      <c r="G65" s="465"/>
      <c r="I65" s="465"/>
      <c r="K65" s="465"/>
      <c r="M65" s="465"/>
      <c r="N65" s="469"/>
      <c r="P65" s="455"/>
      <c r="Q65" s="467"/>
      <c r="R65" s="455"/>
      <c r="S65" s="467"/>
      <c r="T65" s="455"/>
      <c r="U65" s="467"/>
      <c r="V65" s="455"/>
      <c r="W65" s="467"/>
      <c r="X65" s="455"/>
      <c r="Y65" s="467"/>
      <c r="Z65" s="455"/>
    </row>
    <row r="66" spans="1:26" ht="15" x14ac:dyDescent="0.2">
      <c r="A66" s="463" t="s">
        <v>389</v>
      </c>
      <c r="B66" s="464"/>
      <c r="C66" s="116"/>
      <c r="D66" s="346"/>
      <c r="E66" s="465"/>
      <c r="G66" s="465"/>
      <c r="I66" s="465"/>
      <c r="K66" s="465"/>
      <c r="M66" s="465"/>
      <c r="N66" s="469"/>
      <c r="P66" s="455"/>
      <c r="Q66" s="467"/>
      <c r="R66" s="455"/>
      <c r="S66" s="467"/>
      <c r="T66" s="455"/>
      <c r="U66" s="467"/>
      <c r="V66" s="455"/>
      <c r="W66" s="467"/>
      <c r="X66" s="455"/>
      <c r="Y66" s="467"/>
      <c r="Z66" s="455"/>
    </row>
    <row r="67" spans="1:26" ht="15" x14ac:dyDescent="0.2">
      <c r="A67" s="463" t="s">
        <v>390</v>
      </c>
      <c r="B67" s="464"/>
      <c r="C67" s="116"/>
      <c r="D67" s="346"/>
      <c r="E67" s="465"/>
      <c r="G67" s="465"/>
      <c r="I67" s="465"/>
      <c r="K67" s="465"/>
      <c r="M67" s="465"/>
      <c r="N67" s="469"/>
      <c r="P67" s="455"/>
      <c r="Q67" s="467"/>
      <c r="R67" s="455"/>
      <c r="S67" s="467"/>
      <c r="T67" s="455"/>
      <c r="U67" s="467"/>
      <c r="V67" s="455"/>
      <c r="W67" s="467"/>
      <c r="X67" s="455"/>
      <c r="Y67" s="467"/>
      <c r="Z67" s="455"/>
    </row>
    <row r="68" spans="1:26" ht="15" customHeight="1" x14ac:dyDescent="0.2">
      <c r="A68" s="463" t="s">
        <v>391</v>
      </c>
      <c r="B68" s="464"/>
      <c r="C68" s="116"/>
      <c r="D68" s="346"/>
      <c r="E68" s="465"/>
      <c r="G68" s="465"/>
      <c r="I68" s="465"/>
      <c r="K68" s="465"/>
      <c r="M68" s="465"/>
      <c r="N68" s="469"/>
      <c r="P68" s="455"/>
      <c r="Q68" s="467"/>
      <c r="R68" s="455"/>
      <c r="S68" s="467"/>
      <c r="T68" s="455"/>
      <c r="U68" s="467"/>
      <c r="V68" s="455"/>
      <c r="W68" s="467"/>
      <c r="X68" s="455"/>
      <c r="Y68" s="467"/>
      <c r="Z68" s="455"/>
    </row>
    <row r="69" spans="1:26" ht="15" x14ac:dyDescent="0.2">
      <c r="A69" s="463" t="s">
        <v>392</v>
      </c>
      <c r="B69" s="464"/>
      <c r="C69" s="116"/>
      <c r="D69" s="346"/>
      <c r="E69" s="465"/>
      <c r="G69" s="465"/>
      <c r="I69" s="465"/>
      <c r="K69" s="465"/>
      <c r="M69" s="465"/>
      <c r="N69" s="469"/>
      <c r="P69" s="455"/>
      <c r="Q69" s="467"/>
      <c r="R69" s="455"/>
      <c r="S69" s="467"/>
      <c r="T69" s="455"/>
      <c r="U69" s="467"/>
      <c r="V69" s="455"/>
      <c r="W69" s="467"/>
      <c r="X69" s="455"/>
      <c r="Y69" s="467"/>
      <c r="Z69" s="455"/>
    </row>
    <row r="70" spans="1:26" ht="15" x14ac:dyDescent="0.2">
      <c r="A70" s="463" t="s">
        <v>313</v>
      </c>
      <c r="B70" s="464"/>
      <c r="C70" s="116"/>
      <c r="D70" s="346"/>
      <c r="E70" s="465"/>
      <c r="G70" s="465"/>
      <c r="I70" s="465"/>
      <c r="K70" s="465"/>
      <c r="M70" s="465"/>
      <c r="N70" s="469"/>
      <c r="P70" s="455"/>
      <c r="Q70" s="467"/>
      <c r="R70" s="455"/>
      <c r="S70" s="467"/>
      <c r="T70" s="455"/>
      <c r="U70" s="467"/>
      <c r="V70" s="455"/>
      <c r="W70" s="467"/>
      <c r="X70" s="455"/>
      <c r="Y70" s="467"/>
      <c r="Z70" s="455"/>
    </row>
    <row r="71" spans="1:26" ht="15" x14ac:dyDescent="0.2">
      <c r="A71" s="50" t="s">
        <v>239</v>
      </c>
      <c r="B71" s="464"/>
      <c r="C71" s="116"/>
      <c r="D71" s="346"/>
      <c r="E71" s="465"/>
      <c r="G71" s="465"/>
      <c r="I71" s="465"/>
      <c r="K71" s="465"/>
      <c r="M71" s="465"/>
      <c r="P71" s="455"/>
      <c r="Q71" s="467"/>
      <c r="R71" s="455"/>
      <c r="S71" s="467"/>
      <c r="T71" s="455"/>
      <c r="U71" s="467"/>
      <c r="V71" s="455"/>
      <c r="W71" s="467"/>
      <c r="X71" s="455"/>
      <c r="Y71" s="467"/>
      <c r="Z71" s="455"/>
    </row>
    <row r="72" spans="1:26" x14ac:dyDescent="0.2">
      <c r="B72" s="464"/>
      <c r="C72" s="116"/>
      <c r="D72" s="346"/>
      <c r="E72" s="465"/>
      <c r="G72" s="465"/>
      <c r="I72" s="465"/>
      <c r="K72" s="465"/>
      <c r="M72" s="465"/>
    </row>
    <row r="73" spans="1:26" ht="15" customHeight="1" x14ac:dyDescent="0.2">
      <c r="A73" s="465"/>
      <c r="B73" s="464"/>
      <c r="C73" s="116"/>
      <c r="D73" s="346"/>
      <c r="E73" s="465"/>
      <c r="G73" s="465"/>
      <c r="I73" s="465"/>
      <c r="K73" s="465"/>
      <c r="M73" s="465"/>
    </row>
    <row r="74" spans="1:26" x14ac:dyDescent="0.2">
      <c r="A74" s="465"/>
      <c r="B74" s="464"/>
      <c r="C74" s="116"/>
      <c r="D74" s="346"/>
      <c r="E74" s="465"/>
      <c r="G74" s="465"/>
      <c r="I74" s="465"/>
      <c r="K74" s="465"/>
      <c r="M74" s="465"/>
    </row>
    <row r="75" spans="1:26" x14ac:dyDescent="0.2">
      <c r="A75" s="465"/>
      <c r="B75" s="464"/>
      <c r="C75" s="116"/>
      <c r="D75" s="346"/>
      <c r="E75" s="465"/>
      <c r="G75" s="465"/>
      <c r="I75" s="465"/>
      <c r="K75" s="465"/>
      <c r="M75" s="465"/>
    </row>
    <row r="76" spans="1:26" x14ac:dyDescent="0.2">
      <c r="A76" s="465"/>
      <c r="B76" s="464"/>
      <c r="C76" s="116"/>
      <c r="D76" s="346"/>
      <c r="E76" s="465"/>
      <c r="G76" s="465"/>
      <c r="I76" s="465"/>
      <c r="K76" s="465"/>
      <c r="M76" s="465"/>
    </row>
    <row r="77" spans="1:26" x14ac:dyDescent="0.2">
      <c r="A77" s="465"/>
      <c r="B77" s="464"/>
      <c r="C77" s="116"/>
      <c r="D77" s="346"/>
      <c r="E77" s="465"/>
      <c r="G77" s="465"/>
      <c r="I77" s="465"/>
      <c r="K77" s="465"/>
      <c r="M77" s="465"/>
    </row>
    <row r="78" spans="1:26" x14ac:dyDescent="0.2">
      <c r="A78" s="465"/>
      <c r="B78" s="464"/>
      <c r="C78" s="116"/>
      <c r="D78" s="346"/>
      <c r="E78" s="465"/>
      <c r="G78" s="465"/>
      <c r="I78" s="465"/>
      <c r="K78" s="465"/>
      <c r="M78" s="465"/>
    </row>
    <row r="79" spans="1:26" x14ac:dyDescent="0.2">
      <c r="A79" s="465"/>
      <c r="B79" s="464"/>
      <c r="C79" s="116"/>
      <c r="D79" s="346"/>
      <c r="E79" s="465"/>
      <c r="G79" s="465"/>
      <c r="I79" s="465"/>
      <c r="K79" s="465"/>
      <c r="M79" s="465"/>
    </row>
    <row r="80" spans="1:26" x14ac:dyDescent="0.2">
      <c r="A80" s="465"/>
      <c r="B80" s="464"/>
      <c r="C80" s="116"/>
      <c r="D80" s="346"/>
      <c r="E80" s="465"/>
      <c r="G80" s="465"/>
      <c r="I80" s="465"/>
      <c r="K80" s="465"/>
      <c r="M80" s="465"/>
    </row>
    <row r="81" spans="1:13" x14ac:dyDescent="0.2">
      <c r="A81" s="465"/>
      <c r="B81" s="464"/>
      <c r="C81" s="116"/>
      <c r="D81" s="346"/>
      <c r="E81" s="465"/>
      <c r="G81" s="465"/>
      <c r="I81" s="465"/>
      <c r="K81" s="465"/>
      <c r="M81" s="465"/>
    </row>
    <row r="82" spans="1:13" x14ac:dyDescent="0.2">
      <c r="A82" s="465"/>
      <c r="B82" s="464"/>
      <c r="C82" s="116"/>
      <c r="D82" s="346"/>
      <c r="E82" s="465"/>
      <c r="G82" s="465"/>
      <c r="I82" s="465"/>
      <c r="K82" s="465"/>
      <c r="M82" s="465"/>
    </row>
    <row r="83" spans="1:13" x14ac:dyDescent="0.2">
      <c r="A83" s="465"/>
      <c r="B83" s="464"/>
      <c r="C83" s="116"/>
      <c r="D83" s="346"/>
      <c r="E83" s="465"/>
      <c r="G83" s="465"/>
      <c r="I83" s="465"/>
      <c r="K83" s="465"/>
      <c r="M83" s="465"/>
    </row>
    <row r="84" spans="1:13" x14ac:dyDescent="0.2">
      <c r="A84" s="465"/>
      <c r="B84" s="464"/>
      <c r="C84" s="116"/>
      <c r="D84" s="346"/>
      <c r="E84" s="465"/>
      <c r="G84" s="465"/>
      <c r="I84" s="465"/>
      <c r="K84" s="465"/>
      <c r="M84" s="465"/>
    </row>
    <row r="85" spans="1:13" x14ac:dyDescent="0.2">
      <c r="A85" s="465"/>
      <c r="B85" s="464"/>
      <c r="C85" s="116"/>
      <c r="D85" s="346"/>
      <c r="E85" s="465"/>
      <c r="G85" s="465"/>
      <c r="I85" s="465"/>
      <c r="K85" s="465"/>
      <c r="M85" s="465"/>
    </row>
    <row r="86" spans="1:13" x14ac:dyDescent="0.2">
      <c r="A86" s="465"/>
      <c r="B86" s="464"/>
      <c r="C86" s="116"/>
      <c r="D86" s="346"/>
      <c r="E86" s="465"/>
      <c r="G86" s="465"/>
      <c r="I86" s="465"/>
      <c r="K86" s="465"/>
      <c r="M86" s="465"/>
    </row>
    <row r="87" spans="1:13" x14ac:dyDescent="0.2">
      <c r="A87" s="465"/>
      <c r="B87" s="464"/>
      <c r="C87" s="116"/>
      <c r="D87" s="346"/>
      <c r="E87" s="465"/>
      <c r="G87" s="465"/>
      <c r="I87" s="465"/>
      <c r="K87" s="465"/>
      <c r="M87" s="465"/>
    </row>
    <row r="88" spans="1:13" x14ac:dyDescent="0.2">
      <c r="A88" s="465"/>
      <c r="B88" s="464"/>
      <c r="C88" s="116"/>
      <c r="D88" s="346"/>
      <c r="E88" s="465"/>
      <c r="G88" s="465"/>
      <c r="I88" s="465"/>
      <c r="K88" s="465"/>
      <c r="M88" s="465"/>
    </row>
    <row r="89" spans="1:13" x14ac:dyDescent="0.2">
      <c r="A89" s="465"/>
      <c r="B89" s="464"/>
      <c r="C89" s="116"/>
      <c r="D89" s="346"/>
      <c r="E89" s="465"/>
      <c r="G89" s="465"/>
      <c r="I89" s="465"/>
      <c r="K89" s="465"/>
      <c r="M89" s="465"/>
    </row>
    <row r="90" spans="1:13" x14ac:dyDescent="0.2">
      <c r="A90" s="465"/>
      <c r="B90" s="464"/>
      <c r="C90" s="116"/>
      <c r="D90" s="346"/>
      <c r="E90" s="465"/>
      <c r="G90" s="465"/>
      <c r="I90" s="465"/>
      <c r="K90" s="465"/>
      <c r="M90" s="465"/>
    </row>
    <row r="91" spans="1:13" x14ac:dyDescent="0.2">
      <c r="A91" s="465"/>
      <c r="B91" s="464"/>
      <c r="C91" s="116"/>
      <c r="D91" s="346"/>
      <c r="E91" s="465"/>
      <c r="G91" s="465"/>
      <c r="I91" s="465"/>
      <c r="K91" s="465"/>
      <c r="M91" s="465"/>
    </row>
    <row r="92" spans="1:13" x14ac:dyDescent="0.2">
      <c r="A92" s="465"/>
      <c r="B92" s="464"/>
      <c r="C92" s="116"/>
      <c r="D92" s="346"/>
      <c r="E92" s="465"/>
      <c r="G92" s="465"/>
      <c r="I92" s="465"/>
      <c r="K92" s="465"/>
      <c r="M92" s="465"/>
    </row>
    <row r="93" spans="1:13" x14ac:dyDescent="0.2">
      <c r="A93" s="465"/>
      <c r="B93" s="464"/>
      <c r="C93" s="116"/>
      <c r="D93" s="346"/>
      <c r="E93" s="465"/>
      <c r="G93" s="465"/>
      <c r="I93" s="465"/>
      <c r="K93" s="465"/>
      <c r="M93" s="465"/>
    </row>
    <row r="94" spans="1:13" x14ac:dyDescent="0.2">
      <c r="A94" s="465"/>
      <c r="B94" s="464"/>
      <c r="C94" s="116"/>
      <c r="D94" s="346"/>
      <c r="E94" s="465"/>
      <c r="G94" s="465"/>
      <c r="I94" s="465"/>
      <c r="K94" s="465"/>
      <c r="M94" s="465"/>
    </row>
    <row r="95" spans="1:13" x14ac:dyDescent="0.2">
      <c r="A95" s="465"/>
      <c r="B95" s="464"/>
      <c r="C95" s="116"/>
      <c r="D95" s="346"/>
      <c r="E95" s="465"/>
      <c r="G95" s="465"/>
      <c r="I95" s="465"/>
      <c r="K95" s="465"/>
      <c r="M95" s="465"/>
    </row>
    <row r="96" spans="1:13" x14ac:dyDescent="0.2">
      <c r="A96" s="465"/>
      <c r="B96" s="464"/>
      <c r="C96" s="116"/>
      <c r="D96" s="346"/>
      <c r="E96" s="465"/>
      <c r="G96" s="465"/>
      <c r="I96" s="465"/>
      <c r="K96" s="465"/>
      <c r="M96" s="465"/>
    </row>
    <row r="97" spans="1:13" x14ac:dyDescent="0.2">
      <c r="A97" s="465"/>
      <c r="B97" s="464"/>
      <c r="C97" s="116"/>
      <c r="D97" s="346"/>
      <c r="E97" s="465"/>
      <c r="G97" s="465"/>
      <c r="I97" s="465"/>
      <c r="K97" s="465"/>
      <c r="M97" s="465"/>
    </row>
    <row r="98" spans="1:13" x14ac:dyDescent="0.2">
      <c r="A98" s="465"/>
      <c r="B98" s="464"/>
      <c r="C98" s="116"/>
      <c r="D98" s="346"/>
      <c r="E98" s="465"/>
      <c r="G98" s="465"/>
      <c r="I98" s="465"/>
      <c r="K98" s="465"/>
      <c r="M98" s="465"/>
    </row>
    <row r="99" spans="1:13" x14ac:dyDescent="0.2">
      <c r="A99" s="465"/>
      <c r="B99" s="464"/>
      <c r="C99" s="116"/>
      <c r="D99" s="346"/>
      <c r="E99" s="465"/>
      <c r="G99" s="465"/>
      <c r="I99" s="465"/>
      <c r="K99" s="465"/>
      <c r="M99" s="465"/>
    </row>
    <row r="100" spans="1:13" x14ac:dyDescent="0.2">
      <c r="A100" s="465"/>
      <c r="B100" s="464"/>
      <c r="C100" s="116"/>
      <c r="D100" s="346"/>
      <c r="E100" s="465"/>
      <c r="G100" s="465"/>
      <c r="I100" s="465"/>
      <c r="K100" s="465"/>
      <c r="M100" s="465"/>
    </row>
    <row r="101" spans="1:13" x14ac:dyDescent="0.2">
      <c r="A101" s="465"/>
      <c r="B101" s="464"/>
      <c r="C101" s="116"/>
      <c r="D101" s="346"/>
      <c r="E101" s="465"/>
      <c r="G101" s="465"/>
      <c r="I101" s="465"/>
      <c r="K101" s="465"/>
      <c r="M101" s="465"/>
    </row>
    <row r="102" spans="1:13" x14ac:dyDescent="0.2">
      <c r="A102" s="465"/>
      <c r="B102" s="464"/>
      <c r="C102" s="116"/>
      <c r="D102" s="346"/>
      <c r="E102" s="465"/>
      <c r="G102" s="465"/>
      <c r="I102" s="465"/>
      <c r="K102" s="465"/>
      <c r="M102" s="465"/>
    </row>
    <row r="103" spans="1:13" x14ac:dyDescent="0.2">
      <c r="A103" s="465"/>
      <c r="B103" s="464"/>
      <c r="C103" s="116"/>
      <c r="D103" s="346"/>
      <c r="E103" s="465"/>
      <c r="G103" s="465"/>
      <c r="I103" s="465"/>
      <c r="K103" s="465"/>
      <c r="M103" s="465"/>
    </row>
    <row r="104" spans="1:13" x14ac:dyDescent="0.2">
      <c r="A104" s="465"/>
      <c r="B104" s="464"/>
      <c r="C104" s="116"/>
      <c r="D104" s="346"/>
      <c r="E104" s="465"/>
      <c r="G104" s="465"/>
      <c r="I104" s="465"/>
      <c r="K104" s="465"/>
      <c r="M104" s="465"/>
    </row>
    <row r="105" spans="1:13" x14ac:dyDescent="0.2">
      <c r="A105" s="465"/>
      <c r="B105" s="464"/>
      <c r="C105" s="116"/>
      <c r="D105" s="346"/>
      <c r="E105" s="465"/>
      <c r="G105" s="465"/>
      <c r="I105" s="465"/>
      <c r="K105" s="465"/>
      <c r="M105" s="465"/>
    </row>
    <row r="106" spans="1:13" x14ac:dyDescent="0.2">
      <c r="A106" s="465"/>
      <c r="B106" s="464"/>
      <c r="C106" s="116"/>
      <c r="D106" s="346"/>
      <c r="E106" s="465"/>
      <c r="G106" s="465"/>
      <c r="I106" s="465"/>
      <c r="K106" s="465"/>
      <c r="M106" s="465"/>
    </row>
    <row r="107" spans="1:13" x14ac:dyDescent="0.2">
      <c r="A107" s="465"/>
      <c r="B107" s="464"/>
      <c r="C107" s="116"/>
      <c r="D107" s="346"/>
      <c r="E107" s="465"/>
      <c r="G107" s="465"/>
      <c r="I107" s="465"/>
      <c r="K107" s="465"/>
      <c r="M107" s="465"/>
    </row>
    <row r="108" spans="1:13" x14ac:dyDescent="0.2">
      <c r="A108" s="465"/>
      <c r="B108" s="464"/>
      <c r="C108" s="116"/>
      <c r="D108" s="346"/>
      <c r="E108" s="465"/>
      <c r="G108" s="465"/>
      <c r="I108" s="465"/>
      <c r="K108" s="465"/>
      <c r="M108" s="465"/>
    </row>
    <row r="109" spans="1:13" x14ac:dyDescent="0.2">
      <c r="A109" s="465"/>
      <c r="B109" s="464"/>
      <c r="C109" s="116"/>
      <c r="D109" s="346"/>
      <c r="E109" s="465"/>
      <c r="G109" s="465"/>
      <c r="I109" s="465"/>
      <c r="K109" s="465"/>
      <c r="M109" s="465"/>
    </row>
    <row r="110" spans="1:13" x14ac:dyDescent="0.25">
      <c r="A110" s="465"/>
      <c r="B110" s="464"/>
      <c r="E110" s="465"/>
      <c r="G110" s="465"/>
      <c r="I110" s="465"/>
      <c r="K110" s="465"/>
      <c r="M110" s="465"/>
    </row>
    <row r="111" spans="1:13" x14ac:dyDescent="0.25">
      <c r="A111" s="465"/>
      <c r="B111" s="464"/>
      <c r="E111" s="465"/>
      <c r="G111" s="465"/>
      <c r="I111" s="465"/>
      <c r="K111" s="465"/>
      <c r="M111" s="465"/>
    </row>
    <row r="112" spans="1:13" x14ac:dyDescent="0.25">
      <c r="A112" s="465"/>
      <c r="B112" s="464"/>
      <c r="E112" s="465"/>
      <c r="G112" s="465"/>
      <c r="I112" s="465"/>
      <c r="K112" s="465"/>
      <c r="M112" s="465"/>
    </row>
    <row r="113" spans="1:13" x14ac:dyDescent="0.25">
      <c r="A113" s="465"/>
      <c r="B113" s="464"/>
      <c r="E113" s="465"/>
      <c r="G113" s="465"/>
      <c r="I113" s="465"/>
      <c r="K113" s="465"/>
      <c r="M113" s="465"/>
    </row>
    <row r="114" spans="1:13" x14ac:dyDescent="0.25">
      <c r="A114" s="465"/>
      <c r="B114" s="464"/>
      <c r="E114" s="465"/>
      <c r="G114" s="465"/>
      <c r="I114" s="465"/>
      <c r="K114" s="465"/>
      <c r="M114" s="465"/>
    </row>
    <row r="115" spans="1:13" x14ac:dyDescent="0.25">
      <c r="A115" s="465"/>
      <c r="B115" s="464"/>
      <c r="E115" s="465"/>
      <c r="G115" s="465"/>
      <c r="I115" s="465"/>
      <c r="K115" s="465"/>
      <c r="M115" s="465"/>
    </row>
    <row r="116" spans="1:13" x14ac:dyDescent="0.25">
      <c r="A116" s="465"/>
      <c r="B116" s="464"/>
      <c r="E116" s="465"/>
      <c r="G116" s="465"/>
      <c r="I116" s="465"/>
      <c r="K116" s="465"/>
      <c r="M116" s="465"/>
    </row>
    <row r="117" spans="1:13" x14ac:dyDescent="0.25">
      <c r="A117" s="465"/>
      <c r="B117" s="464"/>
      <c r="E117" s="465"/>
      <c r="G117" s="465"/>
      <c r="I117" s="465"/>
      <c r="K117" s="465"/>
      <c r="M117" s="465"/>
    </row>
    <row r="118" spans="1:13" x14ac:dyDescent="0.25">
      <c r="A118" s="465"/>
      <c r="B118" s="464"/>
      <c r="E118" s="465"/>
      <c r="G118" s="465"/>
      <c r="I118" s="465"/>
      <c r="K118" s="465"/>
      <c r="M118" s="465"/>
    </row>
    <row r="119" spans="1:13" x14ac:dyDescent="0.25">
      <c r="A119" s="465"/>
      <c r="B119" s="464"/>
      <c r="E119" s="465"/>
      <c r="G119" s="465"/>
      <c r="I119" s="465"/>
      <c r="K119" s="465"/>
      <c r="M119" s="465"/>
    </row>
    <row r="120" spans="1:13" x14ac:dyDescent="0.25">
      <c r="A120" s="465"/>
      <c r="B120" s="464"/>
      <c r="E120" s="465"/>
      <c r="G120" s="465"/>
      <c r="I120" s="465"/>
      <c r="K120" s="465"/>
      <c r="M120" s="465"/>
    </row>
    <row r="121" spans="1:13" x14ac:dyDescent="0.25">
      <c r="A121" s="465"/>
      <c r="B121" s="464"/>
      <c r="E121" s="465"/>
      <c r="G121" s="465"/>
      <c r="I121" s="465"/>
      <c r="K121" s="465"/>
      <c r="M121" s="465"/>
    </row>
    <row r="122" spans="1:13" x14ac:dyDescent="0.25">
      <c r="A122" s="465"/>
      <c r="B122" s="464"/>
      <c r="E122" s="465"/>
      <c r="G122" s="465"/>
      <c r="I122" s="465"/>
      <c r="K122" s="465"/>
      <c r="M122" s="465"/>
    </row>
    <row r="123" spans="1:13" x14ac:dyDescent="0.25">
      <c r="A123" s="465"/>
      <c r="B123" s="464"/>
      <c r="E123" s="465"/>
      <c r="G123" s="465"/>
      <c r="I123" s="465"/>
      <c r="K123" s="465"/>
      <c r="M123" s="465"/>
    </row>
    <row r="124" spans="1:13" x14ac:dyDescent="0.25">
      <c r="A124" s="465"/>
      <c r="B124" s="464"/>
      <c r="E124" s="465"/>
      <c r="G124" s="465"/>
      <c r="I124" s="465"/>
      <c r="K124" s="465"/>
      <c r="M124" s="465"/>
    </row>
    <row r="125" spans="1:13" x14ac:dyDescent="0.25">
      <c r="A125" s="465"/>
      <c r="B125" s="464"/>
      <c r="E125" s="465"/>
      <c r="G125" s="465"/>
      <c r="I125" s="465"/>
      <c r="K125" s="465"/>
      <c r="M125" s="465"/>
    </row>
    <row r="126" spans="1:13" x14ac:dyDescent="0.25">
      <c r="A126" s="465"/>
      <c r="B126" s="464"/>
      <c r="E126" s="465"/>
      <c r="G126" s="465"/>
      <c r="I126" s="465"/>
      <c r="K126" s="465"/>
      <c r="M126" s="465"/>
    </row>
    <row r="127" spans="1:13" x14ac:dyDescent="0.25">
      <c r="A127" s="465"/>
      <c r="B127" s="464"/>
      <c r="E127" s="465"/>
      <c r="G127" s="465"/>
      <c r="I127" s="465"/>
      <c r="K127" s="465"/>
      <c r="M127" s="465"/>
    </row>
    <row r="128" spans="1:13" x14ac:dyDescent="0.25">
      <c r="A128" s="465"/>
      <c r="B128" s="464"/>
      <c r="E128" s="465"/>
      <c r="G128" s="465"/>
      <c r="I128" s="465"/>
      <c r="K128" s="465"/>
      <c r="M128" s="465"/>
    </row>
    <row r="129" spans="1:13" x14ac:dyDescent="0.25">
      <c r="A129" s="465"/>
      <c r="B129" s="464"/>
      <c r="E129" s="465"/>
      <c r="G129" s="465"/>
      <c r="I129" s="465"/>
      <c r="K129" s="465"/>
      <c r="M129" s="465"/>
    </row>
    <row r="130" spans="1:13" x14ac:dyDescent="0.25">
      <c r="A130" s="465"/>
      <c r="B130" s="464"/>
      <c r="E130" s="465"/>
      <c r="G130" s="465"/>
      <c r="I130" s="465"/>
      <c r="K130" s="465"/>
      <c r="M130" s="465"/>
    </row>
    <row r="131" spans="1:13" x14ac:dyDescent="0.25">
      <c r="A131" s="465"/>
      <c r="B131" s="464"/>
      <c r="E131" s="465"/>
      <c r="G131" s="465"/>
      <c r="I131" s="465"/>
      <c r="K131" s="465"/>
      <c r="M131" s="465"/>
    </row>
    <row r="132" spans="1:13" x14ac:dyDescent="0.25">
      <c r="A132" s="465"/>
      <c r="B132" s="464"/>
      <c r="E132" s="465"/>
      <c r="G132" s="465"/>
      <c r="I132" s="465"/>
      <c r="K132" s="465"/>
      <c r="M132" s="465"/>
    </row>
    <row r="133" spans="1:13" x14ac:dyDescent="0.25">
      <c r="A133" s="465"/>
      <c r="B133" s="464"/>
      <c r="E133" s="465"/>
      <c r="G133" s="465"/>
      <c r="I133" s="465"/>
      <c r="K133" s="465"/>
      <c r="M133" s="465"/>
    </row>
    <row r="134" spans="1:13" x14ac:dyDescent="0.25">
      <c r="A134" s="465"/>
      <c r="B134" s="464"/>
      <c r="E134" s="465"/>
      <c r="G134" s="465"/>
      <c r="I134" s="465"/>
      <c r="K134" s="465"/>
      <c r="M134" s="465"/>
    </row>
    <row r="135" spans="1:13" x14ac:dyDescent="0.25">
      <c r="A135" s="465"/>
      <c r="B135" s="464"/>
      <c r="E135" s="465"/>
      <c r="G135" s="465"/>
      <c r="I135" s="465"/>
      <c r="K135" s="465"/>
      <c r="M135" s="465"/>
    </row>
    <row r="136" spans="1:13" x14ac:dyDescent="0.25">
      <c r="A136" s="465"/>
      <c r="B136" s="464"/>
      <c r="E136" s="465"/>
      <c r="G136" s="465"/>
      <c r="I136" s="465"/>
      <c r="K136" s="465"/>
      <c r="M136" s="465"/>
    </row>
  </sheetData>
  <mergeCells count="34">
    <mergeCell ref="BM10:BN10"/>
    <mergeCell ref="BG10:BH10"/>
    <mergeCell ref="BI10:BJ10"/>
    <mergeCell ref="BK10:BL10"/>
    <mergeCell ref="A3:AA3"/>
    <mergeCell ref="E9:BN9"/>
    <mergeCell ref="A5:AA5"/>
    <mergeCell ref="AA10:AB10"/>
    <mergeCell ref="E10:F10"/>
    <mergeCell ref="G10:H10"/>
    <mergeCell ref="I10:J10"/>
    <mergeCell ref="K10:L10"/>
    <mergeCell ref="M10:N10"/>
    <mergeCell ref="O10:P10"/>
    <mergeCell ref="Q10:R10"/>
    <mergeCell ref="S10:T10"/>
    <mergeCell ref="U10:V10"/>
    <mergeCell ref="W10:X10"/>
    <mergeCell ref="Y10:Z10"/>
    <mergeCell ref="AE10:AF10"/>
    <mergeCell ref="AC10:AD10"/>
    <mergeCell ref="AG10:AH10"/>
    <mergeCell ref="AI10:AJ10"/>
    <mergeCell ref="AK10:AL10"/>
    <mergeCell ref="AM10:AN10"/>
    <mergeCell ref="BA10:BB10"/>
    <mergeCell ref="BC10:BD10"/>
    <mergeCell ref="BE10:BF10"/>
    <mergeCell ref="AO10:AP10"/>
    <mergeCell ref="AQ10:AR10"/>
    <mergeCell ref="AS10:AT10"/>
    <mergeCell ref="AU10:AV10"/>
    <mergeCell ref="AW10:AX10"/>
    <mergeCell ref="AY10:AZ10"/>
  </mergeCells>
  <hyperlinks>
    <hyperlink ref="A8" location="Contents!A1" display="Return to Contents"/>
  </hyperlinks>
  <pageMargins left="0.7" right="0.7" top="0.75" bottom="0.75" header="0.3" footer="0.3"/>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3"/>
  <sheetViews>
    <sheetView showGridLines="0" workbookViewId="0">
      <selection activeCell="H1" sqref="H1"/>
    </sheetView>
  </sheetViews>
  <sheetFormatPr defaultRowHeight="14.25" x14ac:dyDescent="0.2"/>
  <cols>
    <col min="1" max="1" width="23.42578125" style="13" customWidth="1"/>
    <col min="2" max="2" width="9.28515625" style="13" bestFit="1" customWidth="1"/>
    <col min="3" max="3" width="2.7109375" style="68" customWidth="1"/>
    <col min="4" max="4" width="10.5703125" style="13" bestFit="1" customWidth="1"/>
    <col min="5" max="5" width="2.7109375" style="68" customWidth="1"/>
    <col min="6" max="6" width="10.5703125" style="13" bestFit="1" customWidth="1"/>
    <col min="7" max="7" width="2.7109375" style="68" customWidth="1"/>
    <col min="8" max="8" width="10.5703125" style="13" bestFit="1" customWidth="1"/>
    <col min="9" max="9" width="2.7109375" style="68" customWidth="1"/>
    <col min="10" max="10" width="10.5703125" style="13" bestFit="1" customWidth="1"/>
    <col min="11" max="11" width="2.7109375" style="68" customWidth="1"/>
    <col min="12" max="12" width="10.5703125" style="13" customWidth="1"/>
    <col min="13" max="13" width="2.7109375" style="68" customWidth="1"/>
    <col min="14" max="16384" width="9.140625" style="13"/>
  </cols>
  <sheetData>
    <row r="1" spans="1:28" s="6" customFormat="1" ht="15.75" x14ac:dyDescent="0.25">
      <c r="A1" s="448"/>
      <c r="B1" s="448"/>
      <c r="C1" s="448"/>
      <c r="D1" s="448"/>
      <c r="E1" s="448"/>
      <c r="F1" s="448"/>
      <c r="G1" s="448"/>
      <c r="H1" s="448"/>
      <c r="I1" s="448"/>
      <c r="J1" s="448"/>
      <c r="K1" s="448"/>
      <c r="L1" s="448"/>
      <c r="M1" s="448"/>
      <c r="N1" s="448"/>
      <c r="O1" s="448"/>
      <c r="P1" s="448"/>
      <c r="Q1" s="448"/>
      <c r="R1" s="448"/>
      <c r="S1" s="448"/>
    </row>
    <row r="2" spans="1:28" s="6" customFormat="1" ht="15.75" x14ac:dyDescent="0.25">
      <c r="A2" s="448"/>
      <c r="B2" s="448"/>
      <c r="C2" s="448"/>
      <c r="D2" s="448"/>
      <c r="E2" s="448"/>
      <c r="F2" s="448"/>
      <c r="G2" s="448"/>
      <c r="H2" s="448"/>
      <c r="I2" s="448"/>
      <c r="J2" s="448"/>
      <c r="K2" s="448"/>
      <c r="L2" s="448"/>
      <c r="M2" s="448"/>
      <c r="N2" s="448"/>
      <c r="O2" s="448"/>
      <c r="P2" s="448"/>
      <c r="Q2" s="448"/>
      <c r="R2" s="448"/>
      <c r="S2" s="448"/>
    </row>
    <row r="3" spans="1:28" s="6" customFormat="1" ht="23.25" customHeight="1" x14ac:dyDescent="0.25">
      <c r="A3" s="110" t="s">
        <v>398</v>
      </c>
      <c r="B3" s="111"/>
      <c r="C3" s="173"/>
      <c r="D3" s="114"/>
      <c r="E3" s="173"/>
      <c r="F3" s="112"/>
      <c r="G3" s="153"/>
      <c r="H3" s="112"/>
      <c r="I3" s="153"/>
      <c r="J3" s="113"/>
      <c r="K3" s="154"/>
      <c r="L3" s="114"/>
      <c r="M3" s="152"/>
      <c r="N3" s="114"/>
      <c r="O3" s="114"/>
      <c r="P3" s="114"/>
      <c r="Q3" s="114"/>
      <c r="R3" s="111"/>
      <c r="S3" s="114"/>
      <c r="T3" s="115"/>
      <c r="U3" s="115"/>
      <c r="Y3" s="10"/>
      <c r="Z3" s="10"/>
      <c r="AA3" s="10"/>
    </row>
    <row r="5" spans="1:28" s="6" customFormat="1" ht="12.75" x14ac:dyDescent="0.2">
      <c r="A5" s="504" t="s">
        <v>325</v>
      </c>
      <c r="B5" s="504"/>
      <c r="C5" s="504"/>
      <c r="D5" s="504"/>
      <c r="E5" s="504"/>
      <c r="F5" s="504"/>
      <c r="G5" s="504"/>
      <c r="H5" s="504"/>
      <c r="I5" s="504"/>
      <c r="J5" s="504"/>
      <c r="K5" s="504"/>
      <c r="L5" s="504"/>
      <c r="M5" s="504"/>
      <c r="N5" s="504"/>
      <c r="O5" s="504"/>
      <c r="P5" s="504"/>
      <c r="Q5" s="504"/>
      <c r="R5" s="504"/>
      <c r="S5" s="504"/>
      <c r="T5" s="12"/>
      <c r="U5" s="12"/>
      <c r="W5" s="11"/>
      <c r="X5" s="12"/>
      <c r="Y5" s="12"/>
      <c r="Z5" s="12"/>
      <c r="AA5" s="12"/>
      <c r="AB5" s="12"/>
    </row>
    <row r="6" spans="1:28" s="6" customFormat="1" ht="12.75" x14ac:dyDescent="0.2">
      <c r="A6" s="33" t="s">
        <v>260</v>
      </c>
      <c r="B6" s="415"/>
      <c r="C6" s="415"/>
      <c r="D6" s="415"/>
      <c r="E6" s="415"/>
      <c r="F6" s="415"/>
      <c r="G6" s="415"/>
      <c r="H6" s="415"/>
      <c r="I6" s="415"/>
      <c r="J6" s="415"/>
      <c r="K6" s="415"/>
      <c r="L6" s="415"/>
      <c r="M6" s="415"/>
      <c r="N6" s="415"/>
      <c r="O6" s="415"/>
      <c r="P6" s="415"/>
      <c r="Q6" s="415"/>
      <c r="R6" s="415"/>
      <c r="S6" s="415"/>
      <c r="T6" s="12"/>
      <c r="U6" s="12"/>
      <c r="W6" s="11"/>
      <c r="X6" s="12"/>
      <c r="Y6" s="12"/>
      <c r="Z6" s="12"/>
      <c r="AA6" s="12"/>
      <c r="AB6" s="12"/>
    </row>
    <row r="7" spans="1:28" s="6" customFormat="1" ht="12.75" x14ac:dyDescent="0.2">
      <c r="A7" s="415"/>
      <c r="B7" s="416"/>
      <c r="C7" s="416"/>
      <c r="D7" s="416"/>
      <c r="E7" s="416"/>
      <c r="F7" s="416"/>
      <c r="G7" s="416"/>
      <c r="H7" s="416"/>
      <c r="I7" s="416"/>
      <c r="J7" s="416"/>
      <c r="K7" s="416"/>
      <c r="L7" s="416"/>
      <c r="M7" s="416"/>
      <c r="N7" s="416"/>
      <c r="O7" s="416"/>
      <c r="P7" s="416"/>
      <c r="Q7" s="416"/>
      <c r="R7" s="416"/>
      <c r="S7" s="416"/>
      <c r="T7" s="12"/>
      <c r="U7" s="12"/>
      <c r="W7" s="11"/>
      <c r="X7" s="12"/>
      <c r="Y7" s="12"/>
      <c r="Z7" s="12"/>
      <c r="AA7" s="12"/>
      <c r="AB7" s="12"/>
    </row>
    <row r="8" spans="1:28" x14ac:dyDescent="0.2">
      <c r="A8" s="424" t="s">
        <v>258</v>
      </c>
    </row>
    <row r="9" spans="1:28" x14ac:dyDescent="0.2">
      <c r="A9" s="116"/>
      <c r="B9" s="116"/>
      <c r="D9" s="513" t="s">
        <v>95</v>
      </c>
      <c r="E9" s="513"/>
      <c r="F9" s="513"/>
      <c r="G9" s="513"/>
      <c r="H9" s="513"/>
      <c r="I9" s="513"/>
      <c r="J9" s="513"/>
      <c r="K9" s="513"/>
      <c r="L9" s="513"/>
    </row>
    <row r="10" spans="1:28" x14ac:dyDescent="0.2">
      <c r="A10" s="116" t="s">
        <v>108</v>
      </c>
      <c r="B10" s="121" t="s">
        <v>399</v>
      </c>
      <c r="D10" s="116" t="s">
        <v>76</v>
      </c>
      <c r="F10" s="116" t="s">
        <v>75</v>
      </c>
      <c r="H10" s="116" t="s">
        <v>77</v>
      </c>
      <c r="J10" s="116" t="s">
        <v>247</v>
      </c>
      <c r="L10" s="116" t="s">
        <v>248</v>
      </c>
    </row>
    <row r="11" spans="1:28" ht="15" x14ac:dyDescent="0.25">
      <c r="A11" s="122" t="s">
        <v>69</v>
      </c>
      <c r="B11" s="157">
        <v>30496</v>
      </c>
      <c r="C11" s="163" t="s">
        <v>203</v>
      </c>
      <c r="D11" s="157">
        <v>1284</v>
      </c>
      <c r="E11" s="127" t="s">
        <v>203</v>
      </c>
      <c r="F11" s="157">
        <v>1433</v>
      </c>
      <c r="G11" s="127" t="s">
        <v>203</v>
      </c>
      <c r="H11" s="157">
        <v>1514</v>
      </c>
      <c r="I11" s="127" t="s">
        <v>203</v>
      </c>
      <c r="J11" s="157">
        <v>1683</v>
      </c>
      <c r="K11" s="127" t="s">
        <v>203</v>
      </c>
      <c r="L11" s="157">
        <v>1178</v>
      </c>
      <c r="M11" s="127" t="s">
        <v>203</v>
      </c>
      <c r="O11" s="8"/>
      <c r="P11" s="8"/>
      <c r="Q11" s="8"/>
      <c r="R11" s="8"/>
      <c r="S11" s="8"/>
      <c r="T11" s="8"/>
      <c r="U11" s="8"/>
      <c r="V11" s="8"/>
      <c r="W11" s="8"/>
      <c r="X11" s="8"/>
      <c r="Y11" s="8"/>
      <c r="Z11" s="8"/>
    </row>
    <row r="12" spans="1:28" s="161" customFormat="1" x14ac:dyDescent="0.2">
      <c r="A12" s="7"/>
      <c r="B12" s="15"/>
      <c r="C12" s="20"/>
      <c r="D12" s="15"/>
      <c r="E12" s="24"/>
      <c r="F12" s="15"/>
      <c r="G12" s="24"/>
      <c r="H12" s="15"/>
      <c r="I12" s="24"/>
      <c r="J12" s="15"/>
      <c r="K12" s="24"/>
      <c r="L12" s="15"/>
      <c r="M12" s="24"/>
    </row>
    <row r="13" spans="1:28" ht="15" x14ac:dyDescent="0.25">
      <c r="A13" s="122" t="s">
        <v>109</v>
      </c>
      <c r="B13" s="157">
        <v>36400</v>
      </c>
      <c r="C13" s="163" t="s">
        <v>203</v>
      </c>
      <c r="D13" s="157">
        <v>1354</v>
      </c>
      <c r="E13" s="127" t="s">
        <v>203</v>
      </c>
      <c r="F13" s="157">
        <v>1500</v>
      </c>
      <c r="G13" s="127" t="s">
        <v>203</v>
      </c>
      <c r="H13" s="157">
        <v>1584</v>
      </c>
      <c r="I13" s="127" t="s">
        <v>203</v>
      </c>
      <c r="J13" s="157">
        <v>1779</v>
      </c>
      <c r="K13" s="127" t="s">
        <v>203</v>
      </c>
      <c r="L13" s="157">
        <v>1223</v>
      </c>
      <c r="M13" s="127" t="s">
        <v>203</v>
      </c>
      <c r="O13" s="8"/>
      <c r="P13" s="8"/>
      <c r="Q13" s="8"/>
      <c r="R13" s="8"/>
      <c r="S13" s="8"/>
      <c r="T13" s="8"/>
      <c r="U13" s="8"/>
      <c r="V13" s="8"/>
      <c r="W13" s="8"/>
      <c r="X13" s="8"/>
      <c r="Y13" s="8"/>
      <c r="Z13" s="8"/>
    </row>
    <row r="14" spans="1:28" ht="15" x14ac:dyDescent="0.25">
      <c r="A14" s="147" t="s">
        <v>400</v>
      </c>
      <c r="B14" s="16">
        <v>5322</v>
      </c>
      <c r="C14" s="17" t="s">
        <v>203</v>
      </c>
      <c r="D14" s="16">
        <v>187</v>
      </c>
      <c r="E14" s="24" t="s">
        <v>203</v>
      </c>
      <c r="F14" s="16">
        <v>215</v>
      </c>
      <c r="G14" s="24" t="s">
        <v>203</v>
      </c>
      <c r="H14" s="16">
        <v>223</v>
      </c>
      <c r="I14" s="24" t="s">
        <v>203</v>
      </c>
      <c r="J14" s="16">
        <v>279</v>
      </c>
      <c r="K14" s="24" t="s">
        <v>203</v>
      </c>
      <c r="L14" s="16">
        <v>204</v>
      </c>
      <c r="M14" s="24" t="s">
        <v>203</v>
      </c>
      <c r="N14" s="161"/>
      <c r="O14" s="8"/>
      <c r="P14" s="8"/>
      <c r="Q14" s="8"/>
      <c r="R14" s="8"/>
      <c r="S14" s="8"/>
      <c r="T14" s="8"/>
      <c r="U14" s="8"/>
      <c r="V14" s="8"/>
      <c r="W14" s="8"/>
      <c r="X14" s="8"/>
      <c r="Y14" s="8"/>
      <c r="Z14" s="8"/>
    </row>
    <row r="15" spans="1:28" ht="15" x14ac:dyDescent="0.25">
      <c r="A15" s="147" t="s">
        <v>110</v>
      </c>
      <c r="B15" s="16">
        <v>26762</v>
      </c>
      <c r="C15" s="17" t="s">
        <v>203</v>
      </c>
      <c r="D15" s="16">
        <v>998</v>
      </c>
      <c r="E15" s="24" t="s">
        <v>203</v>
      </c>
      <c r="F15" s="16">
        <v>1117</v>
      </c>
      <c r="G15" s="24" t="s">
        <v>220</v>
      </c>
      <c r="H15" s="16">
        <v>1171</v>
      </c>
      <c r="I15" s="24" t="s">
        <v>203</v>
      </c>
      <c r="J15" s="16">
        <v>1296</v>
      </c>
      <c r="K15" s="24" t="s">
        <v>203</v>
      </c>
      <c r="L15" s="16">
        <v>860</v>
      </c>
      <c r="M15" s="24" t="s">
        <v>203</v>
      </c>
      <c r="N15" s="161"/>
      <c r="O15" s="8"/>
      <c r="P15" s="8"/>
      <c r="Q15" s="8"/>
      <c r="R15" s="8"/>
      <c r="S15" s="8"/>
      <c r="T15" s="8"/>
      <c r="U15" s="8"/>
      <c r="V15" s="8"/>
      <c r="W15" s="8"/>
      <c r="X15" s="8"/>
      <c r="Y15" s="8"/>
      <c r="Z15" s="8"/>
    </row>
    <row r="16" spans="1:28" ht="15" x14ac:dyDescent="0.25">
      <c r="A16" s="147" t="s">
        <v>111</v>
      </c>
      <c r="B16" s="16">
        <v>4316</v>
      </c>
      <c r="C16" s="17" t="s">
        <v>203</v>
      </c>
      <c r="D16" s="16">
        <v>169</v>
      </c>
      <c r="E16" s="24" t="s">
        <v>203</v>
      </c>
      <c r="F16" s="16">
        <v>168</v>
      </c>
      <c r="G16" s="24" t="s">
        <v>203</v>
      </c>
      <c r="H16" s="16">
        <v>190</v>
      </c>
      <c r="I16" s="24" t="s">
        <v>203</v>
      </c>
      <c r="J16" s="16">
        <v>204</v>
      </c>
      <c r="K16" s="24" t="s">
        <v>203</v>
      </c>
      <c r="L16" s="16">
        <v>159</v>
      </c>
      <c r="M16" s="24" t="s">
        <v>203</v>
      </c>
      <c r="N16" s="161"/>
      <c r="O16" s="8"/>
      <c r="P16" s="8"/>
      <c r="Q16" s="8"/>
      <c r="R16" s="8"/>
      <c r="S16" s="8"/>
      <c r="T16" s="8"/>
      <c r="U16" s="8"/>
      <c r="V16" s="8"/>
      <c r="W16" s="8"/>
      <c r="X16" s="8"/>
      <c r="Y16" s="8"/>
      <c r="Z16" s="8"/>
    </row>
    <row r="17" spans="1:26" ht="15" x14ac:dyDescent="0.25">
      <c r="M17" s="24" t="s">
        <v>204</v>
      </c>
      <c r="O17" s="8"/>
      <c r="P17" s="8"/>
      <c r="Q17" s="8"/>
      <c r="R17" s="8"/>
      <c r="S17" s="8"/>
      <c r="T17" s="8"/>
      <c r="U17" s="8"/>
      <c r="V17" s="8"/>
      <c r="W17" s="8"/>
      <c r="X17" s="8"/>
      <c r="Y17" s="8"/>
      <c r="Z17" s="8"/>
    </row>
    <row r="18" spans="1:26" x14ac:dyDescent="0.2">
      <c r="A18" s="429" t="s">
        <v>62</v>
      </c>
    </row>
    <row r="19" spans="1:26" x14ac:dyDescent="0.2">
      <c r="A19" s="96" t="s">
        <v>83</v>
      </c>
    </row>
    <row r="20" spans="1:26" x14ac:dyDescent="0.2">
      <c r="A20" s="96" t="s">
        <v>252</v>
      </c>
    </row>
    <row r="21" spans="1:26" x14ac:dyDescent="0.2">
      <c r="A21" s="96" t="s">
        <v>397</v>
      </c>
    </row>
    <row r="22" spans="1:26" x14ac:dyDescent="0.2">
      <c r="A22" s="96" t="s">
        <v>238</v>
      </c>
    </row>
    <row r="23" spans="1:26" x14ac:dyDescent="0.2">
      <c r="A23" s="50" t="s">
        <v>239</v>
      </c>
    </row>
  </sheetData>
  <mergeCells count="2">
    <mergeCell ref="A5:S5"/>
    <mergeCell ref="D9:L9"/>
  </mergeCells>
  <hyperlinks>
    <hyperlink ref="A8" location="Contents!A1" display="Return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31"/>
  <sheetViews>
    <sheetView showGridLines="0" workbookViewId="0">
      <selection activeCell="H1" sqref="H1"/>
    </sheetView>
  </sheetViews>
  <sheetFormatPr defaultRowHeight="14.25" x14ac:dyDescent="0.2"/>
  <cols>
    <col min="1" max="1" width="22.7109375" style="13" customWidth="1"/>
    <col min="2" max="2" width="10.5703125" style="13" customWidth="1"/>
    <col min="3" max="3" width="2.7109375" style="68" customWidth="1"/>
    <col min="4" max="4" width="10.5703125" style="13" customWidth="1"/>
    <col min="5" max="5" width="2.7109375" style="68" customWidth="1"/>
    <col min="6" max="6" width="10.5703125" style="13" bestFit="1" customWidth="1"/>
    <col min="7" max="7" width="2.7109375" style="68" customWidth="1"/>
    <col min="8" max="8" width="10.5703125" style="13" bestFit="1" customWidth="1"/>
    <col min="9" max="9" width="2.7109375" style="68" customWidth="1"/>
    <col min="10" max="10" width="10.5703125" style="13" bestFit="1" customWidth="1"/>
    <col min="11" max="11" width="2.7109375" style="68" customWidth="1"/>
    <col min="12" max="12" width="10.5703125" style="13" bestFit="1" customWidth="1"/>
    <col min="13" max="13" width="2.7109375" style="68" customWidth="1"/>
    <col min="14" max="16384" width="9.140625" style="13"/>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6" customFormat="1" ht="23.25" customHeight="1" x14ac:dyDescent="0.25">
      <c r="A3" s="110" t="s">
        <v>401</v>
      </c>
      <c r="B3" s="111"/>
      <c r="C3" s="152"/>
      <c r="D3" s="111"/>
      <c r="E3" s="153"/>
      <c r="F3" s="112"/>
      <c r="G3" s="153"/>
      <c r="H3" s="112"/>
      <c r="I3" s="154"/>
      <c r="J3" s="113"/>
      <c r="K3" s="152"/>
      <c r="L3" s="114"/>
      <c r="M3" s="152"/>
      <c r="N3" s="114"/>
      <c r="O3" s="114"/>
      <c r="P3" s="114"/>
      <c r="Q3" s="111"/>
      <c r="R3" s="114"/>
      <c r="S3" s="115"/>
      <c r="T3" s="115"/>
      <c r="U3" s="115"/>
      <c r="V3" s="115"/>
      <c r="X3" s="10"/>
      <c r="Y3" s="10"/>
      <c r="Z3" s="10"/>
    </row>
    <row r="5" spans="1:27" s="6" customFormat="1" ht="12.75" x14ac:dyDescent="0.2">
      <c r="A5" s="34" t="s">
        <v>326</v>
      </c>
      <c r="B5" s="34"/>
      <c r="C5" s="34"/>
      <c r="D5" s="34"/>
      <c r="E5" s="34"/>
      <c r="F5" s="34"/>
      <c r="G5" s="34"/>
      <c r="H5" s="34"/>
      <c r="I5" s="34"/>
      <c r="J5" s="34"/>
      <c r="K5" s="34"/>
      <c r="L5" s="34"/>
      <c r="M5" s="34"/>
      <c r="N5" s="34"/>
      <c r="O5" s="34"/>
      <c r="P5" s="34"/>
      <c r="Q5" s="34"/>
      <c r="R5" s="34"/>
      <c r="S5" s="12"/>
      <c r="T5" s="12"/>
      <c r="V5" s="11"/>
      <c r="W5" s="12"/>
      <c r="X5" s="12"/>
      <c r="Y5" s="12"/>
      <c r="Z5" s="12"/>
      <c r="AA5" s="12"/>
    </row>
    <row r="6" spans="1:27" s="6" customFormat="1" ht="12.75" x14ac:dyDescent="0.2">
      <c r="A6" s="33" t="s">
        <v>260</v>
      </c>
      <c r="B6" s="416"/>
      <c r="C6" s="416"/>
      <c r="D6" s="416"/>
      <c r="E6" s="416"/>
      <c r="F6" s="416"/>
      <c r="G6" s="416"/>
      <c r="H6" s="416"/>
      <c r="I6" s="416"/>
      <c r="J6" s="416"/>
      <c r="K6" s="416"/>
      <c r="L6" s="416"/>
      <c r="M6" s="416"/>
      <c r="N6" s="416"/>
      <c r="O6" s="416"/>
      <c r="P6" s="416"/>
      <c r="Q6" s="416"/>
      <c r="R6" s="416"/>
      <c r="S6" s="12"/>
      <c r="T6" s="12"/>
      <c r="V6" s="11"/>
      <c r="W6" s="12"/>
      <c r="X6" s="12"/>
      <c r="Y6" s="12"/>
      <c r="Z6" s="12"/>
      <c r="AA6" s="12"/>
    </row>
    <row r="7" spans="1:27" s="6" customFormat="1" ht="12.75" x14ac:dyDescent="0.2">
      <c r="A7" s="415"/>
      <c r="B7" s="416"/>
      <c r="C7" s="416"/>
      <c r="D7" s="416"/>
      <c r="E7" s="416"/>
      <c r="F7" s="416"/>
      <c r="G7" s="416"/>
      <c r="H7" s="416"/>
      <c r="I7" s="416"/>
      <c r="J7" s="416"/>
      <c r="K7" s="416"/>
      <c r="L7" s="416"/>
      <c r="M7" s="416"/>
      <c r="N7" s="416"/>
      <c r="O7" s="416"/>
      <c r="P7" s="416"/>
      <c r="Q7" s="416"/>
      <c r="R7" s="416"/>
      <c r="S7" s="12"/>
      <c r="T7" s="12"/>
      <c r="V7" s="11"/>
      <c r="W7" s="12"/>
      <c r="X7" s="12"/>
      <c r="Y7" s="12"/>
      <c r="Z7" s="12"/>
      <c r="AA7" s="12"/>
    </row>
    <row r="8" spans="1:27" x14ac:dyDescent="0.2">
      <c r="A8" s="424" t="s">
        <v>258</v>
      </c>
    </row>
    <row r="9" spans="1:27" x14ac:dyDescent="0.2">
      <c r="A9" s="116"/>
      <c r="B9" s="165"/>
      <c r="C9" s="166"/>
      <c r="D9" s="513" t="s">
        <v>95</v>
      </c>
      <c r="E9" s="513"/>
      <c r="F9" s="513"/>
      <c r="G9" s="513"/>
      <c r="H9" s="513"/>
      <c r="I9" s="513"/>
      <c r="J9" s="513"/>
      <c r="K9" s="513"/>
      <c r="L9" s="513"/>
      <c r="N9" s="167"/>
    </row>
    <row r="10" spans="1:27" x14ac:dyDescent="0.2">
      <c r="A10" s="116" t="s">
        <v>116</v>
      </c>
      <c r="B10" s="168" t="s">
        <v>206</v>
      </c>
      <c r="C10" s="166"/>
      <c r="D10" s="116" t="s">
        <v>76</v>
      </c>
      <c r="F10" s="116" t="s">
        <v>75</v>
      </c>
      <c r="H10" s="116" t="s">
        <v>77</v>
      </c>
      <c r="J10" s="116" t="s">
        <v>247</v>
      </c>
      <c r="L10" s="116" t="s">
        <v>248</v>
      </c>
      <c r="N10" s="167"/>
    </row>
    <row r="11" spans="1:27" ht="15" x14ac:dyDescent="0.25">
      <c r="A11" s="122" t="s">
        <v>69</v>
      </c>
      <c r="B11" s="157">
        <v>30496</v>
      </c>
      <c r="C11" s="127" t="s">
        <v>203</v>
      </c>
      <c r="D11" s="123">
        <v>1284</v>
      </c>
      <c r="E11" s="127" t="s">
        <v>203</v>
      </c>
      <c r="F11" s="123">
        <v>1433</v>
      </c>
      <c r="G11" s="127" t="s">
        <v>203</v>
      </c>
      <c r="H11" s="123">
        <v>1514</v>
      </c>
      <c r="I11" s="127" t="s">
        <v>203</v>
      </c>
      <c r="J11" s="123">
        <v>1683</v>
      </c>
      <c r="K11" s="127" t="s">
        <v>203</v>
      </c>
      <c r="L11" s="123">
        <v>1178</v>
      </c>
      <c r="M11" s="169" t="s">
        <v>203</v>
      </c>
      <c r="N11" s="167"/>
      <c r="O11" s="8"/>
      <c r="P11" s="8"/>
      <c r="Q11" s="8"/>
      <c r="R11" s="8"/>
      <c r="S11" s="8"/>
      <c r="T11" s="8"/>
      <c r="U11" s="8"/>
      <c r="V11" s="8"/>
      <c r="W11" s="8"/>
      <c r="X11" s="8"/>
      <c r="Y11" s="8"/>
    </row>
    <row r="12" spans="1:27" x14ac:dyDescent="0.2">
      <c r="A12" s="7"/>
      <c r="B12" s="15"/>
      <c r="C12" s="63"/>
      <c r="D12" s="15"/>
      <c r="E12" s="63"/>
      <c r="F12" s="15"/>
      <c r="G12" s="63"/>
      <c r="H12" s="15"/>
      <c r="I12" s="63"/>
      <c r="J12" s="15"/>
      <c r="K12" s="63"/>
      <c r="L12" s="15"/>
      <c r="N12" s="167"/>
    </row>
    <row r="13" spans="1:27" ht="15" x14ac:dyDescent="0.25">
      <c r="A13" s="170" t="s">
        <v>109</v>
      </c>
      <c r="B13" s="157">
        <v>36400</v>
      </c>
      <c r="C13" s="171" t="s">
        <v>203</v>
      </c>
      <c r="D13" s="123">
        <v>1354</v>
      </c>
      <c r="E13" s="127" t="s">
        <v>203</v>
      </c>
      <c r="F13" s="123">
        <v>1500</v>
      </c>
      <c r="G13" s="127" t="s">
        <v>203</v>
      </c>
      <c r="H13" s="123">
        <v>1584</v>
      </c>
      <c r="I13" s="127" t="s">
        <v>203</v>
      </c>
      <c r="J13" s="123">
        <v>1779</v>
      </c>
      <c r="K13" s="127" t="s">
        <v>203</v>
      </c>
      <c r="L13" s="123">
        <v>1223</v>
      </c>
      <c r="M13" s="169" t="s">
        <v>203</v>
      </c>
      <c r="N13" s="167"/>
      <c r="O13" s="8"/>
      <c r="P13" s="8"/>
      <c r="Q13" s="8"/>
      <c r="R13" s="8"/>
      <c r="S13" s="8"/>
      <c r="T13" s="8"/>
      <c r="U13" s="8"/>
      <c r="V13" s="8"/>
      <c r="W13" s="8"/>
      <c r="X13" s="8"/>
      <c r="Y13" s="8"/>
    </row>
    <row r="14" spans="1:27" ht="15" x14ac:dyDescent="0.25">
      <c r="A14" s="116" t="s">
        <v>117</v>
      </c>
      <c r="B14" s="172">
        <v>765</v>
      </c>
      <c r="C14" s="20" t="s">
        <v>203</v>
      </c>
      <c r="D14" s="16">
        <v>17</v>
      </c>
      <c r="E14" s="24" t="s">
        <v>203</v>
      </c>
      <c r="F14" s="16">
        <v>23</v>
      </c>
      <c r="G14" s="24" t="s">
        <v>203</v>
      </c>
      <c r="H14" s="16">
        <v>26</v>
      </c>
      <c r="I14" s="24" t="s">
        <v>203</v>
      </c>
      <c r="J14" s="16">
        <v>27</v>
      </c>
      <c r="K14" s="24" t="s">
        <v>203</v>
      </c>
      <c r="L14" s="16">
        <v>15</v>
      </c>
      <c r="M14" s="68" t="s">
        <v>203</v>
      </c>
      <c r="N14" s="167"/>
      <c r="O14" s="8"/>
      <c r="P14" s="8"/>
      <c r="Q14" s="8"/>
      <c r="R14" s="8"/>
      <c r="S14" s="8"/>
      <c r="T14" s="8"/>
      <c r="U14" s="8"/>
      <c r="V14" s="8"/>
      <c r="W14" s="8"/>
      <c r="X14" s="8"/>
      <c r="Y14" s="8"/>
    </row>
    <row r="15" spans="1:27" ht="15" x14ac:dyDescent="0.25">
      <c r="A15" s="116" t="s">
        <v>118</v>
      </c>
      <c r="B15" s="172">
        <v>7643</v>
      </c>
      <c r="C15" s="20" t="s">
        <v>203</v>
      </c>
      <c r="D15" s="16">
        <v>257</v>
      </c>
      <c r="E15" s="24" t="s">
        <v>203</v>
      </c>
      <c r="F15" s="16">
        <v>304</v>
      </c>
      <c r="G15" s="24" t="s">
        <v>203</v>
      </c>
      <c r="H15" s="16">
        <v>263</v>
      </c>
      <c r="I15" s="24" t="s">
        <v>203</v>
      </c>
      <c r="J15" s="16">
        <v>371</v>
      </c>
      <c r="K15" s="24" t="s">
        <v>203</v>
      </c>
      <c r="L15" s="16">
        <v>219</v>
      </c>
      <c r="M15" s="68" t="s">
        <v>203</v>
      </c>
      <c r="N15" s="167"/>
      <c r="O15" s="8"/>
      <c r="P15" s="8"/>
      <c r="Q15" s="8"/>
      <c r="R15" s="8"/>
      <c r="S15" s="8"/>
      <c r="T15" s="8"/>
      <c r="U15" s="8"/>
      <c r="V15" s="8"/>
      <c r="W15" s="8"/>
      <c r="X15" s="8"/>
      <c r="Y15" s="8"/>
    </row>
    <row r="16" spans="1:27" ht="15" x14ac:dyDescent="0.25">
      <c r="A16" s="116" t="s">
        <v>119</v>
      </c>
      <c r="B16" s="172">
        <v>11261</v>
      </c>
      <c r="C16" s="20" t="s">
        <v>203</v>
      </c>
      <c r="D16" s="16">
        <v>421</v>
      </c>
      <c r="E16" s="24" t="s">
        <v>203</v>
      </c>
      <c r="F16" s="16">
        <v>494</v>
      </c>
      <c r="G16" s="24" t="s">
        <v>203</v>
      </c>
      <c r="H16" s="16">
        <v>514</v>
      </c>
      <c r="I16" s="24" t="s">
        <v>203</v>
      </c>
      <c r="J16" s="16">
        <v>536</v>
      </c>
      <c r="K16" s="24" t="s">
        <v>203</v>
      </c>
      <c r="L16" s="16">
        <v>391</v>
      </c>
      <c r="M16" s="68" t="s">
        <v>203</v>
      </c>
      <c r="O16" s="8"/>
      <c r="P16" s="8"/>
      <c r="Q16" s="8"/>
      <c r="R16" s="8"/>
      <c r="S16" s="8"/>
      <c r="T16" s="8"/>
      <c r="U16" s="8"/>
      <c r="V16" s="8"/>
      <c r="W16" s="8"/>
      <c r="X16" s="8"/>
      <c r="Y16" s="8"/>
    </row>
    <row r="17" spans="1:25" ht="15" x14ac:dyDescent="0.25">
      <c r="A17" s="116" t="s">
        <v>120</v>
      </c>
      <c r="B17" s="172">
        <v>8322</v>
      </c>
      <c r="C17" s="20" t="s">
        <v>203</v>
      </c>
      <c r="D17" s="16">
        <v>311</v>
      </c>
      <c r="E17" s="24" t="s">
        <v>203</v>
      </c>
      <c r="F17" s="16">
        <v>347</v>
      </c>
      <c r="G17" s="24" t="s">
        <v>203</v>
      </c>
      <c r="H17" s="16">
        <v>397</v>
      </c>
      <c r="I17" s="24" t="s">
        <v>203</v>
      </c>
      <c r="J17" s="16">
        <v>443</v>
      </c>
      <c r="K17" s="24" t="s">
        <v>203</v>
      </c>
      <c r="L17" s="16">
        <v>293</v>
      </c>
      <c r="M17" s="68" t="s">
        <v>203</v>
      </c>
      <c r="O17" s="8"/>
      <c r="P17" s="8"/>
      <c r="Q17" s="8"/>
      <c r="R17" s="8"/>
      <c r="S17" s="8"/>
      <c r="T17" s="8"/>
      <c r="U17" s="8"/>
      <c r="V17" s="8"/>
      <c r="W17" s="8"/>
      <c r="X17" s="8"/>
      <c r="Y17" s="8"/>
    </row>
    <row r="18" spans="1:25" ht="15" x14ac:dyDescent="0.25">
      <c r="A18" s="116" t="s">
        <v>121</v>
      </c>
      <c r="B18" s="172">
        <v>4486</v>
      </c>
      <c r="C18" s="20" t="s">
        <v>203</v>
      </c>
      <c r="D18" s="16">
        <v>179</v>
      </c>
      <c r="E18" s="24" t="s">
        <v>203</v>
      </c>
      <c r="F18" s="16">
        <v>178</v>
      </c>
      <c r="G18" s="24" t="s">
        <v>203</v>
      </c>
      <c r="H18" s="16">
        <v>211</v>
      </c>
      <c r="I18" s="24" t="s">
        <v>203</v>
      </c>
      <c r="J18" s="16">
        <v>232</v>
      </c>
      <c r="K18" s="24" t="s">
        <v>203</v>
      </c>
      <c r="L18" s="16">
        <v>152</v>
      </c>
      <c r="M18" s="68" t="s">
        <v>203</v>
      </c>
      <c r="O18" s="8"/>
      <c r="P18" s="8"/>
      <c r="Q18" s="8"/>
      <c r="R18" s="8"/>
      <c r="S18" s="8"/>
      <c r="T18" s="8"/>
      <c r="U18" s="8"/>
      <c r="V18" s="8"/>
      <c r="W18" s="8"/>
      <c r="X18" s="8"/>
      <c r="Y18" s="8"/>
    </row>
    <row r="19" spans="1:25" ht="15" x14ac:dyDescent="0.25">
      <c r="A19" s="116" t="s">
        <v>122</v>
      </c>
      <c r="B19" s="172">
        <v>2627</v>
      </c>
      <c r="C19" s="20" t="s">
        <v>203</v>
      </c>
      <c r="D19" s="16">
        <v>116</v>
      </c>
      <c r="E19" s="24" t="s">
        <v>203</v>
      </c>
      <c r="F19" s="16">
        <v>96</v>
      </c>
      <c r="G19" s="24" t="s">
        <v>203</v>
      </c>
      <c r="H19" s="16">
        <v>100</v>
      </c>
      <c r="I19" s="24" t="s">
        <v>203</v>
      </c>
      <c r="J19" s="16">
        <v>101</v>
      </c>
      <c r="K19" s="24" t="s">
        <v>203</v>
      </c>
      <c r="L19" s="16">
        <v>90</v>
      </c>
      <c r="M19" s="68" t="s">
        <v>203</v>
      </c>
      <c r="O19" s="8"/>
      <c r="P19" s="8"/>
      <c r="Q19" s="8"/>
      <c r="R19" s="8"/>
      <c r="S19" s="8"/>
      <c r="T19" s="8"/>
      <c r="U19" s="8"/>
      <c r="V19" s="8"/>
      <c r="W19" s="8"/>
      <c r="X19" s="8"/>
      <c r="Y19" s="8"/>
    </row>
    <row r="20" spans="1:25" ht="15" x14ac:dyDescent="0.25">
      <c r="A20" s="116" t="s">
        <v>123</v>
      </c>
      <c r="B20" s="172">
        <v>866</v>
      </c>
      <c r="C20" s="20" t="s">
        <v>203</v>
      </c>
      <c r="D20" s="16">
        <v>36</v>
      </c>
      <c r="E20" s="24" t="s">
        <v>203</v>
      </c>
      <c r="F20" s="16">
        <v>34</v>
      </c>
      <c r="G20" s="24" t="s">
        <v>203</v>
      </c>
      <c r="H20" s="16">
        <v>43</v>
      </c>
      <c r="I20" s="24" t="s">
        <v>203</v>
      </c>
      <c r="J20" s="16">
        <v>43</v>
      </c>
      <c r="K20" s="24" t="s">
        <v>203</v>
      </c>
      <c r="L20" s="16">
        <v>39</v>
      </c>
      <c r="M20" s="68" t="s">
        <v>203</v>
      </c>
      <c r="O20" s="8"/>
      <c r="P20" s="8"/>
      <c r="Q20" s="8"/>
      <c r="R20" s="8"/>
      <c r="S20" s="8"/>
      <c r="T20" s="8"/>
      <c r="U20" s="8"/>
      <c r="V20" s="8"/>
      <c r="W20" s="8"/>
      <c r="X20" s="8"/>
      <c r="Y20" s="8"/>
    </row>
    <row r="21" spans="1:25" ht="15" x14ac:dyDescent="0.25">
      <c r="A21" s="116" t="s">
        <v>124</v>
      </c>
      <c r="B21" s="172">
        <v>319</v>
      </c>
      <c r="C21" s="20" t="s">
        <v>203</v>
      </c>
      <c r="D21" s="16">
        <v>12</v>
      </c>
      <c r="E21" s="24" t="s">
        <v>203</v>
      </c>
      <c r="F21" s="16">
        <v>18</v>
      </c>
      <c r="G21" s="24" t="s">
        <v>203</v>
      </c>
      <c r="H21" s="16">
        <v>25</v>
      </c>
      <c r="I21" s="24" t="s">
        <v>203</v>
      </c>
      <c r="J21" s="16">
        <v>20</v>
      </c>
      <c r="K21" s="24" t="s">
        <v>203</v>
      </c>
      <c r="L21" s="16">
        <v>18</v>
      </c>
      <c r="M21" s="68" t="s">
        <v>203</v>
      </c>
      <c r="O21" s="8"/>
      <c r="P21" s="8"/>
      <c r="Q21" s="8"/>
      <c r="R21" s="8"/>
      <c r="S21" s="8"/>
      <c r="T21" s="8"/>
      <c r="U21" s="8"/>
      <c r="V21" s="8"/>
      <c r="W21" s="8"/>
      <c r="X21" s="8"/>
      <c r="Y21" s="8"/>
    </row>
    <row r="22" spans="1:25" ht="15" x14ac:dyDescent="0.25">
      <c r="A22" s="116" t="s">
        <v>125</v>
      </c>
      <c r="B22" s="172">
        <v>97</v>
      </c>
      <c r="C22" s="20" t="s">
        <v>203</v>
      </c>
      <c r="D22" s="16">
        <v>5</v>
      </c>
      <c r="E22" s="24" t="s">
        <v>203</v>
      </c>
      <c r="F22" s="16">
        <v>6</v>
      </c>
      <c r="G22" s="24" t="s">
        <v>203</v>
      </c>
      <c r="H22" s="16">
        <v>5</v>
      </c>
      <c r="I22" s="24" t="s">
        <v>203</v>
      </c>
      <c r="J22" s="16">
        <v>6</v>
      </c>
      <c r="K22" s="24" t="s">
        <v>203</v>
      </c>
      <c r="L22" s="16" t="s">
        <v>14</v>
      </c>
      <c r="M22" s="68" t="s">
        <v>203</v>
      </c>
      <c r="O22" s="8"/>
      <c r="P22" s="8"/>
      <c r="Q22" s="8"/>
      <c r="R22" s="8"/>
      <c r="S22" s="8"/>
      <c r="T22" s="8"/>
      <c r="U22" s="8"/>
      <c r="V22" s="8"/>
      <c r="W22" s="8"/>
      <c r="X22" s="8"/>
      <c r="Y22" s="8"/>
    </row>
    <row r="23" spans="1:25" ht="15" x14ac:dyDescent="0.25">
      <c r="A23" s="116" t="s">
        <v>126</v>
      </c>
      <c r="B23" s="15">
        <v>14</v>
      </c>
      <c r="C23" s="20" t="s">
        <v>203</v>
      </c>
      <c r="D23" s="16">
        <v>0</v>
      </c>
      <c r="E23" s="24" t="s">
        <v>203</v>
      </c>
      <c r="F23" s="16">
        <v>0</v>
      </c>
      <c r="G23" s="24" t="s">
        <v>203</v>
      </c>
      <c r="H23" s="16">
        <v>0</v>
      </c>
      <c r="I23" s="24" t="s">
        <v>203</v>
      </c>
      <c r="J23" s="16">
        <v>0</v>
      </c>
      <c r="K23" s="24" t="s">
        <v>203</v>
      </c>
      <c r="L23" s="16" t="s">
        <v>14</v>
      </c>
      <c r="M23" s="68" t="s">
        <v>203</v>
      </c>
      <c r="O23" s="8"/>
      <c r="P23" s="8"/>
      <c r="Q23" s="8"/>
      <c r="R23" s="8"/>
      <c r="S23" s="8"/>
      <c r="T23" s="8"/>
      <c r="U23" s="8"/>
      <c r="V23" s="8"/>
      <c r="W23" s="8"/>
      <c r="X23" s="8"/>
      <c r="Y23" s="8"/>
    </row>
    <row r="24" spans="1:25" ht="15" x14ac:dyDescent="0.25">
      <c r="O24" s="8"/>
      <c r="P24" s="8"/>
      <c r="Q24" s="8"/>
      <c r="R24" s="8"/>
      <c r="S24" s="8"/>
      <c r="T24" s="8"/>
      <c r="U24" s="8"/>
      <c r="V24" s="8"/>
      <c r="W24" s="8"/>
      <c r="X24" s="8"/>
      <c r="Y24" s="8"/>
    </row>
    <row r="25" spans="1:25" x14ac:dyDescent="0.2">
      <c r="A25" s="429" t="s">
        <v>62</v>
      </c>
    </row>
    <row r="26" spans="1:25" x14ac:dyDescent="0.2">
      <c r="A26" s="96" t="s">
        <v>128</v>
      </c>
    </row>
    <row r="27" spans="1:25" x14ac:dyDescent="0.2">
      <c r="A27" s="96" t="s">
        <v>146</v>
      </c>
    </row>
    <row r="28" spans="1:25" x14ac:dyDescent="0.2">
      <c r="A28" s="96" t="s">
        <v>253</v>
      </c>
    </row>
    <row r="29" spans="1:25" x14ac:dyDescent="0.2">
      <c r="A29" s="96" t="s">
        <v>238</v>
      </c>
    </row>
    <row r="30" spans="1:25" x14ac:dyDescent="0.2">
      <c r="A30" s="50" t="s">
        <v>239</v>
      </c>
    </row>
    <row r="31" spans="1:25" x14ac:dyDescent="0.2">
      <c r="A31" s="488" t="s">
        <v>420</v>
      </c>
    </row>
  </sheetData>
  <mergeCells count="1">
    <mergeCell ref="D9:L9"/>
  </mergeCells>
  <hyperlinks>
    <hyperlink ref="A8" location="Contents!A1" display="Return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41"/>
  <sheetViews>
    <sheetView showGridLines="0" workbookViewId="0">
      <selection activeCell="H1" sqref="H1"/>
    </sheetView>
  </sheetViews>
  <sheetFormatPr defaultRowHeight="14.25" x14ac:dyDescent="0.2"/>
  <cols>
    <col min="1" max="1" width="26.140625" style="13" customWidth="1"/>
    <col min="2" max="2" width="9.7109375" style="13" bestFit="1" customWidth="1"/>
    <col min="3" max="3" width="2.7109375" style="68" customWidth="1"/>
    <col min="4" max="4" width="10.5703125" style="13" bestFit="1" customWidth="1"/>
    <col min="5" max="5" width="2.7109375" style="68" customWidth="1"/>
    <col min="6" max="6" width="10.5703125" style="13" bestFit="1" customWidth="1"/>
    <col min="7" max="7" width="2.7109375" style="68" customWidth="1"/>
    <col min="8" max="8" width="10.5703125" style="13" bestFit="1" customWidth="1"/>
    <col min="9" max="9" width="2.7109375" style="68" customWidth="1"/>
    <col min="10" max="10" width="10.5703125" style="13" bestFit="1" customWidth="1"/>
    <col min="11" max="11" width="2.7109375" style="68" customWidth="1"/>
    <col min="12" max="12" width="10.5703125" style="13" bestFit="1" customWidth="1"/>
    <col min="13" max="13" width="2.7109375" style="68" customWidth="1"/>
    <col min="14" max="16384" width="9.140625" style="13"/>
  </cols>
  <sheetData>
    <row r="1" spans="1:26" s="6" customFormat="1" ht="15.75" x14ac:dyDescent="0.25">
      <c r="A1" s="448"/>
      <c r="B1" s="448"/>
      <c r="C1" s="448"/>
      <c r="D1" s="448"/>
      <c r="E1" s="448"/>
      <c r="F1" s="448"/>
      <c r="G1" s="448"/>
      <c r="H1" s="448"/>
      <c r="I1" s="448"/>
      <c r="J1" s="448"/>
      <c r="K1" s="448"/>
      <c r="L1" s="448"/>
      <c r="M1" s="448"/>
      <c r="N1" s="448"/>
      <c r="O1" s="448"/>
      <c r="P1" s="448"/>
      <c r="Q1" s="448"/>
      <c r="R1" s="448"/>
      <c r="S1" s="448"/>
    </row>
    <row r="2" spans="1:26" s="6" customFormat="1" ht="15.75" x14ac:dyDescent="0.25">
      <c r="A2" s="448"/>
      <c r="B2" s="448"/>
      <c r="C2" s="448"/>
      <c r="D2" s="448"/>
      <c r="E2" s="448"/>
      <c r="F2" s="448"/>
      <c r="G2" s="448"/>
      <c r="H2" s="448"/>
      <c r="I2" s="448"/>
      <c r="J2" s="448"/>
      <c r="K2" s="448"/>
      <c r="L2" s="448"/>
      <c r="M2" s="448"/>
      <c r="N2" s="448"/>
      <c r="O2" s="448"/>
      <c r="P2" s="448"/>
      <c r="Q2" s="448"/>
      <c r="R2" s="448"/>
      <c r="S2" s="448"/>
    </row>
    <row r="3" spans="1:26" s="6" customFormat="1" ht="23.25" customHeight="1" x14ac:dyDescent="0.25">
      <c r="A3" s="110" t="s">
        <v>405</v>
      </c>
      <c r="B3" s="111"/>
      <c r="C3" s="152"/>
      <c r="D3" s="111"/>
      <c r="E3" s="153"/>
      <c r="F3" s="112"/>
      <c r="G3" s="153"/>
      <c r="H3" s="112"/>
      <c r="I3" s="154"/>
      <c r="J3" s="113"/>
      <c r="K3" s="152"/>
      <c r="L3" s="114"/>
      <c r="M3" s="152"/>
      <c r="N3" s="114"/>
      <c r="O3" s="114"/>
      <c r="P3" s="111"/>
      <c r="Q3" s="114"/>
      <c r="R3" s="115"/>
      <c r="S3" s="115"/>
      <c r="T3" s="115"/>
      <c r="W3" s="10"/>
      <c r="X3" s="10"/>
      <c r="Y3" s="10"/>
    </row>
    <row r="5" spans="1:26" s="6" customFormat="1" ht="12.75" x14ac:dyDescent="0.2">
      <c r="A5" s="34" t="s">
        <v>327</v>
      </c>
      <c r="B5" s="34"/>
      <c r="C5" s="34"/>
      <c r="D5" s="34"/>
      <c r="E5" s="34"/>
      <c r="F5" s="34"/>
      <c r="G5" s="34"/>
      <c r="H5" s="34"/>
      <c r="I5" s="34"/>
      <c r="J5" s="34"/>
      <c r="K5" s="34"/>
      <c r="L5" s="34"/>
      <c r="M5" s="34"/>
      <c r="N5" s="34"/>
      <c r="O5" s="34"/>
      <c r="P5" s="34"/>
      <c r="Q5" s="34"/>
      <c r="R5" s="12"/>
      <c r="S5" s="12"/>
      <c r="U5" s="11"/>
      <c r="V5" s="12"/>
      <c r="W5" s="12"/>
      <c r="X5" s="12"/>
      <c r="Y5" s="12"/>
      <c r="Z5" s="12"/>
    </row>
    <row r="6" spans="1:26" s="6" customFormat="1" ht="12.75" x14ac:dyDescent="0.2">
      <c r="A6" s="33" t="s">
        <v>260</v>
      </c>
      <c r="B6" s="34"/>
      <c r="C6" s="34"/>
      <c r="D6" s="34"/>
      <c r="E6" s="34"/>
      <c r="F6" s="34"/>
      <c r="G6" s="34"/>
      <c r="H6" s="34"/>
      <c r="I6" s="34"/>
      <c r="J6" s="34"/>
      <c r="K6" s="34"/>
      <c r="L6" s="34"/>
      <c r="M6" s="34"/>
      <c r="N6" s="34"/>
      <c r="O6" s="34"/>
      <c r="P6" s="34"/>
      <c r="Q6" s="34"/>
      <c r="R6" s="12"/>
      <c r="S6" s="12"/>
      <c r="U6" s="11"/>
      <c r="V6" s="12"/>
      <c r="W6" s="12"/>
      <c r="X6" s="12"/>
      <c r="Y6" s="12"/>
      <c r="Z6" s="12"/>
    </row>
    <row r="7" spans="1:26" s="6" customFormat="1" ht="12.75" x14ac:dyDescent="0.2">
      <c r="A7" s="415"/>
      <c r="B7" s="416"/>
      <c r="C7" s="416"/>
      <c r="D7" s="416"/>
      <c r="E7" s="416"/>
      <c r="F7" s="416"/>
      <c r="G7" s="416"/>
      <c r="H7" s="416"/>
      <c r="I7" s="416"/>
      <c r="J7" s="416"/>
      <c r="K7" s="416"/>
      <c r="L7" s="416"/>
      <c r="M7" s="416"/>
      <c r="N7" s="416"/>
      <c r="O7" s="416"/>
      <c r="P7" s="416"/>
      <c r="Q7" s="416"/>
      <c r="R7" s="12"/>
      <c r="S7" s="12"/>
      <c r="U7" s="11"/>
      <c r="V7" s="12"/>
      <c r="W7" s="12"/>
      <c r="X7" s="12"/>
      <c r="Y7" s="12"/>
      <c r="Z7" s="12"/>
    </row>
    <row r="8" spans="1:26" x14ac:dyDescent="0.2">
      <c r="A8" s="424" t="s">
        <v>258</v>
      </c>
    </row>
    <row r="9" spans="1:26" x14ac:dyDescent="0.2">
      <c r="A9" s="155"/>
      <c r="B9" s="155"/>
      <c r="C9" s="156"/>
      <c r="D9" s="525" t="s">
        <v>95</v>
      </c>
      <c r="E9" s="525"/>
      <c r="F9" s="525"/>
      <c r="G9" s="525"/>
      <c r="H9" s="525"/>
      <c r="I9" s="525"/>
      <c r="J9" s="525"/>
      <c r="K9" s="525"/>
      <c r="L9" s="525"/>
    </row>
    <row r="10" spans="1:26" x14ac:dyDescent="0.2">
      <c r="A10" s="116" t="s">
        <v>129</v>
      </c>
      <c r="B10" s="104" t="s">
        <v>406</v>
      </c>
      <c r="D10" s="116" t="s">
        <v>76</v>
      </c>
      <c r="F10" s="116" t="s">
        <v>75</v>
      </c>
      <c r="H10" s="116" t="s">
        <v>77</v>
      </c>
      <c r="J10" s="116" t="s">
        <v>247</v>
      </c>
      <c r="L10" s="116" t="s">
        <v>248</v>
      </c>
    </row>
    <row r="11" spans="1:26" ht="15" x14ac:dyDescent="0.25">
      <c r="A11" s="122" t="s">
        <v>69</v>
      </c>
      <c r="B11" s="157">
        <v>30496</v>
      </c>
      <c r="C11" s="158" t="s">
        <v>203</v>
      </c>
      <c r="D11" s="123">
        <v>1284</v>
      </c>
      <c r="E11" s="127" t="s">
        <v>203</v>
      </c>
      <c r="F11" s="157">
        <v>1433</v>
      </c>
      <c r="G11" s="127" t="s">
        <v>203</v>
      </c>
      <c r="H11" s="157">
        <v>1514</v>
      </c>
      <c r="I11" s="127" t="s">
        <v>220</v>
      </c>
      <c r="J11" s="157">
        <v>1683</v>
      </c>
      <c r="K11" s="127" t="s">
        <v>203</v>
      </c>
      <c r="L11" s="157">
        <v>1178</v>
      </c>
      <c r="M11" s="159" t="s">
        <v>203</v>
      </c>
      <c r="N11" s="8"/>
      <c r="O11"/>
      <c r="P11"/>
      <c r="Q11"/>
      <c r="R11"/>
      <c r="S11"/>
      <c r="T11"/>
      <c r="U11"/>
      <c r="V11"/>
      <c r="W11"/>
      <c r="X11"/>
      <c r="Y11"/>
      <c r="Z11"/>
    </row>
    <row r="12" spans="1:26" s="161" customFormat="1" ht="15" x14ac:dyDescent="0.25">
      <c r="A12" s="7"/>
      <c r="B12" s="15"/>
      <c r="C12" s="63"/>
      <c r="D12" s="15"/>
      <c r="E12" s="24"/>
      <c r="F12" s="15"/>
      <c r="G12" s="63"/>
      <c r="H12" s="15"/>
      <c r="I12" s="63"/>
      <c r="J12" s="15"/>
      <c r="K12" s="63"/>
      <c r="L12" s="15"/>
      <c r="M12" s="160"/>
      <c r="N12" s="148"/>
    </row>
    <row r="13" spans="1:26" ht="15" x14ac:dyDescent="0.25">
      <c r="A13" s="122" t="s">
        <v>109</v>
      </c>
      <c r="B13" s="162">
        <v>36400</v>
      </c>
      <c r="C13" s="163" t="s">
        <v>203</v>
      </c>
      <c r="D13" s="164">
        <v>1354</v>
      </c>
      <c r="E13" s="127" t="s">
        <v>203</v>
      </c>
      <c r="F13" s="162">
        <v>1500</v>
      </c>
      <c r="G13" s="127" t="s">
        <v>203</v>
      </c>
      <c r="H13" s="162">
        <v>1584</v>
      </c>
      <c r="I13" s="127" t="s">
        <v>203</v>
      </c>
      <c r="J13" s="162">
        <v>1779</v>
      </c>
      <c r="K13" s="127" t="s">
        <v>203</v>
      </c>
      <c r="L13" s="157">
        <v>1223</v>
      </c>
      <c r="M13" s="159" t="s">
        <v>203</v>
      </c>
      <c r="N13" s="8"/>
      <c r="O13"/>
      <c r="P13"/>
      <c r="Q13"/>
      <c r="R13"/>
      <c r="S13"/>
      <c r="T13"/>
      <c r="U13"/>
      <c r="V13"/>
      <c r="W13"/>
      <c r="X13"/>
      <c r="Y13"/>
      <c r="Z13"/>
    </row>
    <row r="14" spans="1:26" ht="15" x14ac:dyDescent="0.25">
      <c r="A14" s="342" t="s">
        <v>130</v>
      </c>
      <c r="B14" s="179">
        <v>1260</v>
      </c>
      <c r="C14" s="20" t="s">
        <v>203</v>
      </c>
      <c r="D14" s="16">
        <v>36</v>
      </c>
      <c r="E14" s="24" t="s">
        <v>203</v>
      </c>
      <c r="F14" s="16">
        <v>46</v>
      </c>
      <c r="G14" s="63" t="s">
        <v>203</v>
      </c>
      <c r="H14" s="16">
        <v>54</v>
      </c>
      <c r="I14" s="24" t="s">
        <v>220</v>
      </c>
      <c r="J14" s="16">
        <v>66</v>
      </c>
      <c r="K14" s="24" t="s">
        <v>203</v>
      </c>
      <c r="L14" s="16">
        <v>51</v>
      </c>
      <c r="M14" s="160" t="s">
        <v>203</v>
      </c>
      <c r="N14" s="8"/>
      <c r="O14"/>
      <c r="P14"/>
      <c r="Q14"/>
      <c r="R14"/>
      <c r="S14"/>
      <c r="T14"/>
      <c r="U14"/>
      <c r="V14"/>
      <c r="W14"/>
      <c r="X14"/>
      <c r="Y14"/>
      <c r="Z14"/>
    </row>
    <row r="15" spans="1:26" ht="15" x14ac:dyDescent="0.25">
      <c r="A15" s="342" t="s">
        <v>131</v>
      </c>
      <c r="B15" s="179">
        <v>2491</v>
      </c>
      <c r="C15" s="20" t="s">
        <v>203</v>
      </c>
      <c r="D15" s="16">
        <v>94</v>
      </c>
      <c r="E15" s="24" t="s">
        <v>220</v>
      </c>
      <c r="F15" s="16">
        <v>86</v>
      </c>
      <c r="G15" s="63" t="s">
        <v>220</v>
      </c>
      <c r="H15" s="16">
        <v>105</v>
      </c>
      <c r="I15" s="24" t="s">
        <v>220</v>
      </c>
      <c r="J15" s="16">
        <v>108</v>
      </c>
      <c r="K15" s="24" t="s">
        <v>203</v>
      </c>
      <c r="L15" s="16">
        <v>93</v>
      </c>
      <c r="M15" s="160" t="s">
        <v>203</v>
      </c>
      <c r="N15" s="8"/>
      <c r="O15"/>
      <c r="P15"/>
      <c r="Q15"/>
      <c r="R15"/>
      <c r="S15"/>
      <c r="T15"/>
      <c r="U15"/>
      <c r="V15"/>
      <c r="W15"/>
      <c r="X15"/>
      <c r="Y15"/>
      <c r="Z15"/>
    </row>
    <row r="16" spans="1:26" ht="15" x14ac:dyDescent="0.25">
      <c r="A16" s="342" t="s">
        <v>132</v>
      </c>
      <c r="B16" s="179">
        <v>2993</v>
      </c>
      <c r="C16" s="20" t="s">
        <v>203</v>
      </c>
      <c r="D16" s="16">
        <v>106</v>
      </c>
      <c r="E16" s="24" t="s">
        <v>203</v>
      </c>
      <c r="F16" s="16">
        <v>117</v>
      </c>
      <c r="G16" s="24" t="s">
        <v>220</v>
      </c>
      <c r="H16" s="16">
        <v>131</v>
      </c>
      <c r="I16" s="24" t="s">
        <v>203</v>
      </c>
      <c r="J16" s="16">
        <v>161</v>
      </c>
      <c r="K16" s="24" t="s">
        <v>203</v>
      </c>
      <c r="L16" s="16">
        <v>95</v>
      </c>
      <c r="M16" s="160" t="s">
        <v>203</v>
      </c>
      <c r="N16" s="8"/>
      <c r="O16"/>
      <c r="P16"/>
      <c r="Q16"/>
      <c r="R16"/>
      <c r="S16"/>
      <c r="T16"/>
      <c r="U16"/>
      <c r="V16"/>
      <c r="W16"/>
      <c r="X16"/>
      <c r="Y16"/>
      <c r="Z16"/>
    </row>
    <row r="17" spans="1:26" ht="15" x14ac:dyDescent="0.25">
      <c r="A17" s="342" t="s">
        <v>133</v>
      </c>
      <c r="B17" s="179">
        <v>2229</v>
      </c>
      <c r="C17" s="20" t="s">
        <v>203</v>
      </c>
      <c r="D17" s="16">
        <v>77</v>
      </c>
      <c r="E17" s="24" t="s">
        <v>203</v>
      </c>
      <c r="F17" s="16">
        <v>88</v>
      </c>
      <c r="G17" s="24" t="s">
        <v>203</v>
      </c>
      <c r="H17" s="16">
        <v>96</v>
      </c>
      <c r="I17" s="24" t="s">
        <v>220</v>
      </c>
      <c r="J17" s="16">
        <v>119</v>
      </c>
      <c r="K17" s="24" t="s">
        <v>203</v>
      </c>
      <c r="L17" s="16">
        <v>81</v>
      </c>
      <c r="M17" s="160" t="s">
        <v>203</v>
      </c>
      <c r="N17" s="8"/>
      <c r="O17"/>
      <c r="P17"/>
      <c r="Q17"/>
      <c r="R17"/>
      <c r="S17"/>
      <c r="T17"/>
      <c r="U17"/>
      <c r="V17"/>
      <c r="W17"/>
      <c r="X17"/>
      <c r="Y17"/>
      <c r="Z17"/>
    </row>
    <row r="18" spans="1:26" ht="15" x14ac:dyDescent="0.25">
      <c r="A18" s="342" t="s">
        <v>134</v>
      </c>
      <c r="B18" s="179">
        <v>2278</v>
      </c>
      <c r="C18" s="20" t="s">
        <v>203</v>
      </c>
      <c r="D18" s="16">
        <v>85</v>
      </c>
      <c r="E18" s="24" t="s">
        <v>203</v>
      </c>
      <c r="F18" s="16">
        <v>88</v>
      </c>
      <c r="G18" s="24" t="s">
        <v>203</v>
      </c>
      <c r="H18" s="16">
        <v>117</v>
      </c>
      <c r="I18" s="24" t="s">
        <v>220</v>
      </c>
      <c r="J18" s="16">
        <v>90</v>
      </c>
      <c r="K18" s="24" t="s">
        <v>203</v>
      </c>
      <c r="L18" s="16">
        <v>75</v>
      </c>
      <c r="M18" s="160" t="s">
        <v>203</v>
      </c>
      <c r="N18" s="8"/>
      <c r="O18"/>
      <c r="P18"/>
      <c r="Q18"/>
      <c r="R18"/>
      <c r="S18"/>
      <c r="T18"/>
      <c r="U18"/>
      <c r="V18"/>
      <c r="W18"/>
      <c r="X18"/>
      <c r="Y18"/>
      <c r="Z18"/>
    </row>
    <row r="19" spans="1:26" ht="15" x14ac:dyDescent="0.25">
      <c r="A19" s="342" t="s">
        <v>135</v>
      </c>
      <c r="B19" s="179">
        <v>3159</v>
      </c>
      <c r="C19" s="20" t="s">
        <v>203</v>
      </c>
      <c r="D19" s="16">
        <v>130</v>
      </c>
      <c r="E19" s="24" t="s">
        <v>203</v>
      </c>
      <c r="F19" s="16">
        <v>137</v>
      </c>
      <c r="G19" s="24" t="s">
        <v>220</v>
      </c>
      <c r="H19" s="16">
        <v>132</v>
      </c>
      <c r="I19" s="24" t="s">
        <v>203</v>
      </c>
      <c r="J19" s="16">
        <v>133</v>
      </c>
      <c r="K19" s="24" t="s">
        <v>203</v>
      </c>
      <c r="L19" s="16">
        <v>95</v>
      </c>
      <c r="M19" s="160" t="s">
        <v>203</v>
      </c>
      <c r="N19" s="8"/>
      <c r="O19"/>
      <c r="P19"/>
      <c r="Q19"/>
      <c r="R19"/>
      <c r="S19"/>
      <c r="T19"/>
      <c r="U19"/>
      <c r="V19"/>
      <c r="W19"/>
      <c r="X19"/>
      <c r="Y19"/>
      <c r="Z19"/>
    </row>
    <row r="20" spans="1:26" ht="15" x14ac:dyDescent="0.25">
      <c r="A20" s="342" t="s">
        <v>136</v>
      </c>
      <c r="B20" s="179">
        <v>1233</v>
      </c>
      <c r="C20" s="20" t="s">
        <v>203</v>
      </c>
      <c r="D20" s="16">
        <v>52</v>
      </c>
      <c r="E20" s="24" t="s">
        <v>203</v>
      </c>
      <c r="F20" s="16">
        <v>35</v>
      </c>
      <c r="G20" s="24" t="s">
        <v>203</v>
      </c>
      <c r="H20" s="16">
        <v>38</v>
      </c>
      <c r="I20" s="24" t="s">
        <v>220</v>
      </c>
      <c r="J20" s="16">
        <v>62</v>
      </c>
      <c r="K20" s="24" t="s">
        <v>203</v>
      </c>
      <c r="L20" s="16">
        <v>37</v>
      </c>
      <c r="M20" s="160" t="s">
        <v>203</v>
      </c>
      <c r="N20" s="8"/>
      <c r="O20"/>
      <c r="P20"/>
      <c r="Q20"/>
      <c r="R20"/>
      <c r="S20"/>
      <c r="T20"/>
      <c r="U20"/>
      <c r="V20"/>
      <c r="W20"/>
      <c r="X20"/>
      <c r="Y20"/>
      <c r="Z20"/>
    </row>
    <row r="21" spans="1:26" ht="15" x14ac:dyDescent="0.25">
      <c r="A21" s="342" t="s">
        <v>137</v>
      </c>
      <c r="B21" s="179">
        <v>6579</v>
      </c>
      <c r="C21" s="20" t="s">
        <v>203</v>
      </c>
      <c r="D21" s="16">
        <v>220</v>
      </c>
      <c r="E21" s="24" t="s">
        <v>220</v>
      </c>
      <c r="F21" s="16">
        <v>303</v>
      </c>
      <c r="G21" s="24" t="s">
        <v>220</v>
      </c>
      <c r="H21" s="16">
        <v>299</v>
      </c>
      <c r="I21" s="24" t="s">
        <v>220</v>
      </c>
      <c r="J21" s="16">
        <v>295</v>
      </c>
      <c r="K21" s="24" t="s">
        <v>203</v>
      </c>
      <c r="L21" s="16">
        <v>204</v>
      </c>
      <c r="M21" s="160" t="s">
        <v>203</v>
      </c>
      <c r="N21" s="8"/>
      <c r="O21"/>
      <c r="P21"/>
      <c r="Q21"/>
      <c r="R21"/>
      <c r="S21"/>
      <c r="T21"/>
      <c r="U21"/>
      <c r="V21"/>
      <c r="W21"/>
      <c r="X21"/>
      <c r="Y21"/>
      <c r="Z21"/>
    </row>
    <row r="22" spans="1:26" ht="15" x14ac:dyDescent="0.25">
      <c r="A22" s="342" t="s">
        <v>138</v>
      </c>
      <c r="B22" s="179">
        <v>6715</v>
      </c>
      <c r="C22" s="20" t="s">
        <v>203</v>
      </c>
      <c r="D22" s="16">
        <v>280</v>
      </c>
      <c r="E22" s="24" t="s">
        <v>203</v>
      </c>
      <c r="F22" s="16">
        <v>308</v>
      </c>
      <c r="G22" s="24" t="s">
        <v>220</v>
      </c>
      <c r="H22" s="16">
        <v>302</v>
      </c>
      <c r="I22" s="24" t="s">
        <v>220</v>
      </c>
      <c r="J22" s="16">
        <v>353</v>
      </c>
      <c r="K22" s="24" t="s">
        <v>203</v>
      </c>
      <c r="L22" s="16">
        <v>261</v>
      </c>
      <c r="M22" s="160" t="s">
        <v>203</v>
      </c>
      <c r="N22" s="8"/>
      <c r="O22"/>
      <c r="P22"/>
      <c r="Q22"/>
      <c r="R22"/>
      <c r="S22"/>
      <c r="T22"/>
      <c r="U22"/>
      <c r="V22"/>
      <c r="W22"/>
      <c r="X22"/>
      <c r="Y22"/>
      <c r="Z22"/>
    </row>
    <row r="23" spans="1:26" ht="15" x14ac:dyDescent="0.25">
      <c r="A23" s="342" t="s">
        <v>139</v>
      </c>
      <c r="B23" s="179">
        <v>1434</v>
      </c>
      <c r="C23" s="20" t="s">
        <v>203</v>
      </c>
      <c r="D23" s="16">
        <v>58</v>
      </c>
      <c r="E23" s="24" t="s">
        <v>220</v>
      </c>
      <c r="F23" s="16">
        <v>49</v>
      </c>
      <c r="G23" s="24" t="s">
        <v>220</v>
      </c>
      <c r="H23" s="16">
        <v>71</v>
      </c>
      <c r="I23" s="24" t="s">
        <v>220</v>
      </c>
      <c r="J23" s="16">
        <v>83</v>
      </c>
      <c r="K23" s="24" t="s">
        <v>203</v>
      </c>
      <c r="L23" s="16">
        <v>49</v>
      </c>
      <c r="M23" s="160" t="s">
        <v>203</v>
      </c>
      <c r="N23" s="8"/>
      <c r="O23"/>
      <c r="P23"/>
      <c r="Q23"/>
      <c r="R23"/>
      <c r="S23"/>
      <c r="T23"/>
      <c r="U23"/>
      <c r="V23"/>
      <c r="W23"/>
      <c r="X23"/>
      <c r="Y23"/>
      <c r="Z23"/>
    </row>
    <row r="24" spans="1:26" ht="15" x14ac:dyDescent="0.25">
      <c r="A24" s="342" t="s">
        <v>140</v>
      </c>
      <c r="B24" s="179">
        <v>2074</v>
      </c>
      <c r="C24" s="20" t="s">
        <v>203</v>
      </c>
      <c r="D24" s="16">
        <v>60</v>
      </c>
      <c r="E24" s="24" t="s">
        <v>220</v>
      </c>
      <c r="F24" s="16">
        <v>82</v>
      </c>
      <c r="G24" s="24" t="s">
        <v>203</v>
      </c>
      <c r="H24" s="16">
        <v>83</v>
      </c>
      <c r="I24" s="24" t="s">
        <v>220</v>
      </c>
      <c r="J24" s="16">
        <v>122</v>
      </c>
      <c r="K24" s="24" t="s">
        <v>203</v>
      </c>
      <c r="L24" s="16">
        <v>63</v>
      </c>
      <c r="M24" s="160" t="s">
        <v>203</v>
      </c>
      <c r="N24" s="8"/>
      <c r="O24"/>
      <c r="P24"/>
      <c r="Q24"/>
      <c r="R24"/>
      <c r="S24"/>
      <c r="T24"/>
      <c r="U24"/>
      <c r="V24"/>
      <c r="W24"/>
      <c r="X24"/>
      <c r="Y24"/>
      <c r="Z24"/>
    </row>
    <row r="25" spans="1:26" ht="15" x14ac:dyDescent="0.25">
      <c r="A25" s="342" t="s">
        <v>141</v>
      </c>
      <c r="B25" s="179">
        <v>494</v>
      </c>
      <c r="C25" s="20" t="s">
        <v>203</v>
      </c>
      <c r="D25" s="16">
        <v>16</v>
      </c>
      <c r="E25" s="24" t="s">
        <v>203</v>
      </c>
      <c r="F25" s="16">
        <v>25</v>
      </c>
      <c r="G25" s="24" t="s">
        <v>220</v>
      </c>
      <c r="H25" s="16">
        <v>25</v>
      </c>
      <c r="I25" s="24" t="s">
        <v>203</v>
      </c>
      <c r="J25" s="16">
        <v>28</v>
      </c>
      <c r="K25" s="24" t="s">
        <v>203</v>
      </c>
      <c r="L25" s="16">
        <v>18</v>
      </c>
      <c r="M25" s="160" t="s">
        <v>203</v>
      </c>
      <c r="N25" s="8"/>
      <c r="O25"/>
      <c r="P25"/>
      <c r="Q25"/>
      <c r="R25"/>
      <c r="S25"/>
      <c r="T25"/>
      <c r="U25"/>
      <c r="V25"/>
      <c r="W25"/>
      <c r="X25"/>
      <c r="Y25"/>
      <c r="Z25"/>
    </row>
    <row r="26" spans="1:26" ht="15" x14ac:dyDescent="0.25">
      <c r="A26" s="342" t="s">
        <v>407</v>
      </c>
      <c r="B26" s="179">
        <v>24</v>
      </c>
      <c r="C26" s="17" t="s">
        <v>203</v>
      </c>
      <c r="D26" s="16">
        <v>3</v>
      </c>
      <c r="E26" s="24" t="s">
        <v>203</v>
      </c>
      <c r="F26" s="16" t="s">
        <v>14</v>
      </c>
      <c r="G26" s="24" t="s">
        <v>203</v>
      </c>
      <c r="H26" s="16" t="s">
        <v>14</v>
      </c>
      <c r="I26" s="24" t="s">
        <v>203</v>
      </c>
      <c r="J26" s="16" t="s">
        <v>14</v>
      </c>
      <c r="K26" s="24" t="s">
        <v>203</v>
      </c>
      <c r="L26" s="16">
        <v>0</v>
      </c>
      <c r="M26" s="160" t="s">
        <v>203</v>
      </c>
      <c r="N26" s="8"/>
      <c r="O26"/>
      <c r="P26"/>
      <c r="Q26"/>
      <c r="R26"/>
      <c r="S26"/>
      <c r="T26"/>
      <c r="U26"/>
      <c r="V26"/>
      <c r="W26"/>
      <c r="X26"/>
      <c r="Y26"/>
      <c r="Z26"/>
    </row>
    <row r="27" spans="1:26" ht="15" x14ac:dyDescent="0.25">
      <c r="A27" s="342" t="s">
        <v>408</v>
      </c>
      <c r="B27" s="179">
        <v>1403</v>
      </c>
      <c r="C27" s="20" t="s">
        <v>203</v>
      </c>
      <c r="D27" s="16">
        <v>63</v>
      </c>
      <c r="E27" s="24" t="s">
        <v>203</v>
      </c>
      <c r="F27" s="16">
        <v>53</v>
      </c>
      <c r="G27" s="24" t="s">
        <v>203</v>
      </c>
      <c r="H27" s="16">
        <v>48</v>
      </c>
      <c r="I27" s="24" t="s">
        <v>220</v>
      </c>
      <c r="J27" s="16">
        <v>77</v>
      </c>
      <c r="K27" s="24" t="s">
        <v>203</v>
      </c>
      <c r="L27" s="16">
        <v>41</v>
      </c>
      <c r="M27" s="160" t="s">
        <v>203</v>
      </c>
      <c r="N27" s="8"/>
      <c r="O27"/>
      <c r="P27"/>
      <c r="Q27"/>
      <c r="R27"/>
      <c r="S27"/>
      <c r="T27"/>
      <c r="U27"/>
      <c r="V27"/>
      <c r="W27"/>
      <c r="X27"/>
      <c r="Y27"/>
      <c r="Z27"/>
    </row>
    <row r="28" spans="1:26" ht="15" x14ac:dyDescent="0.25">
      <c r="A28" s="342" t="s">
        <v>143</v>
      </c>
      <c r="B28" s="179">
        <v>1430</v>
      </c>
      <c r="C28" s="20" t="s">
        <v>203</v>
      </c>
      <c r="D28" s="16">
        <v>63</v>
      </c>
      <c r="E28" s="24" t="s">
        <v>203</v>
      </c>
      <c r="F28" s="16">
        <v>72</v>
      </c>
      <c r="G28" s="24" t="s">
        <v>220</v>
      </c>
      <c r="H28" s="16">
        <v>70</v>
      </c>
      <c r="I28" s="24" t="s">
        <v>220</v>
      </c>
      <c r="J28" s="16">
        <v>67</v>
      </c>
      <c r="K28" s="24" t="s">
        <v>203</v>
      </c>
      <c r="L28" s="16">
        <v>49</v>
      </c>
      <c r="M28" s="160" t="s">
        <v>203</v>
      </c>
      <c r="N28" s="8"/>
      <c r="O28"/>
      <c r="P28"/>
      <c r="Q28"/>
      <c r="R28"/>
      <c r="S28"/>
      <c r="T28"/>
      <c r="U28"/>
      <c r="V28"/>
      <c r="W28"/>
      <c r="X28"/>
      <c r="Y28"/>
      <c r="Z28"/>
    </row>
    <row r="29" spans="1:26" ht="15" x14ac:dyDescent="0.25">
      <c r="A29" s="342" t="s">
        <v>409</v>
      </c>
      <c r="B29" s="179">
        <v>604</v>
      </c>
      <c r="C29" s="17" t="s">
        <v>203</v>
      </c>
      <c r="D29" s="16">
        <v>11</v>
      </c>
      <c r="E29" s="24" t="s">
        <v>203</v>
      </c>
      <c r="F29" s="16" t="s">
        <v>14</v>
      </c>
      <c r="G29" s="24" t="s">
        <v>220</v>
      </c>
      <c r="H29" s="16" t="s">
        <v>14</v>
      </c>
      <c r="I29" s="24" t="s">
        <v>203</v>
      </c>
      <c r="J29" s="16" t="s">
        <v>14</v>
      </c>
      <c r="K29" s="24" t="s">
        <v>203</v>
      </c>
      <c r="L29" s="16">
        <v>11</v>
      </c>
      <c r="M29" s="160" t="s">
        <v>203</v>
      </c>
      <c r="N29" s="8"/>
      <c r="O29"/>
      <c r="P29"/>
      <c r="Q29"/>
      <c r="R29"/>
      <c r="S29"/>
      <c r="T29"/>
      <c r="U29"/>
      <c r="V29"/>
      <c r="W29"/>
      <c r="X29"/>
      <c r="Y29"/>
      <c r="Z29"/>
    </row>
    <row r="30" spans="1:26" ht="15" x14ac:dyDescent="0.25">
      <c r="N30" s="8"/>
      <c r="O30" s="8"/>
      <c r="P30" s="8"/>
      <c r="Q30" s="8"/>
      <c r="R30" s="8"/>
      <c r="S30" s="8"/>
      <c r="T30" s="8"/>
      <c r="U30" s="8"/>
      <c r="V30" s="8"/>
      <c r="W30" s="8"/>
      <c r="X30" s="8"/>
    </row>
    <row r="31" spans="1:26" x14ac:dyDescent="0.2">
      <c r="A31" s="429" t="s">
        <v>62</v>
      </c>
    </row>
    <row r="32" spans="1:26" x14ac:dyDescent="0.2">
      <c r="A32" s="96" t="s">
        <v>145</v>
      </c>
    </row>
    <row r="33" spans="1:1" x14ac:dyDescent="0.2">
      <c r="A33" s="96" t="s">
        <v>146</v>
      </c>
    </row>
    <row r="34" spans="1:1" x14ac:dyDescent="0.2">
      <c r="A34" s="96" t="s">
        <v>147</v>
      </c>
    </row>
    <row r="35" spans="1:1" x14ac:dyDescent="0.2">
      <c r="A35" s="96" t="s">
        <v>254</v>
      </c>
    </row>
    <row r="36" spans="1:1" x14ac:dyDescent="0.2">
      <c r="A36" s="96" t="s">
        <v>402</v>
      </c>
    </row>
    <row r="37" spans="1:1" x14ac:dyDescent="0.2">
      <c r="A37" s="96" t="s">
        <v>403</v>
      </c>
    </row>
    <row r="38" spans="1:1" x14ac:dyDescent="0.2">
      <c r="A38" s="96" t="s">
        <v>404</v>
      </c>
    </row>
    <row r="39" spans="1:1" x14ac:dyDescent="0.2">
      <c r="A39" s="96" t="s">
        <v>238</v>
      </c>
    </row>
    <row r="40" spans="1:1" x14ac:dyDescent="0.2">
      <c r="A40" s="50" t="s">
        <v>239</v>
      </c>
    </row>
    <row r="41" spans="1:1" x14ac:dyDescent="0.2">
      <c r="A41" s="488" t="s">
        <v>420</v>
      </c>
    </row>
  </sheetData>
  <mergeCells count="1">
    <mergeCell ref="D9:L9"/>
  </mergeCells>
  <hyperlinks>
    <hyperlink ref="A8" location="Contents!A1" display="Return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S67"/>
  <sheetViews>
    <sheetView showGridLines="0" tabSelected="1" topLeftCell="A31" workbookViewId="0">
      <selection activeCell="U40" sqref="U40"/>
    </sheetView>
  </sheetViews>
  <sheetFormatPr defaultRowHeight="12.75" x14ac:dyDescent="0.2"/>
  <cols>
    <col min="1" max="1" width="12" style="4" bestFit="1" customWidth="1"/>
    <col min="2" max="256" width="9.140625" style="4"/>
    <col min="257" max="257" width="12" style="4" bestFit="1" customWidth="1"/>
    <col min="258" max="512" width="9.140625" style="4"/>
    <col min="513" max="513" width="12" style="4" bestFit="1" customWidth="1"/>
    <col min="514" max="768" width="9.140625" style="4"/>
    <col min="769" max="769" width="12" style="4" bestFit="1" customWidth="1"/>
    <col min="770" max="1024" width="9.140625" style="4"/>
    <col min="1025" max="1025" width="12" style="4" bestFit="1" customWidth="1"/>
    <col min="1026" max="1280" width="9.140625" style="4"/>
    <col min="1281" max="1281" width="12" style="4" bestFit="1" customWidth="1"/>
    <col min="1282" max="1536" width="9.140625" style="4"/>
    <col min="1537" max="1537" width="12" style="4" bestFit="1" customWidth="1"/>
    <col min="1538" max="1792" width="9.140625" style="4"/>
    <col min="1793" max="1793" width="12" style="4" bestFit="1" customWidth="1"/>
    <col min="1794" max="2048" width="9.140625" style="4"/>
    <col min="2049" max="2049" width="12" style="4" bestFit="1" customWidth="1"/>
    <col min="2050" max="2304" width="9.140625" style="4"/>
    <col min="2305" max="2305" width="12" style="4" bestFit="1" customWidth="1"/>
    <col min="2306" max="2560" width="9.140625" style="4"/>
    <col min="2561" max="2561" width="12" style="4" bestFit="1" customWidth="1"/>
    <col min="2562" max="2816" width="9.140625" style="4"/>
    <col min="2817" max="2817" width="12" style="4" bestFit="1" customWidth="1"/>
    <col min="2818" max="3072" width="9.140625" style="4"/>
    <col min="3073" max="3073" width="12" style="4" bestFit="1" customWidth="1"/>
    <col min="3074" max="3328" width="9.140625" style="4"/>
    <col min="3329" max="3329" width="12" style="4" bestFit="1" customWidth="1"/>
    <col min="3330" max="3584" width="9.140625" style="4"/>
    <col min="3585" max="3585" width="12" style="4" bestFit="1" customWidth="1"/>
    <col min="3586" max="3840" width="9.140625" style="4"/>
    <col min="3841" max="3841" width="12" style="4" bestFit="1" customWidth="1"/>
    <col min="3842" max="4096" width="9.140625" style="4"/>
    <col min="4097" max="4097" width="12" style="4" bestFit="1" customWidth="1"/>
    <col min="4098" max="4352" width="9.140625" style="4"/>
    <col min="4353" max="4353" width="12" style="4" bestFit="1" customWidth="1"/>
    <col min="4354" max="4608" width="9.140625" style="4"/>
    <col min="4609" max="4609" width="12" style="4" bestFit="1" customWidth="1"/>
    <col min="4610" max="4864" width="9.140625" style="4"/>
    <col min="4865" max="4865" width="12" style="4" bestFit="1" customWidth="1"/>
    <col min="4866" max="5120" width="9.140625" style="4"/>
    <col min="5121" max="5121" width="12" style="4" bestFit="1" customWidth="1"/>
    <col min="5122" max="5376" width="9.140625" style="4"/>
    <col min="5377" max="5377" width="12" style="4" bestFit="1" customWidth="1"/>
    <col min="5378" max="5632" width="9.140625" style="4"/>
    <col min="5633" max="5633" width="12" style="4" bestFit="1" customWidth="1"/>
    <col min="5634" max="5888" width="9.140625" style="4"/>
    <col min="5889" max="5889" width="12" style="4" bestFit="1" customWidth="1"/>
    <col min="5890" max="6144" width="9.140625" style="4"/>
    <col min="6145" max="6145" width="12" style="4" bestFit="1" customWidth="1"/>
    <col min="6146" max="6400" width="9.140625" style="4"/>
    <col min="6401" max="6401" width="12" style="4" bestFit="1" customWidth="1"/>
    <col min="6402" max="6656" width="9.140625" style="4"/>
    <col min="6657" max="6657" width="12" style="4" bestFit="1" customWidth="1"/>
    <col min="6658" max="6912" width="9.140625" style="4"/>
    <col min="6913" max="6913" width="12" style="4" bestFit="1" customWidth="1"/>
    <col min="6914" max="7168" width="9.140625" style="4"/>
    <col min="7169" max="7169" width="12" style="4" bestFit="1" customWidth="1"/>
    <col min="7170" max="7424" width="9.140625" style="4"/>
    <col min="7425" max="7425" width="12" style="4" bestFit="1" customWidth="1"/>
    <col min="7426" max="7680" width="9.140625" style="4"/>
    <col min="7681" max="7681" width="12" style="4" bestFit="1" customWidth="1"/>
    <col min="7682" max="7936" width="9.140625" style="4"/>
    <col min="7937" max="7937" width="12" style="4" bestFit="1" customWidth="1"/>
    <col min="7938" max="8192" width="9.140625" style="4"/>
    <col min="8193" max="8193" width="12" style="4" bestFit="1" customWidth="1"/>
    <col min="8194" max="8448" width="9.140625" style="4"/>
    <col min="8449" max="8449" width="12" style="4" bestFit="1" customWidth="1"/>
    <col min="8450" max="8704" width="9.140625" style="4"/>
    <col min="8705" max="8705" width="12" style="4" bestFit="1" customWidth="1"/>
    <col min="8706" max="8960" width="9.140625" style="4"/>
    <col min="8961" max="8961" width="12" style="4" bestFit="1" customWidth="1"/>
    <col min="8962" max="9216" width="9.140625" style="4"/>
    <col min="9217" max="9217" width="12" style="4" bestFit="1" customWidth="1"/>
    <col min="9218" max="9472" width="9.140625" style="4"/>
    <col min="9473" max="9473" width="12" style="4" bestFit="1" customWidth="1"/>
    <col min="9474" max="9728" width="9.140625" style="4"/>
    <col min="9729" max="9729" width="12" style="4" bestFit="1" customWidth="1"/>
    <col min="9730" max="9984" width="9.140625" style="4"/>
    <col min="9985" max="9985" width="12" style="4" bestFit="1" customWidth="1"/>
    <col min="9986" max="10240" width="9.140625" style="4"/>
    <col min="10241" max="10241" width="12" style="4" bestFit="1" customWidth="1"/>
    <col min="10242" max="10496" width="9.140625" style="4"/>
    <col min="10497" max="10497" width="12" style="4" bestFit="1" customWidth="1"/>
    <col min="10498" max="10752" width="9.140625" style="4"/>
    <col min="10753" max="10753" width="12" style="4" bestFit="1" customWidth="1"/>
    <col min="10754" max="11008" width="9.140625" style="4"/>
    <col min="11009" max="11009" width="12" style="4" bestFit="1" customWidth="1"/>
    <col min="11010" max="11264" width="9.140625" style="4"/>
    <col min="11265" max="11265" width="12" style="4" bestFit="1" customWidth="1"/>
    <col min="11266" max="11520" width="9.140625" style="4"/>
    <col min="11521" max="11521" width="12" style="4" bestFit="1" customWidth="1"/>
    <col min="11522" max="11776" width="9.140625" style="4"/>
    <col min="11777" max="11777" width="12" style="4" bestFit="1" customWidth="1"/>
    <col min="11778" max="12032" width="9.140625" style="4"/>
    <col min="12033" max="12033" width="12" style="4" bestFit="1" customWidth="1"/>
    <col min="12034" max="12288" width="9.140625" style="4"/>
    <col min="12289" max="12289" width="12" style="4" bestFit="1" customWidth="1"/>
    <col min="12290" max="12544" width="9.140625" style="4"/>
    <col min="12545" max="12545" width="12" style="4" bestFit="1" customWidth="1"/>
    <col min="12546" max="12800" width="9.140625" style="4"/>
    <col min="12801" max="12801" width="12" style="4" bestFit="1" customWidth="1"/>
    <col min="12802" max="13056" width="9.140625" style="4"/>
    <col min="13057" max="13057" width="12" style="4" bestFit="1" customWidth="1"/>
    <col min="13058" max="13312" width="9.140625" style="4"/>
    <col min="13313" max="13313" width="12" style="4" bestFit="1" customWidth="1"/>
    <col min="13314" max="13568" width="9.140625" style="4"/>
    <col min="13569" max="13569" width="12" style="4" bestFit="1" customWidth="1"/>
    <col min="13570" max="13824" width="9.140625" style="4"/>
    <col min="13825" max="13825" width="12" style="4" bestFit="1" customWidth="1"/>
    <col min="13826" max="14080" width="9.140625" style="4"/>
    <col min="14081" max="14081" width="12" style="4" bestFit="1" customWidth="1"/>
    <col min="14082" max="14336" width="9.140625" style="4"/>
    <col min="14337" max="14337" width="12" style="4" bestFit="1" customWidth="1"/>
    <col min="14338" max="14592" width="9.140625" style="4"/>
    <col min="14593" max="14593" width="12" style="4" bestFit="1" customWidth="1"/>
    <col min="14594" max="14848" width="9.140625" style="4"/>
    <col min="14849" max="14849" width="12" style="4" bestFit="1" customWidth="1"/>
    <col min="14850" max="15104" width="9.140625" style="4"/>
    <col min="15105" max="15105" width="12" style="4" bestFit="1" customWidth="1"/>
    <col min="15106" max="15360" width="9.140625" style="4"/>
    <col min="15361" max="15361" width="12" style="4" bestFit="1" customWidth="1"/>
    <col min="15362" max="15616" width="9.140625" style="4"/>
    <col min="15617" max="15617" width="12" style="4" bestFit="1" customWidth="1"/>
    <col min="15618" max="15872" width="9.140625" style="4"/>
    <col min="15873" max="15873" width="12" style="4" bestFit="1" customWidth="1"/>
    <col min="15874" max="16128" width="9.140625" style="4"/>
    <col min="16129" max="16129" width="12" style="4" bestFit="1" customWidth="1"/>
    <col min="16130" max="16384" width="9.140625" style="4"/>
  </cols>
  <sheetData>
    <row r="1" spans="1:19" s="6" customFormat="1" ht="15.75" x14ac:dyDescent="0.25">
      <c r="A1" s="448"/>
      <c r="B1" s="448"/>
      <c r="C1" s="448"/>
      <c r="D1" s="448"/>
      <c r="E1" s="448"/>
      <c r="F1" s="448"/>
      <c r="G1" s="448"/>
      <c r="H1" s="448"/>
      <c r="I1" s="448"/>
      <c r="J1" s="448"/>
      <c r="K1" s="448"/>
      <c r="L1" s="448"/>
      <c r="M1" s="448"/>
      <c r="N1" s="448"/>
      <c r="O1" s="448"/>
      <c r="P1" s="448"/>
      <c r="Q1" s="448"/>
      <c r="R1" s="448"/>
      <c r="S1" s="448"/>
    </row>
    <row r="2" spans="1:19" s="6" customFormat="1" ht="15.75" x14ac:dyDescent="0.25">
      <c r="A2" s="448"/>
      <c r="B2" s="448"/>
      <c r="C2" s="448"/>
      <c r="D2" s="448"/>
      <c r="E2" s="448"/>
      <c r="F2" s="448"/>
      <c r="G2" s="448"/>
      <c r="H2" s="448"/>
      <c r="I2" s="448"/>
      <c r="J2" s="448"/>
      <c r="K2" s="448"/>
      <c r="L2" s="448"/>
      <c r="M2" s="448"/>
      <c r="N2" s="448"/>
      <c r="O2" s="448"/>
      <c r="P2" s="448"/>
      <c r="Q2" s="448"/>
      <c r="R2" s="448"/>
      <c r="S2" s="448"/>
    </row>
    <row r="3" spans="1:19" ht="20.25" x14ac:dyDescent="0.2">
      <c r="A3" s="306" t="s">
        <v>1</v>
      </c>
      <c r="B3" s="307"/>
      <c r="C3" s="307"/>
      <c r="D3" s="307"/>
      <c r="E3" s="307"/>
      <c r="F3" s="307"/>
      <c r="G3" s="307"/>
      <c r="H3" s="307"/>
      <c r="I3" s="307"/>
      <c r="J3" s="307"/>
      <c r="K3" s="307"/>
      <c r="L3" s="307"/>
      <c r="M3" s="307"/>
      <c r="N3" s="307"/>
      <c r="O3" s="307"/>
      <c r="P3" s="307"/>
      <c r="Q3" s="307"/>
      <c r="R3" s="307"/>
      <c r="S3" s="307"/>
    </row>
    <row r="4" spans="1:19" ht="15.75" x14ac:dyDescent="0.25">
      <c r="A4" s="308"/>
      <c r="B4" s="307"/>
      <c r="C4" s="307"/>
      <c r="D4" s="307"/>
      <c r="E4" s="307"/>
      <c r="F4" s="307"/>
      <c r="G4" s="307"/>
      <c r="H4" s="307"/>
      <c r="I4" s="307"/>
      <c r="J4" s="307"/>
      <c r="K4" s="307"/>
      <c r="L4" s="307"/>
      <c r="M4" s="307"/>
      <c r="N4" s="307"/>
      <c r="O4" s="307"/>
      <c r="P4" s="307"/>
      <c r="Q4" s="307"/>
      <c r="R4" s="307"/>
      <c r="S4" s="307"/>
    </row>
    <row r="5" spans="1:19" ht="15" x14ac:dyDescent="0.2">
      <c r="A5" s="309">
        <v>42523</v>
      </c>
      <c r="B5" s="310"/>
      <c r="C5" s="310"/>
      <c r="D5" s="310"/>
      <c r="E5" s="310"/>
      <c r="F5" s="310"/>
      <c r="G5" s="310"/>
      <c r="H5" s="310"/>
      <c r="I5" s="310"/>
      <c r="J5" s="310"/>
      <c r="K5" s="310"/>
      <c r="L5" s="310"/>
      <c r="M5" s="310"/>
      <c r="N5" s="310"/>
      <c r="O5" s="310"/>
      <c r="P5" s="310"/>
      <c r="Q5" s="310"/>
      <c r="R5" s="310"/>
      <c r="S5" s="310"/>
    </row>
    <row r="6" spans="1:19" ht="15" x14ac:dyDescent="0.2">
      <c r="A6" s="311"/>
      <c r="B6" s="312"/>
      <c r="C6" s="312"/>
      <c r="D6" s="312"/>
      <c r="E6" s="312"/>
      <c r="F6" s="312"/>
      <c r="G6" s="312"/>
      <c r="H6" s="312"/>
      <c r="I6" s="312"/>
      <c r="J6" s="312"/>
      <c r="K6" s="312"/>
      <c r="L6" s="312"/>
      <c r="M6" s="312"/>
      <c r="N6" s="312"/>
      <c r="O6" s="312"/>
      <c r="P6" s="312"/>
      <c r="Q6" s="312"/>
      <c r="R6" s="312"/>
      <c r="S6" s="312"/>
    </row>
    <row r="7" spans="1:19" ht="15.75" x14ac:dyDescent="0.25">
      <c r="A7" s="313" t="s">
        <v>3</v>
      </c>
      <c r="B7" s="313"/>
      <c r="C7" s="313"/>
      <c r="D7" s="313"/>
      <c r="E7" s="313"/>
      <c r="F7" s="313"/>
      <c r="G7" s="313"/>
      <c r="H7" s="313"/>
      <c r="I7" s="313"/>
      <c r="J7" s="313"/>
      <c r="K7" s="313"/>
      <c r="L7" s="313"/>
      <c r="M7" s="313"/>
      <c r="N7" s="313"/>
      <c r="O7" s="313"/>
      <c r="P7" s="313"/>
      <c r="Q7" s="313"/>
      <c r="R7" s="313"/>
      <c r="S7" s="314"/>
    </row>
    <row r="8" spans="1:19" ht="15.75" x14ac:dyDescent="0.25">
      <c r="A8" s="95"/>
      <c r="B8" s="95"/>
      <c r="C8" s="95"/>
      <c r="D8" s="95"/>
      <c r="E8" s="95"/>
      <c r="F8" s="95"/>
      <c r="G8" s="95"/>
      <c r="H8" s="95"/>
      <c r="I8" s="95"/>
      <c r="J8" s="95"/>
      <c r="K8" s="95"/>
      <c r="L8" s="95"/>
      <c r="M8" s="95"/>
      <c r="N8" s="95"/>
      <c r="O8" s="95"/>
      <c r="P8" s="95"/>
      <c r="Q8" s="95"/>
      <c r="R8" s="95"/>
      <c r="S8" s="315"/>
    </row>
    <row r="9" spans="1:19" ht="317.25" customHeight="1" x14ac:dyDescent="0.2">
      <c r="A9" s="498" t="s">
        <v>236</v>
      </c>
      <c r="B9" s="499"/>
      <c r="C9" s="499"/>
      <c r="D9" s="499"/>
      <c r="E9" s="499"/>
      <c r="F9" s="499"/>
      <c r="G9" s="499"/>
      <c r="H9" s="499"/>
      <c r="I9" s="499"/>
      <c r="J9" s="499"/>
      <c r="K9" s="499"/>
      <c r="L9" s="499"/>
      <c r="M9" s="499"/>
      <c r="N9" s="499"/>
      <c r="O9" s="499"/>
      <c r="P9" s="499"/>
      <c r="Q9" s="499"/>
      <c r="R9" s="499"/>
      <c r="S9" s="499"/>
    </row>
    <row r="10" spans="1:19" ht="15" x14ac:dyDescent="0.2">
      <c r="A10" s="2"/>
      <c r="B10" s="2"/>
      <c r="C10" s="2"/>
      <c r="D10" s="2"/>
      <c r="E10" s="2"/>
      <c r="F10" s="2"/>
      <c r="G10" s="2"/>
      <c r="H10" s="2"/>
      <c r="I10" s="2"/>
      <c r="J10" s="2"/>
      <c r="K10" s="2"/>
      <c r="L10" s="2"/>
      <c r="M10" s="2"/>
      <c r="N10" s="2"/>
      <c r="O10" s="2"/>
      <c r="P10" s="2"/>
      <c r="Q10" s="2"/>
      <c r="R10" s="2"/>
      <c r="S10" s="316"/>
    </row>
    <row r="11" spans="1:19" ht="15.75" x14ac:dyDescent="0.25">
      <c r="A11" s="317" t="s">
        <v>4</v>
      </c>
      <c r="B11" s="318"/>
      <c r="C11" s="318"/>
      <c r="D11" s="318"/>
      <c r="E11" s="318"/>
      <c r="F11" s="318"/>
      <c r="G11" s="318"/>
      <c r="H11" s="318"/>
      <c r="I11" s="318"/>
      <c r="J11" s="318"/>
      <c r="K11" s="318"/>
      <c r="L11" s="318"/>
      <c r="M11" s="318"/>
      <c r="N11" s="318"/>
      <c r="O11" s="318"/>
      <c r="P11" s="318"/>
      <c r="Q11" s="318"/>
      <c r="R11" s="318"/>
      <c r="S11" s="319"/>
    </row>
    <row r="12" spans="1:19" ht="15" x14ac:dyDescent="0.2">
      <c r="A12" s="2"/>
      <c r="B12" s="2"/>
      <c r="C12" s="2"/>
      <c r="D12" s="2"/>
      <c r="E12" s="2"/>
      <c r="F12" s="2"/>
      <c r="G12" s="2"/>
      <c r="H12" s="2"/>
      <c r="I12" s="2"/>
      <c r="J12" s="2"/>
      <c r="K12" s="2"/>
      <c r="L12" s="2"/>
      <c r="M12" s="2"/>
      <c r="N12" s="2"/>
      <c r="O12" s="2"/>
      <c r="P12" s="2"/>
      <c r="Q12" s="2"/>
      <c r="R12" s="2"/>
      <c r="S12" s="316"/>
    </row>
    <row r="13" spans="1:19" ht="35.25" customHeight="1" x14ac:dyDescent="0.2">
      <c r="A13" s="498" t="s">
        <v>5</v>
      </c>
      <c r="B13" s="499"/>
      <c r="C13" s="499"/>
      <c r="D13" s="499"/>
      <c r="E13" s="499"/>
      <c r="F13" s="499"/>
      <c r="G13" s="499"/>
      <c r="H13" s="499"/>
      <c r="I13" s="499"/>
      <c r="J13" s="499"/>
      <c r="K13" s="499"/>
      <c r="L13" s="499"/>
      <c r="M13" s="499"/>
      <c r="N13" s="499"/>
      <c r="O13" s="499"/>
      <c r="P13" s="499"/>
      <c r="Q13" s="499"/>
      <c r="R13" s="499"/>
      <c r="S13" s="499"/>
    </row>
    <row r="14" spans="1:19" ht="15" x14ac:dyDescent="0.2">
      <c r="A14" s="99"/>
      <c r="B14" s="100"/>
      <c r="C14" s="100"/>
      <c r="D14" s="100"/>
      <c r="E14" s="100"/>
      <c r="F14" s="100"/>
      <c r="G14" s="100"/>
      <c r="H14" s="100"/>
      <c r="I14" s="100"/>
      <c r="J14" s="100"/>
      <c r="K14" s="100"/>
      <c r="L14" s="100"/>
      <c r="M14" s="100"/>
      <c r="N14" s="100"/>
      <c r="O14" s="100"/>
      <c r="P14" s="100"/>
      <c r="Q14" s="100"/>
      <c r="R14" s="100"/>
      <c r="S14" s="100"/>
    </row>
    <row r="15" spans="1:19" ht="15" x14ac:dyDescent="0.2">
      <c r="A15" s="490" t="s">
        <v>235</v>
      </c>
      <c r="B15" s="490"/>
      <c r="C15" s="490"/>
      <c r="D15" s="490"/>
      <c r="E15" s="490"/>
      <c r="F15" s="490"/>
      <c r="G15" s="490"/>
      <c r="H15" s="490"/>
      <c r="I15" s="490"/>
      <c r="J15" s="490"/>
      <c r="K15" s="490"/>
      <c r="L15" s="490"/>
      <c r="M15" s="490"/>
      <c r="N15" s="490"/>
      <c r="O15" s="490"/>
      <c r="P15" s="490"/>
      <c r="Q15" s="490"/>
      <c r="R15" s="490"/>
      <c r="S15" s="490"/>
    </row>
    <row r="16" spans="1:19" ht="32.25" customHeight="1" x14ac:dyDescent="0.2">
      <c r="A16" s="490" t="s">
        <v>241</v>
      </c>
      <c r="B16" s="490"/>
      <c r="C16" s="490"/>
      <c r="D16" s="490"/>
      <c r="E16" s="490"/>
      <c r="F16" s="490"/>
      <c r="G16" s="490"/>
      <c r="H16" s="490"/>
      <c r="I16" s="490"/>
      <c r="J16" s="490"/>
      <c r="K16" s="490"/>
      <c r="L16" s="490"/>
      <c r="M16" s="490"/>
      <c r="N16" s="490"/>
      <c r="O16" s="490"/>
      <c r="P16" s="490"/>
      <c r="Q16" s="490"/>
      <c r="R16" s="490"/>
      <c r="S16" s="490"/>
    </row>
    <row r="17" spans="1:19" ht="49.5" customHeight="1" x14ac:dyDescent="0.2">
      <c r="A17" s="501" t="s">
        <v>240</v>
      </c>
      <c r="B17" s="501"/>
      <c r="C17" s="501"/>
      <c r="D17" s="501"/>
      <c r="E17" s="501"/>
      <c r="F17" s="501"/>
      <c r="G17" s="501"/>
      <c r="H17" s="501"/>
      <c r="I17" s="501"/>
      <c r="J17" s="501"/>
      <c r="K17" s="501"/>
      <c r="L17" s="501"/>
      <c r="M17" s="501"/>
      <c r="N17" s="501"/>
      <c r="O17" s="501"/>
      <c r="P17" s="501"/>
      <c r="Q17" s="501"/>
      <c r="R17" s="501"/>
      <c r="S17" s="501"/>
    </row>
    <row r="18" spans="1:19" ht="31.5" customHeight="1" x14ac:dyDescent="0.2">
      <c r="A18" s="502" t="s">
        <v>242</v>
      </c>
      <c r="B18" s="490"/>
      <c r="C18" s="490"/>
      <c r="D18" s="490"/>
      <c r="E18" s="490"/>
      <c r="F18" s="490"/>
      <c r="G18" s="490"/>
      <c r="H18" s="490"/>
      <c r="I18" s="490"/>
      <c r="J18" s="490"/>
      <c r="K18" s="490"/>
      <c r="L18" s="490"/>
      <c r="M18" s="490"/>
      <c r="N18" s="490"/>
      <c r="O18" s="490"/>
      <c r="P18" s="490"/>
      <c r="Q18" s="490"/>
      <c r="R18" s="490"/>
      <c r="S18" s="490"/>
    </row>
    <row r="19" spans="1:19" ht="51" customHeight="1" x14ac:dyDescent="0.2">
      <c r="A19" s="502" t="s">
        <v>243</v>
      </c>
      <c r="B19" s="490"/>
      <c r="C19" s="490"/>
      <c r="D19" s="490"/>
      <c r="E19" s="490"/>
      <c r="F19" s="490"/>
      <c r="G19" s="490"/>
      <c r="H19" s="490"/>
      <c r="I19" s="490"/>
      <c r="J19" s="490"/>
      <c r="K19" s="490"/>
      <c r="L19" s="490"/>
      <c r="M19" s="490"/>
      <c r="N19" s="490"/>
      <c r="O19" s="490"/>
      <c r="P19" s="490"/>
      <c r="Q19" s="490"/>
      <c r="R19" s="490"/>
      <c r="S19" s="490"/>
    </row>
    <row r="20" spans="1:19" ht="14.25" customHeight="1" x14ac:dyDescent="0.25">
      <c r="A20" s="320"/>
      <c r="B20" s="98"/>
      <c r="C20" s="98"/>
      <c r="D20" s="98"/>
      <c r="E20" s="98"/>
      <c r="F20" s="98"/>
      <c r="G20" s="98"/>
      <c r="H20" s="98"/>
      <c r="I20" s="98"/>
      <c r="J20" s="98"/>
      <c r="K20" s="98"/>
      <c r="L20" s="98"/>
      <c r="M20" s="98"/>
      <c r="N20" s="98"/>
      <c r="O20" s="98"/>
      <c r="P20" s="98"/>
      <c r="Q20" s="98"/>
      <c r="R20" s="98"/>
      <c r="S20" s="98"/>
    </row>
    <row r="21" spans="1:19" ht="16.5" customHeight="1" x14ac:dyDescent="0.2">
      <c r="A21" s="490" t="s">
        <v>245</v>
      </c>
      <c r="B21" s="490"/>
      <c r="C21" s="490"/>
      <c r="D21" s="490"/>
      <c r="E21" s="490"/>
      <c r="F21" s="490"/>
      <c r="G21" s="490"/>
      <c r="H21" s="490"/>
      <c r="I21" s="490"/>
      <c r="J21" s="490"/>
      <c r="K21" s="490"/>
      <c r="L21" s="490"/>
      <c r="M21" s="490"/>
      <c r="N21" s="490"/>
      <c r="O21" s="490"/>
      <c r="P21" s="490"/>
      <c r="Q21" s="490"/>
      <c r="R21" s="490"/>
      <c r="S21" s="490"/>
    </row>
    <row r="22" spans="1:19" ht="15.75" x14ac:dyDescent="0.25">
      <c r="A22" s="2"/>
      <c r="B22" s="3"/>
      <c r="C22" s="3"/>
      <c r="D22" s="3"/>
      <c r="E22" s="3"/>
      <c r="F22" s="3"/>
      <c r="G22" s="3"/>
      <c r="H22" s="3"/>
      <c r="I22" s="3"/>
      <c r="J22" s="3"/>
      <c r="K22" s="3"/>
      <c r="L22" s="3"/>
      <c r="M22" s="3"/>
      <c r="N22" s="3"/>
      <c r="O22" s="3"/>
      <c r="P22" s="3"/>
      <c r="Q22" s="3"/>
      <c r="R22" s="3"/>
      <c r="S22" s="316"/>
    </row>
    <row r="23" spans="1:19" ht="15.75" x14ac:dyDescent="0.25">
      <c r="A23" s="317" t="s">
        <v>6</v>
      </c>
      <c r="B23" s="318"/>
      <c r="C23" s="318"/>
      <c r="D23" s="318"/>
      <c r="E23" s="318"/>
      <c r="F23" s="318"/>
      <c r="G23" s="318"/>
      <c r="H23" s="318"/>
      <c r="I23" s="318"/>
      <c r="J23" s="318"/>
      <c r="K23" s="318"/>
      <c r="L23" s="318"/>
      <c r="M23" s="318"/>
      <c r="N23" s="318"/>
      <c r="O23" s="318"/>
      <c r="P23" s="318"/>
      <c r="Q23" s="318"/>
      <c r="R23" s="318"/>
      <c r="S23" s="319"/>
    </row>
    <row r="24" spans="1:19" ht="15" x14ac:dyDescent="0.2">
      <c r="A24" s="2"/>
      <c r="B24" s="2"/>
      <c r="C24" s="2"/>
      <c r="D24" s="2"/>
      <c r="E24" s="2"/>
      <c r="F24" s="2"/>
      <c r="G24" s="2"/>
      <c r="H24" s="2"/>
      <c r="I24" s="2"/>
      <c r="J24" s="2"/>
      <c r="K24" s="2"/>
      <c r="L24" s="2"/>
      <c r="M24" s="2"/>
      <c r="N24" s="2"/>
      <c r="O24" s="2"/>
      <c r="P24" s="2"/>
      <c r="Q24" s="2"/>
      <c r="R24" s="2"/>
      <c r="S24" s="316"/>
    </row>
    <row r="25" spans="1:19" ht="15.75" x14ac:dyDescent="0.25">
      <c r="A25" s="2" t="s">
        <v>7</v>
      </c>
      <c r="B25" s="2"/>
      <c r="C25" s="2"/>
      <c r="D25" s="2"/>
      <c r="E25" s="2"/>
      <c r="F25" s="2"/>
      <c r="G25" s="2"/>
      <c r="H25" s="2"/>
      <c r="I25" s="2"/>
      <c r="J25" s="2"/>
      <c r="K25" s="2"/>
      <c r="L25" s="2"/>
      <c r="M25" s="2"/>
      <c r="N25" s="2"/>
      <c r="O25" s="2"/>
      <c r="P25" s="2"/>
      <c r="Q25" s="3"/>
      <c r="R25" s="3"/>
      <c r="S25" s="316"/>
    </row>
    <row r="26" spans="1:19" ht="15" x14ac:dyDescent="0.2">
      <c r="B26" s="2"/>
      <c r="C26" s="2"/>
      <c r="D26" s="2"/>
      <c r="E26" s="2"/>
      <c r="F26" s="2"/>
      <c r="G26" s="2"/>
      <c r="H26" s="2"/>
      <c r="I26" s="2"/>
      <c r="J26" s="2"/>
      <c r="K26" s="2"/>
      <c r="L26" s="2"/>
      <c r="M26" s="2"/>
      <c r="N26" s="2"/>
      <c r="O26" s="2"/>
      <c r="P26" s="2"/>
      <c r="Q26" s="2"/>
      <c r="R26" s="2"/>
      <c r="S26" s="316"/>
    </row>
    <row r="27" spans="1:19" ht="15" x14ac:dyDescent="0.2">
      <c r="A27" s="2" t="s">
        <v>8</v>
      </c>
      <c r="B27" s="2"/>
      <c r="C27" s="2"/>
      <c r="D27" s="2"/>
      <c r="E27" s="2"/>
      <c r="F27" s="2"/>
      <c r="G27" s="2"/>
      <c r="H27" s="2"/>
      <c r="I27" s="2"/>
      <c r="J27" s="2"/>
      <c r="K27" s="2"/>
      <c r="L27" s="2"/>
      <c r="M27" s="2"/>
      <c r="N27" s="2"/>
      <c r="O27" s="2"/>
      <c r="P27" s="2"/>
      <c r="Q27" s="2"/>
      <c r="R27" s="2"/>
      <c r="S27" s="316"/>
    </row>
    <row r="28" spans="1:19" ht="15" x14ac:dyDescent="0.2">
      <c r="A28" s="5" t="s">
        <v>9</v>
      </c>
      <c r="B28" s="2"/>
      <c r="C28" s="2"/>
      <c r="D28" s="2"/>
      <c r="E28" s="2"/>
      <c r="F28" s="2"/>
      <c r="G28" s="2"/>
      <c r="H28" s="2"/>
      <c r="I28" s="2"/>
      <c r="J28" s="2"/>
      <c r="K28" s="2"/>
      <c r="L28" s="2"/>
      <c r="M28" s="2"/>
      <c r="N28" s="2"/>
      <c r="O28" s="2"/>
      <c r="P28" s="2"/>
      <c r="Q28" s="2"/>
      <c r="R28" s="2"/>
      <c r="S28" s="316"/>
    </row>
    <row r="29" spans="1:19" ht="15" x14ac:dyDescent="0.2">
      <c r="A29" s="2"/>
      <c r="B29" s="2"/>
      <c r="C29" s="2"/>
      <c r="D29" s="2"/>
      <c r="E29" s="2"/>
      <c r="F29" s="2"/>
      <c r="G29" s="2"/>
      <c r="H29" s="2"/>
      <c r="I29" s="2"/>
      <c r="J29" s="2"/>
      <c r="K29" s="2"/>
      <c r="L29" s="2"/>
      <c r="M29" s="2"/>
      <c r="N29" s="2"/>
      <c r="O29" s="2"/>
      <c r="P29" s="2"/>
      <c r="Q29" s="2"/>
      <c r="R29" s="2"/>
      <c r="S29" s="316"/>
    </row>
    <row r="30" spans="1:19" ht="15.75" x14ac:dyDescent="0.25">
      <c r="A30" s="317" t="s">
        <v>10</v>
      </c>
      <c r="B30" s="318"/>
      <c r="C30" s="318"/>
      <c r="D30" s="318"/>
      <c r="E30" s="318"/>
      <c r="F30" s="318"/>
      <c r="G30" s="318"/>
      <c r="H30" s="318"/>
      <c r="I30" s="318"/>
      <c r="J30" s="318"/>
      <c r="K30" s="318"/>
      <c r="L30" s="318"/>
      <c r="M30" s="318"/>
      <c r="N30" s="318"/>
      <c r="O30" s="318"/>
      <c r="P30" s="318"/>
      <c r="Q30" s="318"/>
      <c r="R30" s="318"/>
      <c r="S30" s="319"/>
    </row>
    <row r="31" spans="1:19" ht="15" x14ac:dyDescent="0.2">
      <c r="A31" s="2"/>
      <c r="B31" s="2"/>
      <c r="C31" s="2"/>
      <c r="D31" s="2"/>
      <c r="E31" s="2"/>
      <c r="F31" s="2"/>
      <c r="G31" s="2"/>
      <c r="H31" s="2"/>
      <c r="I31" s="2"/>
      <c r="J31" s="2"/>
      <c r="K31" s="2"/>
      <c r="L31" s="2"/>
      <c r="M31" s="2"/>
      <c r="N31" s="2"/>
      <c r="O31" s="2"/>
      <c r="P31" s="2"/>
      <c r="Q31" s="2"/>
      <c r="R31" s="2"/>
      <c r="S31" s="316"/>
    </row>
    <row r="32" spans="1:19" ht="33" customHeight="1" x14ac:dyDescent="0.2">
      <c r="A32" s="498" t="s">
        <v>30</v>
      </c>
      <c r="B32" s="499"/>
      <c r="C32" s="499"/>
      <c r="D32" s="499"/>
      <c r="E32" s="499"/>
      <c r="F32" s="499"/>
      <c r="G32" s="499"/>
      <c r="H32" s="499"/>
      <c r="I32" s="499"/>
      <c r="J32" s="499"/>
      <c r="K32" s="499"/>
      <c r="L32" s="499"/>
      <c r="M32" s="499"/>
      <c r="N32" s="499"/>
      <c r="O32" s="499"/>
      <c r="P32" s="499"/>
      <c r="Q32" s="499"/>
      <c r="R32" s="499"/>
      <c r="S32" s="499"/>
    </row>
    <row r="33" spans="1:19" ht="15" x14ac:dyDescent="0.2">
      <c r="B33" s="2"/>
      <c r="C33" s="2"/>
      <c r="D33" s="2"/>
      <c r="E33" s="2"/>
      <c r="F33" s="2"/>
      <c r="G33" s="2"/>
      <c r="H33" s="2"/>
      <c r="I33" s="2"/>
      <c r="J33" s="2"/>
      <c r="K33" s="2"/>
      <c r="L33" s="2"/>
      <c r="M33" s="2"/>
      <c r="N33" s="2"/>
      <c r="O33" s="2"/>
      <c r="P33" s="2"/>
      <c r="Q33" s="2"/>
      <c r="R33" s="2"/>
      <c r="S33" s="316"/>
    </row>
    <row r="34" spans="1:19" ht="33.75" customHeight="1" x14ac:dyDescent="0.2">
      <c r="A34" s="500" t="s">
        <v>11</v>
      </c>
      <c r="B34" s="499"/>
      <c r="C34" s="499"/>
      <c r="D34" s="499"/>
      <c r="E34" s="499"/>
      <c r="F34" s="499"/>
      <c r="G34" s="499"/>
      <c r="H34" s="499"/>
      <c r="I34" s="499"/>
      <c r="J34" s="499"/>
      <c r="K34" s="499"/>
      <c r="L34" s="499"/>
      <c r="M34" s="499"/>
      <c r="N34" s="499"/>
      <c r="O34" s="499"/>
      <c r="P34" s="499"/>
      <c r="Q34" s="499"/>
      <c r="R34" s="499"/>
      <c r="S34" s="499"/>
    </row>
    <row r="35" spans="1:19" ht="15.75" x14ac:dyDescent="0.25">
      <c r="A35" s="2"/>
      <c r="B35" s="3"/>
      <c r="C35" s="3"/>
      <c r="D35" s="3"/>
      <c r="E35" s="3"/>
      <c r="F35" s="3"/>
      <c r="G35" s="3"/>
      <c r="H35" s="3"/>
      <c r="I35" s="3"/>
      <c r="J35" s="3"/>
      <c r="K35" s="3"/>
      <c r="L35" s="3"/>
      <c r="M35" s="3"/>
      <c r="N35" s="3"/>
      <c r="O35" s="3"/>
      <c r="P35" s="3"/>
      <c r="Q35" s="3"/>
      <c r="R35" s="3"/>
      <c r="S35" s="316"/>
    </row>
    <row r="36" spans="1:19" ht="28.5" customHeight="1" x14ac:dyDescent="0.2">
      <c r="A36" s="498" t="s">
        <v>12</v>
      </c>
      <c r="B36" s="499"/>
      <c r="C36" s="499"/>
      <c r="D36" s="499"/>
      <c r="E36" s="499"/>
      <c r="F36" s="499"/>
      <c r="G36" s="499"/>
      <c r="H36" s="499"/>
      <c r="I36" s="499"/>
      <c r="J36" s="499"/>
      <c r="K36" s="499"/>
      <c r="L36" s="499"/>
      <c r="M36" s="499"/>
      <c r="N36" s="499"/>
      <c r="O36" s="499"/>
      <c r="P36" s="499"/>
      <c r="Q36" s="499"/>
      <c r="R36" s="499"/>
      <c r="S36" s="499"/>
    </row>
    <row r="37" spans="1:19" ht="15" x14ac:dyDescent="0.2">
      <c r="A37" s="2"/>
      <c r="B37" s="2"/>
      <c r="C37" s="2"/>
      <c r="D37" s="2"/>
      <c r="E37" s="2"/>
      <c r="F37" s="2"/>
      <c r="G37" s="2"/>
      <c r="H37" s="2"/>
      <c r="I37" s="2"/>
      <c r="J37" s="2"/>
      <c r="K37" s="2"/>
      <c r="L37" s="2"/>
      <c r="M37" s="2"/>
      <c r="N37" s="2"/>
      <c r="O37" s="2"/>
      <c r="P37" s="2"/>
      <c r="Q37" s="2"/>
      <c r="R37" s="2"/>
      <c r="S37" s="316"/>
    </row>
    <row r="38" spans="1:19" ht="15.75" x14ac:dyDescent="0.25">
      <c r="A38" s="317" t="s">
        <v>422</v>
      </c>
      <c r="B38" s="318"/>
      <c r="C38" s="318"/>
      <c r="D38" s="318"/>
      <c r="E38" s="318"/>
      <c r="F38" s="318"/>
      <c r="G38" s="318"/>
      <c r="H38" s="318"/>
      <c r="I38" s="318"/>
      <c r="J38" s="318"/>
      <c r="K38" s="318"/>
      <c r="L38" s="318"/>
      <c r="M38" s="318"/>
      <c r="N38" s="318"/>
      <c r="O38" s="318"/>
      <c r="P38" s="318"/>
      <c r="Q38" s="318"/>
      <c r="R38" s="318"/>
      <c r="S38" s="319"/>
    </row>
    <row r="39" spans="1:19" ht="15" x14ac:dyDescent="0.2">
      <c r="A39" s="2"/>
      <c r="B39" s="2"/>
      <c r="C39" s="2"/>
      <c r="D39" s="2"/>
      <c r="E39" s="2"/>
      <c r="F39" s="2"/>
      <c r="G39" s="2"/>
      <c r="H39" s="2"/>
      <c r="I39" s="2"/>
      <c r="J39" s="2"/>
      <c r="K39" s="2"/>
      <c r="L39" s="2"/>
      <c r="M39" s="2"/>
      <c r="N39" s="2"/>
      <c r="O39" s="2"/>
      <c r="P39" s="2"/>
      <c r="Q39" s="2"/>
      <c r="R39" s="2"/>
      <c r="S39" s="316"/>
    </row>
    <row r="40" spans="1:19" ht="63.75" customHeight="1" x14ac:dyDescent="0.2">
      <c r="A40" s="498" t="s">
        <v>352</v>
      </c>
      <c r="B40" s="499"/>
      <c r="C40" s="499"/>
      <c r="D40" s="499"/>
      <c r="E40" s="499"/>
      <c r="F40" s="499"/>
      <c r="G40" s="499"/>
      <c r="H40" s="499"/>
      <c r="I40" s="499"/>
      <c r="J40" s="499"/>
      <c r="K40" s="499"/>
      <c r="L40" s="499"/>
      <c r="M40" s="499"/>
      <c r="N40" s="499"/>
      <c r="O40" s="499"/>
      <c r="P40" s="499"/>
      <c r="Q40" s="499"/>
      <c r="R40" s="499"/>
      <c r="S40" s="499"/>
    </row>
    <row r="41" spans="1:19" ht="15" x14ac:dyDescent="0.2">
      <c r="A41" s="2"/>
      <c r="B41" s="2"/>
      <c r="C41" s="2"/>
      <c r="D41" s="2"/>
      <c r="E41" s="2"/>
      <c r="F41" s="2"/>
      <c r="G41" s="2"/>
      <c r="H41" s="2"/>
      <c r="I41" s="2"/>
      <c r="J41" s="2"/>
      <c r="K41" s="2"/>
      <c r="L41" s="2"/>
      <c r="M41" s="2"/>
      <c r="N41" s="2"/>
      <c r="O41" s="2"/>
      <c r="P41" s="2"/>
      <c r="Q41" s="2"/>
      <c r="R41" s="2"/>
      <c r="S41" s="316"/>
    </row>
    <row r="42" spans="1:19" ht="15.75" x14ac:dyDescent="0.25">
      <c r="A42" s="317" t="s">
        <v>13</v>
      </c>
      <c r="B42" s="318"/>
      <c r="C42" s="318"/>
      <c r="D42" s="318"/>
      <c r="E42" s="318"/>
      <c r="F42" s="318"/>
      <c r="G42" s="318"/>
      <c r="H42" s="318"/>
      <c r="I42" s="318"/>
      <c r="J42" s="318"/>
      <c r="K42" s="318"/>
      <c r="L42" s="318"/>
      <c r="M42" s="318"/>
      <c r="N42" s="318"/>
      <c r="O42" s="318"/>
      <c r="P42" s="318"/>
      <c r="Q42" s="318"/>
      <c r="R42" s="318"/>
      <c r="S42" s="319"/>
    </row>
    <row r="43" spans="1:19" ht="15" x14ac:dyDescent="0.2">
      <c r="A43" s="2"/>
      <c r="B43" s="2"/>
      <c r="C43" s="2"/>
      <c r="D43" s="2"/>
      <c r="E43" s="2"/>
      <c r="F43" s="2"/>
      <c r="G43" s="2"/>
      <c r="H43" s="2"/>
      <c r="I43" s="2"/>
      <c r="J43" s="2"/>
      <c r="K43" s="2"/>
      <c r="L43" s="2"/>
      <c r="M43" s="2"/>
      <c r="N43" s="2"/>
      <c r="O43" s="2"/>
      <c r="P43" s="2"/>
      <c r="Q43" s="2"/>
      <c r="R43" s="2"/>
      <c r="S43" s="316"/>
    </row>
    <row r="44" spans="1:19" ht="15" x14ac:dyDescent="0.2">
      <c r="A44" s="2" t="s">
        <v>14</v>
      </c>
      <c r="B44" s="2" t="s">
        <v>15</v>
      </c>
      <c r="C44" s="2"/>
      <c r="D44" s="2"/>
      <c r="E44" s="2"/>
      <c r="F44" s="2"/>
      <c r="G44" s="2"/>
      <c r="H44" s="2"/>
      <c r="I44" s="2"/>
      <c r="J44" s="2"/>
      <c r="K44" s="2"/>
      <c r="L44" s="2"/>
      <c r="M44" s="2"/>
      <c r="N44" s="2"/>
      <c r="O44" s="2"/>
      <c r="P44" s="2"/>
      <c r="Q44" s="2"/>
      <c r="R44" s="2"/>
      <c r="S44" s="316"/>
    </row>
    <row r="45" spans="1:19" ht="15" x14ac:dyDescent="0.2">
      <c r="A45" s="2"/>
      <c r="B45" s="2"/>
      <c r="C45" s="2"/>
      <c r="D45" s="2"/>
      <c r="E45" s="2"/>
      <c r="F45" s="2"/>
      <c r="G45" s="2"/>
      <c r="H45" s="2"/>
      <c r="I45" s="2"/>
      <c r="J45" s="2"/>
      <c r="K45" s="2"/>
      <c r="L45" s="2"/>
      <c r="M45" s="2"/>
      <c r="N45" s="2"/>
      <c r="O45" s="2"/>
      <c r="P45" s="2"/>
      <c r="Q45" s="2"/>
      <c r="R45" s="2"/>
      <c r="S45" s="316"/>
    </row>
    <row r="46" spans="1:19" ht="15.75" x14ac:dyDescent="0.25">
      <c r="A46" s="317" t="s">
        <v>16</v>
      </c>
      <c r="B46" s="318"/>
      <c r="C46" s="318"/>
      <c r="D46" s="318"/>
      <c r="E46" s="318"/>
      <c r="F46" s="318"/>
      <c r="G46" s="318"/>
      <c r="H46" s="318"/>
      <c r="I46" s="318"/>
      <c r="J46" s="318"/>
      <c r="K46" s="318"/>
      <c r="L46" s="318"/>
      <c r="M46" s="318"/>
      <c r="N46" s="318"/>
      <c r="O46" s="318"/>
      <c r="P46" s="318"/>
      <c r="Q46" s="318"/>
      <c r="R46" s="318"/>
      <c r="S46" s="319"/>
    </row>
    <row r="47" spans="1:19" ht="15" x14ac:dyDescent="0.2">
      <c r="A47" s="2"/>
      <c r="B47" s="2"/>
      <c r="C47" s="2"/>
      <c r="D47" s="2"/>
      <c r="E47" s="2"/>
      <c r="F47" s="2"/>
      <c r="G47" s="2"/>
      <c r="H47" s="2"/>
      <c r="I47" s="2"/>
      <c r="J47" s="2"/>
      <c r="K47" s="2"/>
      <c r="L47" s="2"/>
      <c r="M47" s="2"/>
      <c r="N47" s="2"/>
      <c r="O47" s="2"/>
      <c r="P47" s="2"/>
      <c r="Q47" s="2"/>
      <c r="R47" s="2"/>
      <c r="S47" s="2"/>
    </row>
    <row r="48" spans="1:19" ht="34.5" customHeight="1" x14ac:dyDescent="0.2">
      <c r="A48" s="498" t="s">
        <v>17</v>
      </c>
      <c r="B48" s="498"/>
      <c r="C48" s="498"/>
      <c r="D48" s="498"/>
      <c r="E48" s="498"/>
      <c r="F48" s="498"/>
      <c r="G48" s="498"/>
      <c r="H48" s="498"/>
      <c r="I48" s="498"/>
      <c r="J48" s="498"/>
      <c r="K48" s="498"/>
      <c r="L48" s="498"/>
      <c r="M48" s="498"/>
      <c r="N48" s="498"/>
      <c r="O48" s="498"/>
      <c r="P48" s="498"/>
      <c r="Q48" s="498"/>
      <c r="R48" s="498"/>
      <c r="S48" s="498"/>
    </row>
    <row r="49" spans="1:19" ht="15" x14ac:dyDescent="0.2">
      <c r="A49" s="2"/>
      <c r="B49" s="2"/>
      <c r="C49" s="2"/>
      <c r="D49" s="2"/>
      <c r="E49" s="2"/>
      <c r="F49" s="2"/>
      <c r="G49" s="2"/>
      <c r="H49" s="2"/>
      <c r="I49" s="2"/>
      <c r="J49" s="2"/>
      <c r="K49" s="2"/>
      <c r="L49" s="2"/>
      <c r="M49" s="2"/>
      <c r="N49" s="2"/>
      <c r="O49" s="2"/>
      <c r="P49" s="2"/>
      <c r="Q49" s="2"/>
      <c r="R49" s="2"/>
      <c r="S49" s="2"/>
    </row>
    <row r="50" spans="1:19" ht="15.75" x14ac:dyDescent="0.25">
      <c r="A50" s="321" t="s">
        <v>18</v>
      </c>
      <c r="B50" s="2"/>
      <c r="D50" s="2"/>
      <c r="E50" s="2"/>
      <c r="F50" s="2"/>
      <c r="G50" s="2"/>
      <c r="H50" s="2"/>
      <c r="I50" s="2"/>
      <c r="J50" s="2"/>
      <c r="K50" s="2"/>
      <c r="L50" s="2"/>
      <c r="M50" s="2"/>
      <c r="N50" s="2"/>
      <c r="O50" s="2"/>
      <c r="P50" s="2"/>
      <c r="Q50" s="2"/>
      <c r="R50" s="2"/>
      <c r="S50" s="2"/>
    </row>
    <row r="51" spans="1:19" ht="15" x14ac:dyDescent="0.2">
      <c r="A51" s="2"/>
      <c r="B51" s="2"/>
      <c r="C51" s="2"/>
      <c r="D51" s="2"/>
      <c r="E51" s="2"/>
      <c r="F51" s="2"/>
      <c r="G51" s="2"/>
      <c r="H51" s="2"/>
      <c r="I51" s="2"/>
      <c r="J51" s="2"/>
      <c r="K51" s="2"/>
      <c r="L51" s="2"/>
      <c r="M51" s="2"/>
      <c r="N51" s="2"/>
      <c r="O51" s="2"/>
      <c r="P51" s="2"/>
      <c r="Q51" s="2"/>
      <c r="R51" s="2"/>
      <c r="S51" s="2"/>
    </row>
    <row r="52" spans="1:19" ht="15" x14ac:dyDescent="0.2">
      <c r="A52" s="2" t="s">
        <v>19</v>
      </c>
      <c r="B52" s="2"/>
      <c r="C52" s="2" t="s">
        <v>20</v>
      </c>
      <c r="D52" s="2"/>
      <c r="E52" s="2"/>
      <c r="F52" s="2"/>
      <c r="G52" s="2"/>
      <c r="H52" s="2"/>
      <c r="I52" s="2"/>
      <c r="J52" s="2"/>
      <c r="K52" s="2"/>
      <c r="L52" s="2"/>
      <c r="M52" s="2"/>
      <c r="N52" s="2"/>
      <c r="O52" s="2"/>
      <c r="P52" s="2"/>
      <c r="Q52" s="2"/>
      <c r="R52" s="2"/>
      <c r="S52" s="2"/>
    </row>
    <row r="53" spans="1:19" ht="15" x14ac:dyDescent="0.2">
      <c r="A53" s="2"/>
      <c r="B53" s="2"/>
      <c r="C53" s="2"/>
      <c r="D53" s="2"/>
      <c r="E53" s="2"/>
      <c r="F53" s="2"/>
      <c r="G53" s="2"/>
      <c r="H53" s="2"/>
      <c r="I53" s="2"/>
      <c r="J53" s="2"/>
      <c r="K53" s="2"/>
      <c r="L53" s="2"/>
      <c r="M53" s="2"/>
      <c r="N53" s="2"/>
      <c r="O53" s="2"/>
      <c r="P53" s="2"/>
      <c r="Q53" s="2"/>
      <c r="R53" s="2"/>
      <c r="S53" s="2"/>
    </row>
    <row r="54" spans="1:19" s="322" customFormat="1" ht="15" x14ac:dyDescent="0.2">
      <c r="A54" s="2" t="s">
        <v>21</v>
      </c>
      <c r="B54" s="2"/>
      <c r="C54" s="5" t="s">
        <v>22</v>
      </c>
      <c r="D54" s="2"/>
      <c r="E54" s="2"/>
      <c r="F54" s="2"/>
      <c r="G54" s="2"/>
      <c r="H54" s="2"/>
      <c r="I54" s="2"/>
      <c r="J54" s="2"/>
      <c r="K54" s="2"/>
      <c r="L54" s="2"/>
      <c r="M54" s="2"/>
      <c r="N54" s="2"/>
      <c r="O54" s="2"/>
      <c r="P54" s="2"/>
      <c r="Q54" s="2"/>
      <c r="R54" s="2"/>
      <c r="S54" s="2"/>
    </row>
    <row r="55" spans="1:19" ht="15" x14ac:dyDescent="0.2">
      <c r="A55" s="2"/>
      <c r="B55" s="2"/>
      <c r="C55" s="2"/>
      <c r="D55" s="2"/>
      <c r="E55" s="2"/>
      <c r="F55" s="2"/>
      <c r="G55" s="2"/>
      <c r="H55" s="2"/>
      <c r="I55" s="2"/>
      <c r="J55" s="2"/>
      <c r="K55" s="2"/>
      <c r="L55" s="2"/>
      <c r="M55" s="2"/>
      <c r="N55" s="2"/>
      <c r="O55" s="2"/>
      <c r="P55" s="2"/>
      <c r="Q55" s="2"/>
      <c r="R55" s="2"/>
      <c r="S55" s="2"/>
    </row>
    <row r="56" spans="1:19" ht="15" x14ac:dyDescent="0.2">
      <c r="A56" s="2" t="s">
        <v>23</v>
      </c>
      <c r="B56" s="2"/>
      <c r="C56" s="2"/>
      <c r="D56" s="2"/>
      <c r="E56" s="2"/>
      <c r="F56" s="2"/>
      <c r="G56" s="2"/>
      <c r="H56" s="2"/>
      <c r="I56" s="2"/>
      <c r="J56" s="2"/>
      <c r="K56" s="2"/>
      <c r="L56" s="2"/>
      <c r="M56" s="2"/>
      <c r="N56" s="2"/>
      <c r="O56" s="2"/>
      <c r="P56" s="2"/>
      <c r="Q56" s="2"/>
      <c r="R56" s="2"/>
      <c r="S56" s="2"/>
    </row>
    <row r="57" spans="1:19" ht="15" x14ac:dyDescent="0.2">
      <c r="A57" s="5" t="s">
        <v>24</v>
      </c>
      <c r="B57" s="2"/>
      <c r="C57" s="2"/>
      <c r="D57" s="2"/>
      <c r="E57" s="2"/>
      <c r="F57" s="2"/>
      <c r="G57" s="2"/>
      <c r="H57" s="2"/>
      <c r="I57" s="2"/>
      <c r="J57" s="2"/>
      <c r="K57" s="2"/>
      <c r="L57" s="2"/>
      <c r="M57" s="2"/>
      <c r="N57" s="2"/>
      <c r="O57" s="2"/>
      <c r="P57" s="2"/>
      <c r="Q57" s="2"/>
      <c r="R57" s="2"/>
      <c r="S57" s="2"/>
    </row>
    <row r="58" spans="1:19" ht="15" x14ac:dyDescent="0.2">
      <c r="A58" s="2"/>
      <c r="B58" s="2"/>
      <c r="C58" s="2"/>
      <c r="D58" s="2"/>
      <c r="E58" s="2"/>
      <c r="F58" s="2"/>
      <c r="G58" s="2"/>
      <c r="H58" s="2"/>
      <c r="I58" s="2"/>
      <c r="J58" s="2"/>
      <c r="K58" s="2"/>
      <c r="L58" s="2"/>
      <c r="M58" s="2"/>
      <c r="N58" s="2"/>
      <c r="O58" s="2"/>
      <c r="P58" s="2"/>
      <c r="Q58" s="2"/>
      <c r="R58" s="2"/>
      <c r="S58" s="2"/>
    </row>
    <row r="59" spans="1:19" ht="15" x14ac:dyDescent="0.2">
      <c r="A59" s="2"/>
      <c r="B59" s="2"/>
      <c r="C59" s="2"/>
      <c r="D59" s="2"/>
      <c r="E59" s="2"/>
      <c r="F59" s="2"/>
      <c r="G59" s="2"/>
      <c r="H59" s="2"/>
      <c r="I59" s="2"/>
      <c r="J59" s="2"/>
      <c r="K59" s="2"/>
      <c r="L59" s="2"/>
      <c r="M59" s="2"/>
      <c r="N59" s="2"/>
      <c r="O59" s="2"/>
      <c r="P59" s="2"/>
      <c r="Q59" s="2"/>
      <c r="R59" s="2"/>
      <c r="S59" s="316"/>
    </row>
    <row r="60" spans="1:19" ht="15.75" x14ac:dyDescent="0.25">
      <c r="A60" s="317" t="s">
        <v>25</v>
      </c>
      <c r="B60" s="318"/>
      <c r="C60" s="318"/>
      <c r="D60" s="318"/>
      <c r="E60" s="318"/>
      <c r="F60" s="318"/>
      <c r="G60" s="318"/>
      <c r="H60" s="318"/>
      <c r="I60" s="318"/>
      <c r="J60" s="318"/>
      <c r="K60" s="318"/>
      <c r="L60" s="318"/>
      <c r="M60" s="318"/>
      <c r="N60" s="318"/>
      <c r="O60" s="318"/>
      <c r="P60" s="318"/>
      <c r="Q60" s="318"/>
      <c r="R60" s="318"/>
      <c r="S60" s="319"/>
    </row>
    <row r="61" spans="1:19" ht="15" x14ac:dyDescent="0.2">
      <c r="A61" s="2"/>
      <c r="B61" s="2"/>
      <c r="C61" s="2"/>
      <c r="D61" s="2"/>
      <c r="E61" s="2"/>
      <c r="F61" s="2"/>
      <c r="G61" s="2"/>
      <c r="H61" s="2"/>
      <c r="I61" s="2"/>
      <c r="J61" s="2"/>
      <c r="K61" s="2"/>
      <c r="L61" s="2"/>
      <c r="M61" s="2"/>
      <c r="N61" s="2"/>
      <c r="O61" s="2"/>
      <c r="P61" s="2"/>
      <c r="Q61" s="2"/>
      <c r="R61" s="2"/>
      <c r="S61" s="316"/>
    </row>
    <row r="62" spans="1:19" ht="15.75" x14ac:dyDescent="0.25">
      <c r="A62" s="1" t="s">
        <v>26</v>
      </c>
      <c r="B62" s="2"/>
      <c r="C62" s="2"/>
      <c r="D62" s="2"/>
      <c r="E62" s="2"/>
      <c r="F62" s="2"/>
      <c r="G62" s="2"/>
      <c r="H62" s="2"/>
      <c r="I62" s="2"/>
      <c r="J62" s="2"/>
      <c r="K62" s="2"/>
      <c r="L62" s="2"/>
      <c r="M62" s="2"/>
      <c r="N62" s="2"/>
      <c r="O62" s="2"/>
      <c r="P62" s="2"/>
      <c r="Q62" s="3"/>
      <c r="R62" s="3"/>
      <c r="S62" s="316"/>
    </row>
    <row r="63" spans="1:19" ht="15.75" x14ac:dyDescent="0.25">
      <c r="A63" s="1"/>
      <c r="B63" s="2"/>
      <c r="C63" s="2"/>
      <c r="D63" s="2"/>
      <c r="E63" s="2"/>
      <c r="F63" s="2"/>
      <c r="G63" s="2"/>
      <c r="H63" s="2"/>
      <c r="I63" s="2"/>
      <c r="J63" s="2"/>
      <c r="K63" s="2"/>
      <c r="L63" s="2"/>
      <c r="M63" s="2"/>
      <c r="N63" s="2"/>
      <c r="O63" s="2"/>
      <c r="P63" s="2"/>
      <c r="Q63" s="3"/>
      <c r="R63" s="3"/>
      <c r="S63" s="316"/>
    </row>
    <row r="64" spans="1:19" ht="15" x14ac:dyDescent="0.2">
      <c r="A64" s="323" t="s">
        <v>27</v>
      </c>
      <c r="B64" s="2"/>
      <c r="C64" s="2"/>
      <c r="D64" s="2"/>
      <c r="E64" s="2"/>
      <c r="F64" s="2"/>
      <c r="G64" s="2"/>
      <c r="H64" s="2"/>
      <c r="I64" s="2"/>
      <c r="J64" s="2"/>
      <c r="K64" s="2"/>
      <c r="L64" s="2"/>
      <c r="M64" s="2"/>
      <c r="N64" s="2"/>
      <c r="O64" s="2"/>
      <c r="P64" s="2"/>
      <c r="Q64" s="2"/>
      <c r="R64" s="2"/>
      <c r="S64" s="316"/>
    </row>
    <row r="65" spans="1:19" ht="15" x14ac:dyDescent="0.2">
      <c r="A65" s="323" t="s">
        <v>29</v>
      </c>
      <c r="B65" s="2"/>
      <c r="C65" s="2"/>
      <c r="D65" s="2"/>
      <c r="E65" s="2"/>
      <c r="F65" s="2"/>
      <c r="G65" s="2"/>
      <c r="H65" s="2"/>
      <c r="I65" s="2"/>
      <c r="J65" s="2"/>
      <c r="K65" s="2"/>
      <c r="L65" s="2"/>
      <c r="M65" s="2"/>
      <c r="N65" s="2"/>
      <c r="O65" s="2"/>
      <c r="P65" s="2"/>
      <c r="Q65" s="2"/>
      <c r="R65" s="2"/>
      <c r="S65" s="316"/>
    </row>
    <row r="66" spans="1:19" ht="15" x14ac:dyDescent="0.2">
      <c r="A66" s="323" t="s">
        <v>28</v>
      </c>
      <c r="B66" s="2"/>
      <c r="C66" s="2"/>
      <c r="D66" s="2"/>
      <c r="E66" s="2"/>
      <c r="F66" s="2"/>
      <c r="G66" s="2"/>
      <c r="H66" s="2"/>
      <c r="I66" s="2"/>
      <c r="J66" s="2"/>
      <c r="K66" s="2"/>
      <c r="L66" s="2"/>
      <c r="M66" s="2"/>
      <c r="N66" s="2"/>
      <c r="O66" s="2"/>
      <c r="P66" s="2"/>
      <c r="Q66" s="2"/>
      <c r="R66" s="2"/>
      <c r="S66" s="316"/>
    </row>
    <row r="67" spans="1:19" x14ac:dyDescent="0.2">
      <c r="A67" s="316"/>
      <c r="B67" s="316"/>
      <c r="C67" s="316"/>
      <c r="D67" s="316"/>
      <c r="E67" s="316"/>
      <c r="F67" s="316"/>
      <c r="G67" s="316"/>
      <c r="H67" s="316"/>
      <c r="I67" s="316"/>
      <c r="J67" s="316"/>
      <c r="K67" s="316"/>
      <c r="L67" s="316"/>
      <c r="M67" s="316"/>
      <c r="N67" s="316"/>
      <c r="O67" s="316"/>
      <c r="P67" s="316"/>
      <c r="Q67" s="316"/>
      <c r="R67" s="316"/>
      <c r="S67" s="316"/>
    </row>
  </sheetData>
  <mergeCells count="13">
    <mergeCell ref="A48:S48"/>
    <mergeCell ref="A9:S9"/>
    <mergeCell ref="A13:S13"/>
    <mergeCell ref="A32:S32"/>
    <mergeCell ref="A34:S34"/>
    <mergeCell ref="A36:S36"/>
    <mergeCell ref="A40:S40"/>
    <mergeCell ref="A15:S15"/>
    <mergeCell ref="A16:S16"/>
    <mergeCell ref="A17:S17"/>
    <mergeCell ref="A18:S18"/>
    <mergeCell ref="A19:S19"/>
    <mergeCell ref="A21:S21"/>
  </mergeCells>
  <hyperlinks>
    <hyperlink ref="C54" r:id="rId1"/>
    <hyperlink ref="A56" r:id="rId2" display="https://www.gov.uk/government/organisations/ministry-of-defence/about/statistics"/>
    <hyperlink ref="A57" r:id="rId3"/>
    <hyperlink ref="A28" r:id="rId4"/>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P31"/>
  <sheetViews>
    <sheetView showGridLines="0" workbookViewId="0">
      <selection activeCell="F1" sqref="F1"/>
    </sheetView>
  </sheetViews>
  <sheetFormatPr defaultRowHeight="15" x14ac:dyDescent="0.25"/>
  <cols>
    <col min="1" max="1" width="48.42578125" style="8" customWidth="1"/>
    <col min="2" max="2" width="9.140625" style="8"/>
    <col min="3" max="3" width="1.7109375" style="8" customWidth="1"/>
    <col min="4" max="4" width="9.140625" style="8"/>
    <col min="5" max="5" width="1.7109375" style="8" customWidth="1"/>
    <col min="6" max="6" width="9.140625" style="8"/>
    <col min="7" max="7" width="1.7109375" style="8" customWidth="1"/>
    <col min="8" max="8" width="9.140625" style="8"/>
    <col min="9" max="9" width="1.7109375" style="8" customWidth="1"/>
    <col min="10" max="10" width="9.140625" style="8"/>
    <col min="11" max="11" width="1.7109375" style="8" customWidth="1"/>
    <col min="12" max="12" width="9.140625" style="8"/>
    <col min="13" max="13" width="1.7109375" style="8" customWidth="1"/>
    <col min="14" max="14" width="9.140625" style="8"/>
    <col min="15" max="15" width="1.7109375" style="8" customWidth="1"/>
    <col min="16" max="16" width="9.140625" style="8"/>
    <col min="17" max="17" width="1.7109375" style="8" customWidth="1"/>
    <col min="18" max="18" width="9.140625" style="8" customWidth="1"/>
    <col min="19" max="19" width="1.7109375" style="8" customWidth="1"/>
    <col min="20" max="20" width="9.140625" style="8"/>
    <col min="21" max="21" width="1.7109375" style="8" customWidth="1"/>
    <col min="22" max="22" width="10.42578125" style="8" bestFit="1" customWidth="1"/>
    <col min="23" max="16384" width="9.140625" style="8"/>
  </cols>
  <sheetData>
    <row r="1" spans="1:42" s="6" customFormat="1" ht="15.75" x14ac:dyDescent="0.25">
      <c r="A1" s="448"/>
      <c r="B1" s="448"/>
      <c r="C1" s="448"/>
      <c r="D1" s="448"/>
      <c r="E1" s="448"/>
      <c r="F1" s="448"/>
      <c r="G1" s="448"/>
      <c r="H1" s="448"/>
      <c r="I1" s="448"/>
      <c r="J1" s="448"/>
      <c r="K1" s="448"/>
      <c r="L1" s="448"/>
      <c r="M1" s="448"/>
      <c r="N1" s="448"/>
      <c r="O1" s="448"/>
      <c r="P1" s="448"/>
      <c r="Q1" s="448"/>
      <c r="R1" s="448"/>
      <c r="S1" s="448"/>
    </row>
    <row r="2" spans="1:42" s="6" customFormat="1" ht="15.75" x14ac:dyDescent="0.25">
      <c r="A2" s="448"/>
      <c r="B2" s="448"/>
      <c r="C2" s="448"/>
      <c r="D2" s="448"/>
      <c r="E2" s="448"/>
      <c r="F2" s="448"/>
      <c r="G2" s="448"/>
      <c r="H2" s="448"/>
      <c r="I2" s="448"/>
      <c r="J2" s="448"/>
      <c r="K2" s="448"/>
      <c r="L2" s="448"/>
      <c r="M2" s="448"/>
      <c r="N2" s="448"/>
      <c r="O2" s="448"/>
      <c r="P2" s="448"/>
      <c r="Q2" s="448"/>
      <c r="R2" s="448"/>
      <c r="S2" s="448"/>
    </row>
    <row r="3" spans="1:42" s="6" customFormat="1" ht="23.25" customHeight="1" x14ac:dyDescent="0.25">
      <c r="A3" s="110" t="s">
        <v>410</v>
      </c>
      <c r="B3" s="111"/>
      <c r="C3" s="114"/>
      <c r="D3" s="111"/>
      <c r="E3" s="112"/>
      <c r="F3" s="112"/>
      <c r="G3" s="112"/>
      <c r="H3" s="112"/>
      <c r="I3" s="113"/>
      <c r="J3" s="113"/>
      <c r="K3" s="114"/>
      <c r="L3" s="114"/>
      <c r="M3" s="114"/>
      <c r="N3" s="114"/>
      <c r="O3" s="114"/>
      <c r="P3" s="114"/>
      <c r="Q3" s="111"/>
      <c r="R3" s="114"/>
      <c r="S3" s="115"/>
      <c r="T3" s="115"/>
      <c r="U3" s="115"/>
      <c r="V3" s="115"/>
      <c r="W3" s="115"/>
      <c r="X3" s="10"/>
      <c r="Y3" s="10"/>
      <c r="Z3" s="10"/>
    </row>
    <row r="5" spans="1:42" s="6" customFormat="1" ht="12.75" customHeight="1" x14ac:dyDescent="0.2">
      <c r="A5" s="34" t="s">
        <v>328</v>
      </c>
      <c r="B5" s="33"/>
      <c r="C5" s="33"/>
      <c r="D5" s="33"/>
      <c r="E5" s="33"/>
      <c r="F5" s="33"/>
      <c r="G5" s="33"/>
      <c r="H5" s="33"/>
      <c r="I5" s="33"/>
      <c r="J5" s="33"/>
      <c r="K5" s="33"/>
      <c r="L5" s="33"/>
      <c r="M5" s="33"/>
      <c r="N5" s="33"/>
      <c r="O5" s="33"/>
      <c r="P5" s="33"/>
      <c r="Q5" s="33"/>
      <c r="R5" s="33"/>
      <c r="S5" s="12"/>
      <c r="T5" s="12"/>
      <c r="V5" s="11"/>
      <c r="W5" s="12"/>
      <c r="X5" s="12"/>
      <c r="Y5" s="12"/>
      <c r="Z5" s="12"/>
      <c r="AA5" s="12"/>
    </row>
    <row r="6" spans="1:42" s="6" customFormat="1" ht="12.75" customHeight="1" x14ac:dyDescent="0.2">
      <c r="A6" s="33" t="s">
        <v>267</v>
      </c>
      <c r="B6" s="33"/>
      <c r="C6" s="33"/>
      <c r="D6" s="33"/>
      <c r="E6" s="33"/>
      <c r="F6" s="33"/>
      <c r="G6" s="33"/>
      <c r="H6" s="33"/>
      <c r="I6" s="33"/>
      <c r="J6" s="33"/>
      <c r="K6" s="33"/>
      <c r="L6" s="33"/>
      <c r="M6" s="33"/>
      <c r="N6" s="33"/>
      <c r="O6" s="33"/>
      <c r="P6" s="33"/>
      <c r="Q6" s="33"/>
      <c r="R6" s="33"/>
      <c r="S6" s="12"/>
      <c r="T6" s="12"/>
      <c r="V6" s="11"/>
      <c r="W6" s="12"/>
      <c r="X6" s="12"/>
      <c r="Y6" s="12"/>
      <c r="Z6" s="12"/>
      <c r="AA6" s="12"/>
    </row>
    <row r="7" spans="1:42" s="6" customFormat="1" ht="12.75" x14ac:dyDescent="0.2">
      <c r="A7" s="415"/>
      <c r="B7" s="416"/>
      <c r="C7" s="416"/>
      <c r="D7" s="416"/>
      <c r="E7" s="416"/>
      <c r="F7" s="416"/>
      <c r="G7" s="416"/>
      <c r="H7" s="416"/>
      <c r="I7" s="416"/>
      <c r="J7" s="416"/>
      <c r="K7" s="416"/>
      <c r="L7" s="416"/>
      <c r="M7" s="416"/>
      <c r="N7" s="416"/>
      <c r="O7" s="416"/>
      <c r="P7" s="416"/>
      <c r="Q7" s="416"/>
      <c r="R7" s="416"/>
      <c r="S7" s="12"/>
      <c r="T7" s="12"/>
      <c r="V7" s="11"/>
      <c r="W7" s="12"/>
      <c r="X7" s="12"/>
      <c r="Y7" s="12"/>
      <c r="Z7" s="12"/>
      <c r="AA7" s="12"/>
    </row>
    <row r="8" spans="1:42" x14ac:dyDescent="0.25">
      <c r="A8" s="424" t="s">
        <v>258</v>
      </c>
    </row>
    <row r="9" spans="1:42" x14ac:dyDescent="0.25">
      <c r="A9" s="116"/>
      <c r="B9" s="513" t="s">
        <v>154</v>
      </c>
      <c r="C9" s="513"/>
      <c r="D9" s="513"/>
      <c r="E9" s="513"/>
      <c r="F9" s="513"/>
      <c r="G9" s="513"/>
      <c r="H9" s="513"/>
      <c r="I9" s="513"/>
      <c r="J9" s="513"/>
      <c r="K9" s="513"/>
      <c r="L9" s="513"/>
      <c r="M9" s="513"/>
      <c r="N9" s="513"/>
      <c r="O9" s="513"/>
      <c r="P9" s="513"/>
      <c r="Q9" s="513"/>
      <c r="R9" s="513"/>
      <c r="S9" s="513"/>
      <c r="T9" s="513"/>
      <c r="U9" s="116"/>
    </row>
    <row r="10" spans="1:42" x14ac:dyDescent="0.25">
      <c r="A10" s="116" t="s">
        <v>148</v>
      </c>
      <c r="B10" s="141">
        <v>38807</v>
      </c>
      <c r="C10" s="142"/>
      <c r="D10" s="141">
        <v>39172</v>
      </c>
      <c r="E10" s="142"/>
      <c r="F10" s="141">
        <v>39538</v>
      </c>
      <c r="G10" s="143">
        <v>2</v>
      </c>
      <c r="H10" s="141">
        <v>39903</v>
      </c>
      <c r="I10" s="142"/>
      <c r="J10" s="141">
        <v>40268</v>
      </c>
      <c r="K10" s="142"/>
      <c r="L10" s="141">
        <v>40633</v>
      </c>
      <c r="M10" s="142"/>
      <c r="N10" s="141">
        <v>40999</v>
      </c>
      <c r="O10" s="142"/>
      <c r="P10" s="141">
        <v>41364</v>
      </c>
      <c r="Q10" s="142"/>
      <c r="R10" s="141">
        <v>41729</v>
      </c>
      <c r="S10" s="142"/>
      <c r="T10" s="141">
        <v>42094</v>
      </c>
      <c r="U10" s="141"/>
      <c r="V10" s="343">
        <v>42460</v>
      </c>
    </row>
    <row r="11" spans="1:42" x14ac:dyDescent="0.25">
      <c r="A11" s="125" t="s">
        <v>149</v>
      </c>
      <c r="B11" s="144">
        <v>16</v>
      </c>
      <c r="C11" s="144"/>
      <c r="D11" s="144">
        <v>108</v>
      </c>
      <c r="E11" s="144"/>
      <c r="F11" s="144">
        <v>209</v>
      </c>
      <c r="G11" s="144" t="s">
        <v>244</v>
      </c>
      <c r="H11" s="144">
        <v>333</v>
      </c>
      <c r="I11" s="144"/>
      <c r="J11" s="144">
        <v>480</v>
      </c>
      <c r="K11" s="144"/>
      <c r="L11" s="144">
        <v>705</v>
      </c>
      <c r="M11" s="144"/>
      <c r="N11" s="144">
        <v>1062</v>
      </c>
      <c r="O11" s="144"/>
      <c r="P11" s="144">
        <v>1408</v>
      </c>
      <c r="Q11" s="144"/>
      <c r="R11" s="144">
        <v>1842</v>
      </c>
      <c r="S11" s="144"/>
      <c r="T11" s="144">
        <v>2305</v>
      </c>
      <c r="U11" s="210"/>
      <c r="V11" s="371">
        <v>2638</v>
      </c>
    </row>
    <row r="12" spans="1:42" s="148" customFormat="1" x14ac:dyDescent="0.25">
      <c r="A12" s="145"/>
      <c r="B12" s="146"/>
      <c r="C12" s="146"/>
      <c r="D12" s="146"/>
      <c r="E12" s="146"/>
      <c r="F12" s="146"/>
      <c r="G12" s="146"/>
      <c r="H12" s="146"/>
      <c r="I12" s="146"/>
      <c r="J12" s="146"/>
      <c r="K12" s="146"/>
      <c r="L12" s="146"/>
      <c r="M12" s="146"/>
      <c r="N12" s="146"/>
      <c r="O12" s="146"/>
      <c r="P12" s="146"/>
      <c r="Q12" s="146"/>
      <c r="R12" s="146"/>
      <c r="S12" s="146"/>
      <c r="T12" s="146"/>
      <c r="U12" s="147"/>
      <c r="V12" s="370"/>
      <c r="X12" s="8"/>
      <c r="Y12" s="8"/>
      <c r="Z12" s="8"/>
      <c r="AA12" s="8"/>
      <c r="AB12" s="8"/>
      <c r="AC12" s="8"/>
      <c r="AD12" s="8"/>
      <c r="AE12" s="8"/>
      <c r="AF12" s="8"/>
      <c r="AG12" s="8"/>
      <c r="AH12" s="8"/>
      <c r="AI12" s="8"/>
      <c r="AJ12" s="8"/>
      <c r="AK12" s="8"/>
      <c r="AL12" s="8"/>
      <c r="AM12" s="8"/>
      <c r="AN12" s="8"/>
      <c r="AO12" s="8"/>
      <c r="AP12" s="8"/>
    </row>
    <row r="13" spans="1:42" x14ac:dyDescent="0.25">
      <c r="A13" s="149" t="s">
        <v>150</v>
      </c>
      <c r="B13" s="150">
        <v>4</v>
      </c>
      <c r="C13" s="150"/>
      <c r="D13" s="150">
        <v>26</v>
      </c>
      <c r="E13" s="150"/>
      <c r="F13" s="150">
        <v>81</v>
      </c>
      <c r="G13" s="150" t="s">
        <v>244</v>
      </c>
      <c r="H13" s="150">
        <v>159</v>
      </c>
      <c r="I13" s="150"/>
      <c r="J13" s="150">
        <v>238</v>
      </c>
      <c r="K13" s="150"/>
      <c r="L13" s="150">
        <v>407</v>
      </c>
      <c r="M13" s="150"/>
      <c r="N13" s="150">
        <v>679</v>
      </c>
      <c r="O13" s="150"/>
      <c r="P13" s="150">
        <v>973</v>
      </c>
      <c r="Q13" s="150"/>
      <c r="R13" s="150">
        <v>1378</v>
      </c>
      <c r="S13" s="150"/>
      <c r="T13" s="150">
        <v>1801</v>
      </c>
      <c r="U13" s="229"/>
      <c r="V13" s="203">
        <v>2116</v>
      </c>
      <c r="X13" s="148"/>
      <c r="Y13" s="148"/>
      <c r="Z13" s="148"/>
      <c r="AA13" s="148"/>
      <c r="AB13" s="148"/>
      <c r="AC13" s="148"/>
      <c r="AD13" s="148"/>
      <c r="AE13" s="148"/>
      <c r="AF13" s="148"/>
      <c r="AG13" s="148"/>
      <c r="AH13" s="148"/>
      <c r="AI13" s="148"/>
      <c r="AJ13" s="148"/>
      <c r="AK13" s="148"/>
      <c r="AL13" s="148"/>
      <c r="AM13" s="148"/>
      <c r="AN13" s="148"/>
      <c r="AO13" s="148"/>
      <c r="AP13" s="148"/>
    </row>
    <row r="14" spans="1:42" x14ac:dyDescent="0.25">
      <c r="A14" s="149" t="s">
        <v>151</v>
      </c>
      <c r="B14" s="150">
        <v>12</v>
      </c>
      <c r="C14" s="150"/>
      <c r="D14" s="150">
        <v>82</v>
      </c>
      <c r="E14" s="150"/>
      <c r="F14" s="150">
        <v>128</v>
      </c>
      <c r="G14" s="150" t="s">
        <v>244</v>
      </c>
      <c r="H14" s="150">
        <v>174</v>
      </c>
      <c r="I14" s="150"/>
      <c r="J14" s="150">
        <v>242</v>
      </c>
      <c r="K14" s="150"/>
      <c r="L14" s="150">
        <v>298</v>
      </c>
      <c r="M14" s="150"/>
      <c r="N14" s="150">
        <v>383</v>
      </c>
      <c r="O14" s="150"/>
      <c r="P14" s="150">
        <v>435</v>
      </c>
      <c r="Q14" s="150"/>
      <c r="R14" s="150">
        <v>464</v>
      </c>
      <c r="S14" s="150"/>
      <c r="T14" s="150">
        <v>504</v>
      </c>
      <c r="U14" s="229"/>
      <c r="V14" s="203">
        <v>522</v>
      </c>
    </row>
    <row r="15" spans="1:42" x14ac:dyDescent="0.25">
      <c r="A15" s="116"/>
      <c r="B15" s="151"/>
      <c r="C15" s="151"/>
      <c r="D15" s="151"/>
      <c r="E15" s="151"/>
      <c r="F15" s="151"/>
      <c r="G15" s="151"/>
      <c r="H15" s="151"/>
      <c r="I15" s="151"/>
      <c r="J15" s="151"/>
      <c r="K15" s="151"/>
      <c r="L15" s="151"/>
      <c r="M15" s="151"/>
      <c r="N15" s="151"/>
      <c r="O15" s="151"/>
      <c r="P15" s="151"/>
      <c r="Q15" s="151"/>
      <c r="R15" s="151"/>
      <c r="S15" s="151"/>
      <c r="T15" s="151"/>
      <c r="U15" s="116"/>
      <c r="V15" s="204"/>
    </row>
    <row r="16" spans="1:42" x14ac:dyDescent="0.25">
      <c r="A16" s="149" t="s">
        <v>155</v>
      </c>
      <c r="B16" s="150">
        <v>0</v>
      </c>
      <c r="C16" s="150"/>
      <c r="D16" s="150" t="s">
        <v>14</v>
      </c>
      <c r="E16" s="150"/>
      <c r="F16" s="150" t="s">
        <v>14</v>
      </c>
      <c r="G16" s="150" t="s">
        <v>244</v>
      </c>
      <c r="H16" s="150">
        <v>86</v>
      </c>
      <c r="I16" s="150"/>
      <c r="J16" s="150">
        <v>146</v>
      </c>
      <c r="K16" s="150"/>
      <c r="L16" s="150">
        <v>278</v>
      </c>
      <c r="M16" s="150"/>
      <c r="N16" s="150">
        <v>528</v>
      </c>
      <c r="O16" s="150"/>
      <c r="P16" s="150">
        <v>819</v>
      </c>
      <c r="Q16" s="150"/>
      <c r="R16" s="150">
        <v>1249</v>
      </c>
      <c r="S16" s="150"/>
      <c r="T16" s="150">
        <v>1689</v>
      </c>
      <c r="U16" s="229"/>
      <c r="V16" s="203">
        <v>2015</v>
      </c>
    </row>
    <row r="17" spans="1:22" x14ac:dyDescent="0.25">
      <c r="A17" s="116" t="s">
        <v>150</v>
      </c>
      <c r="B17" s="476">
        <v>0</v>
      </c>
      <c r="C17" s="476"/>
      <c r="D17" s="476" t="s">
        <v>14</v>
      </c>
      <c r="E17" s="476"/>
      <c r="F17" s="476" t="s">
        <v>14</v>
      </c>
      <c r="G17" s="476" t="s">
        <v>244</v>
      </c>
      <c r="H17" s="476" t="s">
        <v>14</v>
      </c>
      <c r="I17" s="476"/>
      <c r="J17" s="476">
        <v>141</v>
      </c>
      <c r="K17" s="151"/>
      <c r="L17" s="151">
        <v>268</v>
      </c>
      <c r="M17" s="151"/>
      <c r="N17" s="151">
        <v>512</v>
      </c>
      <c r="O17" s="151"/>
      <c r="P17" s="151">
        <v>791</v>
      </c>
      <c r="Q17" s="151"/>
      <c r="R17" s="151">
        <v>1202</v>
      </c>
      <c r="S17" s="151"/>
      <c r="T17" s="151">
        <v>1620</v>
      </c>
      <c r="U17" s="116"/>
      <c r="V17" s="204">
        <v>1930</v>
      </c>
    </row>
    <row r="18" spans="1:22" x14ac:dyDescent="0.25">
      <c r="A18" s="116" t="s">
        <v>151</v>
      </c>
      <c r="B18" s="476">
        <v>0</v>
      </c>
      <c r="C18" s="476"/>
      <c r="D18" s="476">
        <v>0</v>
      </c>
      <c r="E18" s="476"/>
      <c r="F18" s="476" t="s">
        <v>14</v>
      </c>
      <c r="G18" s="476" t="s">
        <v>244</v>
      </c>
      <c r="H18" s="476" t="s">
        <v>14</v>
      </c>
      <c r="I18" s="476"/>
      <c r="J18" s="476">
        <v>5</v>
      </c>
      <c r="K18" s="151"/>
      <c r="L18" s="151">
        <v>10</v>
      </c>
      <c r="M18" s="151"/>
      <c r="N18" s="151">
        <v>16</v>
      </c>
      <c r="O18" s="151"/>
      <c r="P18" s="151">
        <v>28</v>
      </c>
      <c r="Q18" s="151"/>
      <c r="R18" s="151">
        <v>47</v>
      </c>
      <c r="S18" s="151"/>
      <c r="T18" s="151">
        <v>69</v>
      </c>
      <c r="U18" s="116"/>
      <c r="V18" s="204">
        <v>85</v>
      </c>
    </row>
    <row r="19" spans="1:22" x14ac:dyDescent="0.25">
      <c r="A19" s="116"/>
      <c r="B19" s="476"/>
      <c r="C19" s="476"/>
      <c r="D19" s="476"/>
      <c r="E19" s="476"/>
      <c r="F19" s="476"/>
      <c r="G19" s="476"/>
      <c r="H19" s="476"/>
      <c r="I19" s="476"/>
      <c r="J19" s="476"/>
      <c r="K19" s="151"/>
      <c r="L19" s="151"/>
      <c r="M19" s="151"/>
      <c r="N19" s="151"/>
      <c r="O19" s="151"/>
      <c r="P19" s="151"/>
      <c r="Q19" s="151"/>
      <c r="R19" s="151"/>
      <c r="S19" s="151"/>
      <c r="T19" s="151"/>
      <c r="U19" s="116"/>
      <c r="V19" s="204"/>
    </row>
    <row r="20" spans="1:22" x14ac:dyDescent="0.25">
      <c r="A20" s="149" t="s">
        <v>152</v>
      </c>
      <c r="B20" s="150">
        <v>7</v>
      </c>
      <c r="C20" s="150"/>
      <c r="D20" s="150" t="s">
        <v>14</v>
      </c>
      <c r="E20" s="150"/>
      <c r="F20" s="150" t="s">
        <v>14</v>
      </c>
      <c r="G20" s="150" t="s">
        <v>244</v>
      </c>
      <c r="H20" s="150">
        <v>105</v>
      </c>
      <c r="I20" s="150"/>
      <c r="J20" s="150">
        <v>143</v>
      </c>
      <c r="K20" s="150"/>
      <c r="L20" s="150">
        <v>184</v>
      </c>
      <c r="M20" s="150"/>
      <c r="N20" s="150">
        <v>243</v>
      </c>
      <c r="O20" s="150"/>
      <c r="P20" s="150">
        <v>267</v>
      </c>
      <c r="Q20" s="150"/>
      <c r="R20" s="150">
        <v>279</v>
      </c>
      <c r="S20" s="150"/>
      <c r="T20" s="150">
        <v>288</v>
      </c>
      <c r="U20" s="229"/>
      <c r="V20" s="203">
        <v>295</v>
      </c>
    </row>
    <row r="21" spans="1:22" x14ac:dyDescent="0.25">
      <c r="A21" s="116" t="s">
        <v>150</v>
      </c>
      <c r="B21" s="476" t="s">
        <v>14</v>
      </c>
      <c r="C21" s="476"/>
      <c r="D21" s="476" t="s">
        <v>14</v>
      </c>
      <c r="E21" s="476"/>
      <c r="F21" s="476" t="s">
        <v>14</v>
      </c>
      <c r="G21" s="476" t="s">
        <v>244</v>
      </c>
      <c r="H21" s="476" t="s">
        <v>14</v>
      </c>
      <c r="I21" s="476"/>
      <c r="J21" s="476">
        <v>3</v>
      </c>
      <c r="K21" s="151"/>
      <c r="L21" s="151">
        <v>4</v>
      </c>
      <c r="M21" s="151"/>
      <c r="N21" s="151">
        <v>4</v>
      </c>
      <c r="O21" s="151"/>
      <c r="P21" s="151">
        <v>4</v>
      </c>
      <c r="Q21" s="151"/>
      <c r="R21" s="151">
        <v>4</v>
      </c>
      <c r="S21" s="151"/>
      <c r="T21" s="151">
        <v>4</v>
      </c>
      <c r="U21" s="116"/>
      <c r="V21" s="204">
        <v>5</v>
      </c>
    </row>
    <row r="22" spans="1:22" x14ac:dyDescent="0.25">
      <c r="A22" s="116" t="s">
        <v>151</v>
      </c>
      <c r="B22" s="476" t="s">
        <v>14</v>
      </c>
      <c r="C22" s="476"/>
      <c r="D22" s="476" t="s">
        <v>14</v>
      </c>
      <c r="E22" s="476"/>
      <c r="F22" s="476" t="s">
        <v>14</v>
      </c>
      <c r="G22" s="476" t="s">
        <v>244</v>
      </c>
      <c r="H22" s="476" t="s">
        <v>14</v>
      </c>
      <c r="I22" s="476"/>
      <c r="J22" s="476">
        <v>140</v>
      </c>
      <c r="K22" s="151"/>
      <c r="L22" s="151">
        <v>180</v>
      </c>
      <c r="M22" s="151"/>
      <c r="N22" s="151">
        <v>239</v>
      </c>
      <c r="O22" s="151"/>
      <c r="P22" s="151">
        <v>263</v>
      </c>
      <c r="Q22" s="151"/>
      <c r="R22" s="151">
        <v>275</v>
      </c>
      <c r="S22" s="151"/>
      <c r="T22" s="151">
        <v>284</v>
      </c>
      <c r="U22" s="116"/>
      <c r="V22" s="204">
        <v>290</v>
      </c>
    </row>
    <row r="23" spans="1:22" x14ac:dyDescent="0.25">
      <c r="A23" s="116"/>
      <c r="B23" s="476"/>
      <c r="C23" s="476"/>
      <c r="D23" s="476"/>
      <c r="E23" s="476"/>
      <c r="F23" s="476"/>
      <c r="G23" s="476"/>
      <c r="H23" s="476"/>
      <c r="I23" s="476"/>
      <c r="J23" s="476"/>
      <c r="K23" s="151"/>
      <c r="L23" s="151"/>
      <c r="M23" s="151"/>
      <c r="N23" s="151"/>
      <c r="O23" s="151"/>
      <c r="P23" s="151"/>
      <c r="Q23" s="151"/>
      <c r="R23" s="151"/>
      <c r="S23" s="151"/>
      <c r="T23" s="151"/>
      <c r="U23" s="116"/>
      <c r="V23" s="204"/>
    </row>
    <row r="24" spans="1:22" x14ac:dyDescent="0.25">
      <c r="A24" s="149" t="s">
        <v>153</v>
      </c>
      <c r="B24" s="150">
        <v>9</v>
      </c>
      <c r="C24" s="150"/>
      <c r="D24" s="150">
        <v>59</v>
      </c>
      <c r="E24" s="150"/>
      <c r="F24" s="150">
        <v>93</v>
      </c>
      <c r="G24" s="150" t="s">
        <v>244</v>
      </c>
      <c r="H24" s="150">
        <v>142</v>
      </c>
      <c r="I24" s="150"/>
      <c r="J24" s="150">
        <v>191</v>
      </c>
      <c r="K24" s="150"/>
      <c r="L24" s="150">
        <v>243</v>
      </c>
      <c r="M24" s="150"/>
      <c r="N24" s="150">
        <v>291</v>
      </c>
      <c r="O24" s="150"/>
      <c r="P24" s="150">
        <v>322</v>
      </c>
      <c r="Q24" s="150"/>
      <c r="R24" s="150">
        <v>314</v>
      </c>
      <c r="S24" s="150"/>
      <c r="T24" s="150">
        <v>328</v>
      </c>
      <c r="U24" s="229"/>
      <c r="V24" s="203">
        <v>328</v>
      </c>
    </row>
    <row r="25" spans="1:22" x14ac:dyDescent="0.25">
      <c r="A25" s="116" t="s">
        <v>150</v>
      </c>
      <c r="B25" s="151" t="s">
        <v>14</v>
      </c>
      <c r="C25" s="151"/>
      <c r="D25" s="151" t="s">
        <v>14</v>
      </c>
      <c r="E25" s="151"/>
      <c r="F25" s="151">
        <v>46</v>
      </c>
      <c r="G25" s="151" t="s">
        <v>244</v>
      </c>
      <c r="H25" s="151">
        <v>72</v>
      </c>
      <c r="I25" s="151"/>
      <c r="J25" s="151">
        <v>94</v>
      </c>
      <c r="K25" s="151"/>
      <c r="L25" s="151">
        <v>135</v>
      </c>
      <c r="M25" s="151"/>
      <c r="N25" s="151">
        <v>163</v>
      </c>
      <c r="O25" s="151"/>
      <c r="P25" s="151">
        <v>178</v>
      </c>
      <c r="Q25" s="151"/>
      <c r="R25" s="151">
        <v>172</v>
      </c>
      <c r="S25" s="151"/>
      <c r="T25" s="151">
        <v>177</v>
      </c>
      <c r="U25" s="116"/>
      <c r="V25" s="204">
        <v>181</v>
      </c>
    </row>
    <row r="26" spans="1:22" x14ac:dyDescent="0.25">
      <c r="A26" s="116" t="s">
        <v>151</v>
      </c>
      <c r="B26" s="151" t="s">
        <v>14</v>
      </c>
      <c r="C26" s="151"/>
      <c r="D26" s="151" t="s">
        <v>14</v>
      </c>
      <c r="E26" s="151"/>
      <c r="F26" s="151">
        <v>47</v>
      </c>
      <c r="G26" s="151" t="s">
        <v>244</v>
      </c>
      <c r="H26" s="151">
        <v>70</v>
      </c>
      <c r="I26" s="151"/>
      <c r="J26" s="151">
        <v>97</v>
      </c>
      <c r="K26" s="151"/>
      <c r="L26" s="151">
        <v>108</v>
      </c>
      <c r="M26" s="151"/>
      <c r="N26" s="151">
        <v>128</v>
      </c>
      <c r="O26" s="151"/>
      <c r="P26" s="151">
        <v>144</v>
      </c>
      <c r="Q26" s="151"/>
      <c r="R26" s="151">
        <v>142</v>
      </c>
      <c r="S26" s="151"/>
      <c r="T26" s="151">
        <v>151</v>
      </c>
      <c r="U26" s="116"/>
      <c r="V26" s="204">
        <v>147</v>
      </c>
    </row>
    <row r="27" spans="1:22" x14ac:dyDescent="0.25">
      <c r="B27" s="116"/>
      <c r="C27" s="116"/>
      <c r="D27" s="116"/>
      <c r="E27" s="116"/>
      <c r="F27" s="116"/>
      <c r="G27" s="116"/>
      <c r="H27" s="116"/>
      <c r="I27" s="116"/>
      <c r="J27" s="116"/>
      <c r="K27" s="116"/>
      <c r="L27" s="116"/>
      <c r="M27" s="116"/>
      <c r="N27" s="116"/>
      <c r="O27" s="116"/>
      <c r="P27" s="116"/>
      <c r="Q27" s="116"/>
      <c r="R27" s="116"/>
      <c r="S27" s="116"/>
      <c r="T27" s="116"/>
      <c r="U27" s="116"/>
    </row>
    <row r="28" spans="1:22" x14ac:dyDescent="0.25">
      <c r="A28" s="429" t="s">
        <v>246</v>
      </c>
      <c r="U28" s="116"/>
    </row>
    <row r="29" spans="1:22" x14ac:dyDescent="0.25">
      <c r="A29" s="96" t="s">
        <v>156</v>
      </c>
      <c r="U29" s="116"/>
    </row>
    <row r="30" spans="1:22" x14ac:dyDescent="0.25">
      <c r="A30" s="96" t="s">
        <v>157</v>
      </c>
      <c r="U30" s="116"/>
    </row>
    <row r="31" spans="1:22" x14ac:dyDescent="0.25">
      <c r="A31" s="488" t="s">
        <v>420</v>
      </c>
    </row>
  </sheetData>
  <mergeCells count="1">
    <mergeCell ref="B9:T9"/>
  </mergeCells>
  <hyperlinks>
    <hyperlink ref="A8" location="Contents!A1" display="Return to Contents"/>
  </hyperlinks>
  <pageMargins left="0.7" right="0.7" top="0.75" bottom="0.75"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5"/>
  <sheetViews>
    <sheetView showGridLines="0" zoomScaleNormal="100" workbookViewId="0">
      <selection activeCell="G1" sqref="G1"/>
    </sheetView>
  </sheetViews>
  <sheetFormatPr defaultRowHeight="15" x14ac:dyDescent="0.25"/>
  <cols>
    <col min="1" max="1" width="42.42578125" style="56" customWidth="1"/>
    <col min="2" max="2" width="0.7109375" style="56" customWidth="1"/>
    <col min="3" max="3" width="10.85546875" style="56" bestFit="1" customWidth="1"/>
    <col min="4" max="4" width="1.7109375" style="56" customWidth="1"/>
    <col min="5" max="5" width="10.85546875" style="56" bestFit="1" customWidth="1"/>
    <col min="6" max="6" width="1.7109375" style="56" customWidth="1"/>
    <col min="7" max="7" width="10.5703125" style="56" bestFit="1" customWidth="1"/>
    <col min="8" max="8" width="1.7109375" style="56" customWidth="1"/>
    <col min="9" max="9" width="10.5703125" style="56" bestFit="1" customWidth="1"/>
    <col min="10" max="10" width="1.7109375" style="56" customWidth="1"/>
    <col min="11" max="11" width="10.85546875" style="56" bestFit="1" customWidth="1"/>
    <col min="12" max="16384" width="9.140625" style="56"/>
  </cols>
  <sheetData>
    <row r="1" spans="1:27" s="6" customFormat="1" ht="15.75" x14ac:dyDescent="0.25">
      <c r="A1" s="489"/>
      <c r="B1" s="489"/>
      <c r="C1" s="489"/>
      <c r="D1" s="489"/>
      <c r="E1" s="489"/>
      <c r="F1" s="489"/>
      <c r="G1" s="489"/>
      <c r="H1" s="489"/>
      <c r="I1" s="489"/>
      <c r="J1" s="489"/>
      <c r="K1" s="489"/>
      <c r="L1" s="489"/>
      <c r="M1" s="489"/>
      <c r="N1" s="489"/>
      <c r="O1" s="489"/>
      <c r="P1" s="489"/>
      <c r="Q1" s="489"/>
      <c r="R1" s="489"/>
      <c r="S1" s="489"/>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33" customFormat="1" ht="23.25" customHeight="1" x14ac:dyDescent="0.25">
      <c r="A3" s="130" t="s">
        <v>413</v>
      </c>
      <c r="B3" s="131"/>
      <c r="C3" s="132"/>
      <c r="D3" s="131"/>
      <c r="E3" s="112"/>
      <c r="F3" s="112"/>
      <c r="G3" s="112"/>
      <c r="H3" s="112"/>
      <c r="I3" s="113"/>
      <c r="J3" s="113"/>
      <c r="K3" s="132"/>
      <c r="L3" s="132"/>
      <c r="M3" s="132"/>
      <c r="N3" s="132"/>
      <c r="O3" s="132"/>
      <c r="P3" s="132"/>
      <c r="Q3" s="131"/>
      <c r="R3" s="132"/>
      <c r="S3" s="133"/>
      <c r="T3" s="133"/>
      <c r="U3" s="133"/>
      <c r="W3" s="432"/>
      <c r="X3" s="432"/>
    </row>
    <row r="5" spans="1:27" s="33" customFormat="1" ht="12.75" x14ac:dyDescent="0.25">
      <c r="A5" s="504" t="s">
        <v>329</v>
      </c>
      <c r="B5" s="504"/>
      <c r="C5" s="504"/>
      <c r="D5" s="504"/>
      <c r="E5" s="504"/>
      <c r="F5" s="504"/>
      <c r="G5" s="504"/>
      <c r="H5" s="504"/>
      <c r="I5" s="504"/>
      <c r="J5" s="504"/>
      <c r="K5" s="504"/>
      <c r="L5" s="504"/>
      <c r="M5" s="504"/>
      <c r="N5" s="504"/>
      <c r="O5" s="504"/>
      <c r="P5" s="504"/>
      <c r="Q5" s="504"/>
      <c r="R5" s="504"/>
      <c r="S5" s="103"/>
      <c r="T5" s="103"/>
      <c r="V5" s="102"/>
      <c r="W5" s="103"/>
      <c r="X5" s="103"/>
      <c r="Y5" s="103"/>
      <c r="Z5" s="103"/>
      <c r="AA5" s="103"/>
    </row>
    <row r="6" spans="1:27" s="33" customFormat="1" ht="12.75" x14ac:dyDescent="0.25">
      <c r="A6" s="423" t="s">
        <v>268</v>
      </c>
      <c r="B6" s="423"/>
      <c r="C6" s="423"/>
      <c r="D6" s="423"/>
      <c r="E6" s="423"/>
      <c r="F6" s="423"/>
      <c r="G6" s="423"/>
      <c r="H6" s="423"/>
      <c r="I6" s="423"/>
      <c r="J6" s="423"/>
      <c r="K6" s="423"/>
      <c r="L6" s="423"/>
      <c r="M6" s="423"/>
      <c r="N6" s="423"/>
      <c r="O6" s="423"/>
      <c r="P6" s="423"/>
      <c r="Q6" s="423"/>
      <c r="R6" s="423"/>
      <c r="S6" s="423"/>
      <c r="T6" s="423"/>
      <c r="V6" s="422"/>
      <c r="W6" s="423"/>
      <c r="X6" s="423"/>
      <c r="Y6" s="423"/>
      <c r="Z6" s="423"/>
      <c r="AA6" s="423"/>
    </row>
    <row r="7" spans="1:27" s="33" customFormat="1" ht="12.75" x14ac:dyDescent="0.25">
      <c r="A7" s="415"/>
      <c r="B7" s="416"/>
      <c r="C7" s="416"/>
      <c r="D7" s="416"/>
      <c r="E7" s="416"/>
      <c r="F7" s="416"/>
      <c r="G7" s="416"/>
      <c r="H7" s="416"/>
      <c r="I7" s="416"/>
      <c r="J7" s="416"/>
      <c r="K7" s="416"/>
      <c r="L7" s="416"/>
      <c r="M7" s="416"/>
      <c r="N7" s="416"/>
      <c r="O7" s="416"/>
      <c r="P7" s="416"/>
      <c r="Q7" s="416"/>
      <c r="R7" s="416"/>
      <c r="S7" s="416"/>
      <c r="T7" s="416"/>
      <c r="V7" s="415"/>
      <c r="W7" s="416"/>
      <c r="X7" s="416"/>
      <c r="Y7" s="416"/>
      <c r="Z7" s="416"/>
      <c r="AA7" s="416"/>
    </row>
    <row r="8" spans="1:27" x14ac:dyDescent="0.25">
      <c r="A8" s="424" t="s">
        <v>258</v>
      </c>
    </row>
    <row r="9" spans="1:27" x14ac:dyDescent="0.25">
      <c r="A9" s="54"/>
      <c r="B9" s="503" t="s">
        <v>154</v>
      </c>
      <c r="C9" s="503"/>
      <c r="D9" s="503"/>
      <c r="E9" s="503"/>
      <c r="F9" s="503"/>
      <c r="G9" s="503"/>
      <c r="H9" s="503"/>
      <c r="I9" s="503"/>
      <c r="J9" s="503"/>
      <c r="K9" s="503"/>
      <c r="L9" s="54"/>
    </row>
    <row r="10" spans="1:27" x14ac:dyDescent="0.25">
      <c r="A10" s="54" t="s">
        <v>158</v>
      </c>
      <c r="B10" s="66"/>
      <c r="C10" s="134">
        <v>42094</v>
      </c>
      <c r="D10" s="134"/>
      <c r="E10" s="134">
        <v>42185</v>
      </c>
      <c r="F10" s="134"/>
      <c r="G10" s="134">
        <v>42277</v>
      </c>
      <c r="H10" s="134"/>
      <c r="I10" s="134">
        <v>42369</v>
      </c>
      <c r="K10" s="134">
        <v>42460</v>
      </c>
      <c r="L10" s="54"/>
    </row>
    <row r="11" spans="1:27" x14ac:dyDescent="0.25">
      <c r="A11" s="135" t="s">
        <v>70</v>
      </c>
      <c r="B11" s="135"/>
      <c r="C11" s="136">
        <v>2763</v>
      </c>
      <c r="D11" s="135"/>
      <c r="E11" s="136">
        <v>2828</v>
      </c>
      <c r="F11" s="135"/>
      <c r="G11" s="136">
        <v>2892</v>
      </c>
      <c r="H11" s="135"/>
      <c r="I11" s="136">
        <v>2973</v>
      </c>
      <c r="J11" s="135"/>
      <c r="K11" s="136">
        <v>3033</v>
      </c>
      <c r="L11" s="54"/>
      <c r="O11" s="325"/>
    </row>
    <row r="12" spans="1:27" x14ac:dyDescent="0.25">
      <c r="A12" s="54"/>
      <c r="B12" s="54"/>
      <c r="C12" s="54"/>
      <c r="D12" s="54"/>
      <c r="E12" s="54"/>
      <c r="F12" s="54"/>
      <c r="G12" s="54"/>
      <c r="H12" s="54"/>
      <c r="I12" s="54"/>
      <c r="J12" s="54"/>
      <c r="K12" s="54"/>
      <c r="L12" s="54"/>
    </row>
    <row r="13" spans="1:27" x14ac:dyDescent="0.25">
      <c r="A13" s="137" t="s">
        <v>159</v>
      </c>
      <c r="B13" s="138"/>
      <c r="C13" s="139">
        <v>2147</v>
      </c>
      <c r="D13" s="138"/>
      <c r="E13" s="139">
        <v>2212</v>
      </c>
      <c r="F13" s="138"/>
      <c r="G13" s="139">
        <v>2282</v>
      </c>
      <c r="H13" s="138"/>
      <c r="I13" s="139">
        <v>2356</v>
      </c>
      <c r="J13" s="138"/>
      <c r="K13" s="139">
        <v>2410</v>
      </c>
      <c r="L13" s="60"/>
    </row>
    <row r="14" spans="1:27" x14ac:dyDescent="0.25">
      <c r="A14" s="54" t="s">
        <v>160</v>
      </c>
      <c r="B14" s="54"/>
      <c r="C14" s="60">
        <v>1689</v>
      </c>
      <c r="D14" s="54"/>
      <c r="E14" s="60">
        <v>1776</v>
      </c>
      <c r="F14" s="54"/>
      <c r="G14" s="60">
        <v>1870</v>
      </c>
      <c r="H14" s="54"/>
      <c r="I14" s="60">
        <v>1943</v>
      </c>
      <c r="J14" s="54"/>
      <c r="K14" s="60">
        <v>2015</v>
      </c>
      <c r="L14" s="54"/>
    </row>
    <row r="15" spans="1:27" x14ac:dyDescent="0.25">
      <c r="A15" s="54" t="s">
        <v>412</v>
      </c>
      <c r="B15" s="54"/>
      <c r="C15" s="60">
        <v>458</v>
      </c>
      <c r="D15" s="54"/>
      <c r="E15" s="60">
        <v>436</v>
      </c>
      <c r="F15" s="54"/>
      <c r="G15" s="60">
        <v>412</v>
      </c>
      <c r="H15" s="54"/>
      <c r="I15" s="54">
        <v>413</v>
      </c>
      <c r="J15" s="54"/>
      <c r="K15" s="54">
        <v>395</v>
      </c>
      <c r="L15" s="54"/>
    </row>
    <row r="16" spans="1:27" x14ac:dyDescent="0.25">
      <c r="A16" s="54"/>
      <c r="B16" s="54"/>
      <c r="C16" s="60"/>
      <c r="D16" s="54"/>
      <c r="E16" s="60"/>
      <c r="F16" s="54"/>
      <c r="G16" s="60"/>
      <c r="H16" s="54"/>
      <c r="I16" s="54"/>
      <c r="J16" s="54"/>
      <c r="K16" s="54"/>
      <c r="L16" s="54"/>
    </row>
    <row r="17" spans="1:12" x14ac:dyDescent="0.25">
      <c r="A17" s="137" t="s">
        <v>161</v>
      </c>
      <c r="B17" s="138"/>
      <c r="C17" s="139">
        <v>616</v>
      </c>
      <c r="D17" s="138"/>
      <c r="E17" s="139">
        <v>616</v>
      </c>
      <c r="F17" s="138"/>
      <c r="G17" s="139">
        <v>610</v>
      </c>
      <c r="H17" s="138"/>
      <c r="I17" s="138">
        <v>617</v>
      </c>
      <c r="J17" s="138"/>
      <c r="K17" s="138">
        <v>623</v>
      </c>
      <c r="L17" s="54"/>
    </row>
    <row r="18" spans="1:12" x14ac:dyDescent="0.25">
      <c r="A18" s="54" t="s">
        <v>162</v>
      </c>
      <c r="B18" s="54"/>
      <c r="C18" s="60">
        <v>288</v>
      </c>
      <c r="D18" s="54"/>
      <c r="E18" s="60">
        <v>288</v>
      </c>
      <c r="F18" s="54"/>
      <c r="G18" s="60">
        <v>288</v>
      </c>
      <c r="H18" s="54"/>
      <c r="I18" s="54">
        <v>292</v>
      </c>
      <c r="J18" s="54"/>
      <c r="K18" s="54">
        <v>295</v>
      </c>
      <c r="L18" s="54"/>
    </row>
    <row r="19" spans="1:12" x14ac:dyDescent="0.25">
      <c r="A19" s="54" t="s">
        <v>163</v>
      </c>
      <c r="B19" s="54"/>
      <c r="C19" s="60">
        <v>328</v>
      </c>
      <c r="D19" s="54"/>
      <c r="E19" s="60">
        <v>328</v>
      </c>
      <c r="F19" s="54"/>
      <c r="G19" s="60">
        <v>322</v>
      </c>
      <c r="H19" s="54"/>
      <c r="I19" s="54">
        <v>325</v>
      </c>
      <c r="J19" s="54"/>
      <c r="K19" s="54">
        <v>328</v>
      </c>
      <c r="L19" s="54"/>
    </row>
    <row r="20" spans="1:12" x14ac:dyDescent="0.25">
      <c r="B20" s="54"/>
      <c r="C20" s="54"/>
      <c r="D20" s="54"/>
      <c r="E20" s="54"/>
      <c r="F20" s="54"/>
      <c r="G20" s="54"/>
      <c r="H20" s="54"/>
      <c r="I20" s="54"/>
      <c r="J20" s="54"/>
      <c r="K20" s="54"/>
      <c r="L20" s="54"/>
    </row>
    <row r="21" spans="1:12" x14ac:dyDescent="0.2">
      <c r="A21" s="429" t="s">
        <v>246</v>
      </c>
      <c r="B21" s="54"/>
      <c r="C21" s="54"/>
      <c r="D21" s="54"/>
      <c r="E21" s="54"/>
      <c r="F21" s="54"/>
      <c r="G21" s="54"/>
      <c r="H21" s="54"/>
      <c r="I21" s="54"/>
      <c r="J21" s="54"/>
      <c r="K21" s="54"/>
      <c r="L21" s="54"/>
    </row>
    <row r="22" spans="1:12" x14ac:dyDescent="0.25">
      <c r="A22" s="140" t="s">
        <v>164</v>
      </c>
      <c r="L22" s="54"/>
    </row>
    <row r="23" spans="1:12" x14ac:dyDescent="0.25">
      <c r="A23" s="140" t="s">
        <v>411</v>
      </c>
      <c r="L23" s="54"/>
    </row>
    <row r="25" spans="1:12" x14ac:dyDescent="0.25">
      <c r="A25" s="33"/>
    </row>
  </sheetData>
  <mergeCells count="2">
    <mergeCell ref="A5:R5"/>
    <mergeCell ref="B9:K9"/>
  </mergeCells>
  <hyperlinks>
    <hyperlink ref="A8"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33"/>
  <sheetViews>
    <sheetView showGridLines="0" workbookViewId="0">
      <selection activeCell="F1" sqref="F1"/>
    </sheetView>
  </sheetViews>
  <sheetFormatPr defaultRowHeight="15" x14ac:dyDescent="0.25"/>
  <cols>
    <col min="1" max="1" width="24.140625" style="8" customWidth="1"/>
    <col min="2" max="2" width="14.5703125" style="8" customWidth="1"/>
    <col min="3" max="3" width="1.7109375" style="8" customWidth="1"/>
    <col min="4" max="4" width="28.85546875" style="8" customWidth="1"/>
    <col min="5" max="5" width="1.7109375" style="8" customWidth="1"/>
    <col min="6" max="6" width="24.7109375" style="8" customWidth="1"/>
    <col min="7" max="7" width="1.7109375" style="8" customWidth="1"/>
    <col min="8" max="8" width="24.7109375" style="8" customWidth="1"/>
    <col min="9" max="16384" width="9.140625" style="8"/>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6" customFormat="1" ht="23.25" customHeight="1" x14ac:dyDescent="0.25">
      <c r="A3" s="110" t="s">
        <v>416</v>
      </c>
      <c r="B3" s="111"/>
      <c r="C3" s="114"/>
      <c r="D3" s="111"/>
      <c r="E3" s="112"/>
      <c r="F3" s="112"/>
      <c r="G3" s="112"/>
      <c r="H3" s="112"/>
      <c r="I3" s="113"/>
      <c r="J3" s="113"/>
      <c r="K3" s="114"/>
      <c r="L3" s="114"/>
      <c r="M3" s="114"/>
      <c r="N3" s="114"/>
      <c r="O3" s="114"/>
      <c r="Q3" s="7"/>
    </row>
    <row r="5" spans="1:27" s="6" customFormat="1" ht="12.75" x14ac:dyDescent="0.2">
      <c r="A5" s="504" t="s">
        <v>330</v>
      </c>
      <c r="B5" s="504"/>
      <c r="C5" s="504"/>
      <c r="D5" s="504"/>
      <c r="E5" s="504"/>
      <c r="F5" s="504"/>
      <c r="G5" s="504"/>
      <c r="H5" s="504"/>
      <c r="I5" s="504"/>
      <c r="J5" s="504"/>
      <c r="K5" s="504"/>
      <c r="L5" s="504"/>
      <c r="M5" s="504"/>
      <c r="N5" s="504"/>
      <c r="O5" s="504"/>
      <c r="P5" s="504"/>
      <c r="Q5" s="504"/>
      <c r="R5" s="504"/>
      <c r="S5" s="12"/>
      <c r="T5" s="12"/>
      <c r="V5" s="11"/>
      <c r="W5" s="12"/>
      <c r="X5" s="12"/>
      <c r="Y5" s="12"/>
      <c r="Z5" s="12"/>
      <c r="AA5" s="12"/>
    </row>
    <row r="6" spans="1:27" s="6" customFormat="1" ht="12.75" x14ac:dyDescent="0.2">
      <c r="A6" s="423" t="s">
        <v>269</v>
      </c>
      <c r="B6" s="423"/>
      <c r="C6" s="423"/>
      <c r="D6" s="423"/>
      <c r="E6" s="423"/>
      <c r="F6" s="423"/>
      <c r="G6" s="423"/>
      <c r="H6" s="423"/>
      <c r="I6" s="423"/>
      <c r="J6" s="423"/>
      <c r="K6" s="423"/>
      <c r="L6" s="423"/>
      <c r="M6" s="423"/>
      <c r="N6" s="423"/>
      <c r="O6" s="423"/>
      <c r="P6" s="423"/>
      <c r="Q6" s="423"/>
      <c r="R6" s="423"/>
      <c r="S6" s="12"/>
      <c r="T6" s="12"/>
      <c r="V6" s="11"/>
      <c r="W6" s="12"/>
      <c r="X6" s="12"/>
      <c r="Y6" s="12"/>
      <c r="Z6" s="12"/>
      <c r="AA6" s="12"/>
    </row>
    <row r="7" spans="1:27" s="6" customFormat="1" ht="12.75" x14ac:dyDescent="0.2">
      <c r="A7" s="415"/>
      <c r="B7" s="416"/>
      <c r="C7" s="416"/>
      <c r="D7" s="416"/>
      <c r="E7" s="416"/>
      <c r="F7" s="416"/>
      <c r="G7" s="416"/>
      <c r="H7" s="416"/>
      <c r="I7" s="416"/>
      <c r="J7" s="416"/>
      <c r="K7" s="416"/>
      <c r="L7" s="416"/>
      <c r="M7" s="416"/>
      <c r="N7" s="416"/>
      <c r="O7" s="416"/>
      <c r="P7" s="416"/>
      <c r="Q7" s="416"/>
      <c r="R7" s="416"/>
      <c r="S7" s="12"/>
      <c r="T7" s="12"/>
      <c r="V7" s="11"/>
      <c r="W7" s="12"/>
      <c r="X7" s="12"/>
      <c r="Y7" s="12"/>
      <c r="Z7" s="12"/>
      <c r="AA7" s="12"/>
    </row>
    <row r="8" spans="1:27" x14ac:dyDescent="0.25">
      <c r="A8" s="424" t="s">
        <v>258</v>
      </c>
    </row>
    <row r="9" spans="1:27" x14ac:dyDescent="0.25">
      <c r="A9" s="116"/>
      <c r="B9" s="513" t="s">
        <v>249</v>
      </c>
      <c r="C9" s="513"/>
      <c r="D9" s="513"/>
      <c r="E9" s="513"/>
      <c r="F9" s="513"/>
      <c r="G9" s="513"/>
      <c r="H9" s="513"/>
    </row>
    <row r="10" spans="1:27" ht="32.25" customHeight="1" x14ac:dyDescent="0.25">
      <c r="A10" s="117" t="s">
        <v>165</v>
      </c>
      <c r="B10" s="104" t="s">
        <v>166</v>
      </c>
      <c r="C10" s="104"/>
      <c r="D10" s="124" t="s">
        <v>417</v>
      </c>
      <c r="E10" s="124"/>
      <c r="F10" s="124" t="s">
        <v>152</v>
      </c>
      <c r="G10" s="124"/>
      <c r="H10" s="124" t="s">
        <v>153</v>
      </c>
    </row>
    <row r="11" spans="1:27" x14ac:dyDescent="0.25">
      <c r="A11" s="125" t="s">
        <v>70</v>
      </c>
      <c r="B11" s="123">
        <v>2638</v>
      </c>
      <c r="C11" s="126"/>
      <c r="D11" s="123">
        <v>2015</v>
      </c>
      <c r="E11" s="127"/>
      <c r="F11" s="128">
        <v>295</v>
      </c>
      <c r="G11" s="127"/>
      <c r="H11" s="128">
        <v>328</v>
      </c>
      <c r="K11"/>
      <c r="L11"/>
      <c r="M11"/>
      <c r="N11"/>
      <c r="O11"/>
      <c r="P11"/>
      <c r="Q11"/>
      <c r="R11"/>
    </row>
    <row r="12" spans="1:27" x14ac:dyDescent="0.25">
      <c r="A12" s="116" t="s">
        <v>130</v>
      </c>
      <c r="B12" s="129">
        <v>111</v>
      </c>
      <c r="C12" s="18"/>
      <c r="D12" s="16">
        <v>86</v>
      </c>
      <c r="E12" s="24"/>
      <c r="F12" s="19">
        <v>15</v>
      </c>
      <c r="G12" s="24"/>
      <c r="H12" s="19">
        <v>10</v>
      </c>
      <c r="K12"/>
      <c r="L12"/>
      <c r="M12"/>
      <c r="N12"/>
      <c r="O12"/>
      <c r="P12"/>
      <c r="Q12"/>
      <c r="R12"/>
    </row>
    <row r="13" spans="1:27" x14ac:dyDescent="0.25">
      <c r="A13" s="116" t="s">
        <v>131</v>
      </c>
      <c r="B13" s="129">
        <v>271</v>
      </c>
      <c r="C13" s="18"/>
      <c r="D13" s="16">
        <v>225</v>
      </c>
      <c r="E13" s="24"/>
      <c r="F13" s="19">
        <v>24</v>
      </c>
      <c r="G13" s="24"/>
      <c r="H13" s="19">
        <v>22</v>
      </c>
      <c r="K13"/>
      <c r="L13"/>
      <c r="M13"/>
      <c r="N13"/>
      <c r="O13"/>
      <c r="P13"/>
      <c r="Q13"/>
      <c r="R13"/>
    </row>
    <row r="14" spans="1:27" x14ac:dyDescent="0.25">
      <c r="A14" s="116" t="s">
        <v>132</v>
      </c>
      <c r="B14" s="129">
        <v>192</v>
      </c>
      <c r="C14" s="18"/>
      <c r="D14" s="16">
        <v>149</v>
      </c>
      <c r="E14" s="24"/>
      <c r="F14" s="19">
        <v>24</v>
      </c>
      <c r="G14" s="24"/>
      <c r="H14" s="19">
        <v>19</v>
      </c>
      <c r="K14"/>
      <c r="L14"/>
      <c r="M14"/>
      <c r="N14"/>
      <c r="O14"/>
      <c r="P14"/>
      <c r="Q14"/>
      <c r="R14"/>
    </row>
    <row r="15" spans="1:27" x14ac:dyDescent="0.25">
      <c r="A15" s="116" t="s">
        <v>133</v>
      </c>
      <c r="B15" s="129">
        <v>180</v>
      </c>
      <c r="C15" s="18"/>
      <c r="D15" s="16">
        <v>146</v>
      </c>
      <c r="E15" s="24"/>
      <c r="F15" s="19">
        <v>21</v>
      </c>
      <c r="G15" s="24"/>
      <c r="H15" s="19">
        <v>13</v>
      </c>
      <c r="K15"/>
      <c r="L15"/>
      <c r="M15"/>
      <c r="N15"/>
      <c r="O15"/>
      <c r="P15"/>
      <c r="Q15"/>
      <c r="R15"/>
    </row>
    <row r="16" spans="1:27" x14ac:dyDescent="0.25">
      <c r="A16" s="116" t="s">
        <v>134</v>
      </c>
      <c r="B16" s="129">
        <v>185</v>
      </c>
      <c r="C16" s="18"/>
      <c r="D16" s="16">
        <v>143</v>
      </c>
      <c r="E16" s="24"/>
      <c r="F16" s="19">
        <v>21</v>
      </c>
      <c r="G16" s="24"/>
      <c r="H16" s="19">
        <v>21</v>
      </c>
      <c r="K16"/>
      <c r="L16"/>
      <c r="M16"/>
      <c r="N16"/>
      <c r="O16"/>
      <c r="P16"/>
      <c r="Q16"/>
      <c r="R16"/>
    </row>
    <row r="17" spans="1:18" x14ac:dyDescent="0.25">
      <c r="A17" s="116" t="s">
        <v>167</v>
      </c>
      <c r="B17" s="129">
        <v>193</v>
      </c>
      <c r="C17" s="18"/>
      <c r="D17" s="16">
        <v>166</v>
      </c>
      <c r="E17" s="24"/>
      <c r="F17" s="19">
        <v>16</v>
      </c>
      <c r="G17" s="24"/>
      <c r="H17" s="19">
        <v>11</v>
      </c>
      <c r="K17"/>
      <c r="L17"/>
      <c r="M17"/>
      <c r="N17"/>
      <c r="O17"/>
      <c r="P17"/>
      <c r="Q17"/>
      <c r="R17"/>
    </row>
    <row r="18" spans="1:18" x14ac:dyDescent="0.25">
      <c r="A18" s="116" t="s">
        <v>136</v>
      </c>
      <c r="B18" s="129">
        <v>108</v>
      </c>
      <c r="C18" s="18"/>
      <c r="D18" s="16">
        <v>100</v>
      </c>
      <c r="E18" s="24"/>
      <c r="F18" s="19">
        <v>3</v>
      </c>
      <c r="G18" s="24"/>
      <c r="H18" s="19">
        <v>5</v>
      </c>
      <c r="K18"/>
      <c r="L18"/>
      <c r="M18"/>
      <c r="N18"/>
      <c r="O18"/>
      <c r="P18"/>
      <c r="Q18"/>
      <c r="R18"/>
    </row>
    <row r="19" spans="1:18" x14ac:dyDescent="0.25">
      <c r="A19" s="116" t="s">
        <v>137</v>
      </c>
      <c r="B19" s="129">
        <v>448</v>
      </c>
      <c r="C19" s="18"/>
      <c r="D19" s="16">
        <v>377</v>
      </c>
      <c r="E19" s="24"/>
      <c r="F19" s="19">
        <v>44</v>
      </c>
      <c r="G19" s="24"/>
      <c r="H19" s="19">
        <v>27</v>
      </c>
      <c r="K19"/>
      <c r="L19"/>
      <c r="M19"/>
      <c r="N19"/>
      <c r="O19"/>
      <c r="P19"/>
      <c r="Q19"/>
      <c r="R19"/>
    </row>
    <row r="20" spans="1:18" x14ac:dyDescent="0.25">
      <c r="A20" s="116" t="s">
        <v>138</v>
      </c>
      <c r="B20" s="129">
        <v>371</v>
      </c>
      <c r="C20" s="18"/>
      <c r="D20" s="16">
        <v>284</v>
      </c>
      <c r="E20" s="24"/>
      <c r="F20" s="19">
        <v>53</v>
      </c>
      <c r="G20" s="24"/>
      <c r="H20" s="19">
        <v>34</v>
      </c>
      <c r="K20"/>
      <c r="L20"/>
      <c r="M20"/>
      <c r="N20"/>
      <c r="O20"/>
      <c r="P20"/>
      <c r="Q20"/>
      <c r="R20"/>
    </row>
    <row r="21" spans="1:18" x14ac:dyDescent="0.25">
      <c r="A21" s="116" t="s">
        <v>139</v>
      </c>
      <c r="B21" s="129">
        <v>132</v>
      </c>
      <c r="C21" s="18"/>
      <c r="D21" s="16">
        <v>101</v>
      </c>
      <c r="E21" s="24"/>
      <c r="F21" s="19">
        <v>21</v>
      </c>
      <c r="G21" s="24"/>
      <c r="H21" s="19">
        <v>10</v>
      </c>
      <c r="K21"/>
      <c r="L21"/>
      <c r="M21"/>
      <c r="N21"/>
      <c r="O21"/>
      <c r="P21"/>
      <c r="Q21"/>
      <c r="R21"/>
    </row>
    <row r="22" spans="1:18" x14ac:dyDescent="0.25">
      <c r="A22" s="116" t="s">
        <v>140</v>
      </c>
      <c r="B22" s="129">
        <v>172</v>
      </c>
      <c r="C22" s="18"/>
      <c r="D22" s="16">
        <v>119</v>
      </c>
      <c r="E22" s="24"/>
      <c r="F22" s="19">
        <v>31</v>
      </c>
      <c r="G22" s="24"/>
      <c r="H22" s="19">
        <v>22</v>
      </c>
      <c r="K22"/>
      <c r="L22"/>
      <c r="M22"/>
      <c r="N22"/>
      <c r="O22"/>
      <c r="P22"/>
      <c r="Q22"/>
      <c r="R22"/>
    </row>
    <row r="23" spans="1:18" x14ac:dyDescent="0.25">
      <c r="A23" s="116" t="s">
        <v>168</v>
      </c>
      <c r="B23" s="129">
        <v>30</v>
      </c>
      <c r="C23" s="18"/>
      <c r="D23" s="16">
        <v>23</v>
      </c>
      <c r="E23" s="24"/>
      <c r="F23" s="19">
        <v>7</v>
      </c>
      <c r="G23" s="24"/>
      <c r="H23" s="19">
        <v>0</v>
      </c>
      <c r="K23"/>
      <c r="L23"/>
      <c r="M23"/>
      <c r="N23"/>
      <c r="O23"/>
      <c r="P23"/>
      <c r="Q23"/>
      <c r="R23"/>
    </row>
    <row r="24" spans="1:18" x14ac:dyDescent="0.25">
      <c r="A24" s="116" t="s">
        <v>418</v>
      </c>
      <c r="B24" s="129">
        <v>9</v>
      </c>
      <c r="C24" s="18"/>
      <c r="D24" s="16" t="s">
        <v>14</v>
      </c>
      <c r="E24" s="24"/>
      <c r="F24" s="19" t="s">
        <v>14</v>
      </c>
      <c r="G24" s="24"/>
      <c r="H24" s="19" t="s">
        <v>14</v>
      </c>
      <c r="K24"/>
      <c r="L24"/>
      <c r="M24"/>
      <c r="N24"/>
      <c r="O24"/>
      <c r="P24"/>
      <c r="Q24"/>
      <c r="R24"/>
    </row>
    <row r="25" spans="1:18" x14ac:dyDescent="0.25">
      <c r="A25" s="116" t="s">
        <v>142</v>
      </c>
      <c r="B25" s="129">
        <v>9</v>
      </c>
      <c r="C25" s="18"/>
      <c r="D25" s="16">
        <v>9</v>
      </c>
      <c r="E25" s="24"/>
      <c r="F25" s="19">
        <v>0</v>
      </c>
      <c r="G25" s="24"/>
      <c r="H25" s="19">
        <v>0</v>
      </c>
      <c r="K25"/>
      <c r="L25"/>
      <c r="M25"/>
      <c r="N25"/>
      <c r="O25"/>
      <c r="P25"/>
      <c r="Q25"/>
      <c r="R25"/>
    </row>
    <row r="26" spans="1:18" x14ac:dyDescent="0.25">
      <c r="A26" s="116" t="s">
        <v>143</v>
      </c>
      <c r="B26" s="129">
        <v>29</v>
      </c>
      <c r="C26" s="18"/>
      <c r="D26" s="16" t="s">
        <v>14</v>
      </c>
      <c r="E26" s="24"/>
      <c r="F26" s="19" t="s">
        <v>14</v>
      </c>
      <c r="G26" s="24"/>
      <c r="H26" s="19" t="s">
        <v>14</v>
      </c>
      <c r="K26"/>
      <c r="L26"/>
      <c r="M26"/>
      <c r="N26"/>
      <c r="O26"/>
      <c r="P26"/>
      <c r="Q26"/>
      <c r="R26"/>
    </row>
    <row r="27" spans="1:18" x14ac:dyDescent="0.25">
      <c r="A27" s="116" t="s">
        <v>144</v>
      </c>
      <c r="B27" s="129">
        <v>198</v>
      </c>
      <c r="C27" s="18"/>
      <c r="D27" s="16">
        <v>81</v>
      </c>
      <c r="E27" s="24"/>
      <c r="F27" s="19">
        <v>5</v>
      </c>
      <c r="G27" s="24"/>
      <c r="H27" s="19">
        <v>112</v>
      </c>
      <c r="K27"/>
      <c r="L27"/>
      <c r="M27"/>
      <c r="N27"/>
      <c r="O27"/>
      <c r="P27"/>
      <c r="Q27"/>
      <c r="R27"/>
    </row>
    <row r="29" spans="1:18" x14ac:dyDescent="0.25">
      <c r="A29" s="429" t="s">
        <v>246</v>
      </c>
    </row>
    <row r="30" spans="1:18" x14ac:dyDescent="0.25">
      <c r="A30" s="96" t="s">
        <v>169</v>
      </c>
    </row>
    <row r="31" spans="1:18" x14ac:dyDescent="0.25">
      <c r="A31" s="96" t="s">
        <v>414</v>
      </c>
    </row>
    <row r="32" spans="1:18" x14ac:dyDescent="0.25">
      <c r="A32" s="96" t="s">
        <v>415</v>
      </c>
    </row>
    <row r="33" spans="1:1" x14ac:dyDescent="0.25">
      <c r="A33" s="488" t="s">
        <v>420</v>
      </c>
    </row>
  </sheetData>
  <mergeCells count="2">
    <mergeCell ref="A5:R5"/>
    <mergeCell ref="B9:H9"/>
  </mergeCells>
  <hyperlinks>
    <hyperlink ref="A8"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F28"/>
  <sheetViews>
    <sheetView showGridLines="0" zoomScaleNormal="100" workbookViewId="0">
      <selection activeCell="N1" sqref="N1"/>
    </sheetView>
  </sheetViews>
  <sheetFormatPr defaultRowHeight="16.5" x14ac:dyDescent="0.2"/>
  <cols>
    <col min="1" max="1" width="13" style="13" customWidth="1"/>
    <col min="2" max="2" width="9.28515625" style="13" customWidth="1"/>
    <col min="3" max="3" width="1.7109375" style="355" customWidth="1"/>
    <col min="4" max="4" width="9.140625" style="13"/>
    <col min="5" max="5" width="1.7109375" style="348" customWidth="1"/>
    <col min="6" max="6" width="9.140625" style="13"/>
    <col min="7" max="7" width="1.7109375" style="348" customWidth="1"/>
    <col min="8" max="8" width="9.140625" style="13"/>
    <col min="9" max="9" width="1.7109375" style="348" customWidth="1"/>
    <col min="10" max="10" width="9.140625" style="13"/>
    <col min="11" max="11" width="1.7109375" style="348" customWidth="1"/>
    <col min="12" max="12" width="9.140625" style="13"/>
    <col min="13" max="13" width="1.7109375" style="348" customWidth="1"/>
    <col min="14" max="14" width="9.140625" style="13"/>
    <col min="15" max="15" width="1.7109375" style="348" customWidth="1"/>
    <col min="16" max="16" width="9.140625" style="13"/>
    <col min="17" max="17" width="1.7109375" style="348" customWidth="1"/>
    <col min="18" max="16384" width="9.140625" style="13"/>
  </cols>
  <sheetData>
    <row r="1" spans="1:32" s="6" customFormat="1" ht="15.75" x14ac:dyDescent="0.25">
      <c r="A1" s="448"/>
      <c r="B1" s="448"/>
      <c r="C1" s="448"/>
      <c r="D1" s="448"/>
      <c r="E1" s="448"/>
      <c r="F1" s="448"/>
      <c r="G1" s="448"/>
      <c r="H1" s="448"/>
      <c r="I1" s="448"/>
      <c r="J1" s="448"/>
      <c r="K1" s="448"/>
      <c r="L1" s="448"/>
      <c r="M1" s="448"/>
      <c r="N1" s="448"/>
      <c r="O1" s="448"/>
      <c r="P1" s="448"/>
      <c r="Q1" s="448"/>
      <c r="R1" s="448"/>
      <c r="S1" s="448"/>
      <c r="T1" s="448"/>
      <c r="U1" s="448"/>
      <c r="V1" s="448"/>
      <c r="W1" s="448"/>
      <c r="X1" s="448"/>
      <c r="Y1" s="448"/>
      <c r="Z1" s="448"/>
    </row>
    <row r="2" spans="1:32" s="6" customFormat="1" ht="15.75" x14ac:dyDescent="0.25">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row>
    <row r="3" spans="1:32" s="6" customFormat="1" ht="23.25" customHeight="1" x14ac:dyDescent="0.25">
      <c r="A3" s="110" t="s">
        <v>419</v>
      </c>
      <c r="B3" s="111"/>
      <c r="C3" s="351"/>
      <c r="D3" s="111"/>
      <c r="E3" s="345"/>
      <c r="F3" s="112"/>
      <c r="G3" s="154"/>
      <c r="H3" s="112"/>
      <c r="I3" s="154"/>
      <c r="J3" s="113"/>
      <c r="K3" s="154"/>
      <c r="L3" s="114"/>
      <c r="M3" s="345"/>
      <c r="N3" s="114"/>
      <c r="O3" s="345"/>
      <c r="P3" s="114"/>
      <c r="Q3" s="350"/>
      <c r="R3" s="115"/>
      <c r="S3" s="115"/>
      <c r="T3" s="115"/>
      <c r="U3" s="115"/>
      <c r="V3" s="115"/>
      <c r="W3" s="115"/>
      <c r="X3" s="115"/>
      <c r="Y3" s="115"/>
      <c r="Z3" s="115"/>
      <c r="AA3" s="115"/>
      <c r="AB3" s="115"/>
      <c r="AC3" s="115"/>
    </row>
    <row r="5" spans="1:32" s="6" customFormat="1" ht="12.75" customHeight="1" x14ac:dyDescent="0.2">
      <c r="A5" s="521" t="s">
        <v>331</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row>
    <row r="6" spans="1:32" s="6" customFormat="1" ht="12.75" customHeight="1" x14ac:dyDescent="0.2">
      <c r="A6" s="428" t="s">
        <v>269</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row>
    <row r="7" spans="1:32" s="6" customFormat="1" ht="12.75" customHeight="1" x14ac:dyDescent="0.2">
      <c r="A7" s="414"/>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row>
    <row r="8" spans="1:32" x14ac:dyDescent="0.2">
      <c r="A8" s="424" t="s">
        <v>258</v>
      </c>
    </row>
    <row r="9" spans="1:32" x14ac:dyDescent="0.2">
      <c r="A9" s="116"/>
      <c r="B9" s="513" t="s">
        <v>249</v>
      </c>
      <c r="C9" s="513"/>
      <c r="D9" s="513"/>
      <c r="E9" s="513"/>
      <c r="F9" s="513"/>
      <c r="G9" s="513"/>
      <c r="H9" s="513"/>
      <c r="I9" s="513"/>
      <c r="J9" s="513"/>
      <c r="K9" s="513"/>
      <c r="L9" s="513"/>
      <c r="M9" s="513"/>
      <c r="N9" s="513"/>
      <c r="O9" s="513"/>
      <c r="P9" s="513"/>
    </row>
    <row r="10" spans="1:32" ht="15" customHeight="1" x14ac:dyDescent="0.2">
      <c r="A10" s="116"/>
      <c r="B10" s="116"/>
      <c r="C10" s="352"/>
      <c r="D10" s="117"/>
      <c r="E10" s="346"/>
      <c r="F10" s="513" t="s">
        <v>175</v>
      </c>
      <c r="G10" s="513"/>
      <c r="H10" s="513"/>
      <c r="I10" s="513"/>
      <c r="J10" s="513"/>
      <c r="K10" s="513"/>
      <c r="L10" s="513"/>
      <c r="M10" s="349"/>
      <c r="N10" s="526" t="s">
        <v>176</v>
      </c>
      <c r="O10" s="526"/>
      <c r="P10" s="526"/>
    </row>
    <row r="11" spans="1:32" ht="25.5" x14ac:dyDescent="0.2">
      <c r="A11" s="118" t="s">
        <v>116</v>
      </c>
      <c r="B11" s="119" t="s">
        <v>178</v>
      </c>
      <c r="C11" s="353"/>
      <c r="D11" s="120" t="s">
        <v>177</v>
      </c>
      <c r="E11" s="347"/>
      <c r="F11" s="121" t="s">
        <v>171</v>
      </c>
      <c r="G11" s="68"/>
      <c r="H11" s="121" t="s">
        <v>172</v>
      </c>
      <c r="I11" s="68"/>
      <c r="J11" s="121" t="s">
        <v>173</v>
      </c>
      <c r="K11" s="68"/>
      <c r="L11" s="121" t="s">
        <v>174</v>
      </c>
      <c r="M11" s="68"/>
      <c r="N11" s="121" t="s">
        <v>162</v>
      </c>
      <c r="O11" s="68"/>
      <c r="P11" s="121" t="s">
        <v>163</v>
      </c>
    </row>
    <row r="12" spans="1:32" x14ac:dyDescent="0.2">
      <c r="A12" s="122" t="s">
        <v>70</v>
      </c>
      <c r="B12" s="123">
        <v>2638</v>
      </c>
      <c r="C12" s="171"/>
      <c r="D12" s="123">
        <v>2015</v>
      </c>
      <c r="E12" s="216"/>
      <c r="F12" s="123">
        <v>204</v>
      </c>
      <c r="G12" s="216"/>
      <c r="H12" s="123">
        <v>287</v>
      </c>
      <c r="I12" s="216"/>
      <c r="J12" s="123">
        <v>260</v>
      </c>
      <c r="K12" s="216"/>
      <c r="L12" s="123">
        <v>1264</v>
      </c>
      <c r="M12" s="216"/>
      <c r="N12" s="123">
        <v>295</v>
      </c>
      <c r="O12" s="216"/>
      <c r="P12" s="123">
        <v>328</v>
      </c>
    </row>
    <row r="13" spans="1:32" x14ac:dyDescent="0.2">
      <c r="A13" s="116" t="s">
        <v>117</v>
      </c>
      <c r="B13" s="15">
        <v>314</v>
      </c>
      <c r="C13" s="20" t="s">
        <v>205</v>
      </c>
      <c r="D13" s="16">
        <v>0</v>
      </c>
      <c r="E13" s="17" t="s">
        <v>205</v>
      </c>
      <c r="F13" s="16">
        <v>0</v>
      </c>
      <c r="G13" s="17" t="s">
        <v>205</v>
      </c>
      <c r="H13" s="16">
        <v>0</v>
      </c>
      <c r="I13" s="17" t="s">
        <v>205</v>
      </c>
      <c r="J13" s="16">
        <v>0</v>
      </c>
      <c r="K13" s="17" t="s">
        <v>205</v>
      </c>
      <c r="L13" s="16">
        <v>0</v>
      </c>
      <c r="M13" s="17" t="s">
        <v>205</v>
      </c>
      <c r="N13" s="16">
        <v>0</v>
      </c>
      <c r="O13" s="17" t="s">
        <v>205</v>
      </c>
      <c r="P13" s="16">
        <v>314</v>
      </c>
      <c r="Q13" s="348" t="s">
        <v>205</v>
      </c>
    </row>
    <row r="14" spans="1:32" x14ac:dyDescent="0.2">
      <c r="A14" s="116" t="s">
        <v>118</v>
      </c>
      <c r="B14" s="15">
        <v>42</v>
      </c>
      <c r="C14" s="20" t="s">
        <v>205</v>
      </c>
      <c r="D14" s="16">
        <v>22</v>
      </c>
      <c r="E14" s="17" t="s">
        <v>205</v>
      </c>
      <c r="F14" s="16" t="s">
        <v>14</v>
      </c>
      <c r="G14" s="17" t="s">
        <v>205</v>
      </c>
      <c r="H14" s="16" t="s">
        <v>14</v>
      </c>
      <c r="I14" s="17" t="s">
        <v>205</v>
      </c>
      <c r="J14" s="16" t="s">
        <v>14</v>
      </c>
      <c r="K14" s="17" t="s">
        <v>205</v>
      </c>
      <c r="L14" s="16">
        <v>15</v>
      </c>
      <c r="M14" s="17" t="s">
        <v>205</v>
      </c>
      <c r="N14" s="16">
        <v>6</v>
      </c>
      <c r="O14" s="17" t="s">
        <v>205</v>
      </c>
      <c r="P14" s="16">
        <v>14</v>
      </c>
      <c r="Q14" s="348" t="s">
        <v>205</v>
      </c>
    </row>
    <row r="15" spans="1:32" x14ac:dyDescent="0.2">
      <c r="A15" s="116" t="s">
        <v>119</v>
      </c>
      <c r="B15" s="15">
        <v>498</v>
      </c>
      <c r="C15" s="20" t="s">
        <v>205</v>
      </c>
      <c r="D15" s="16">
        <v>460</v>
      </c>
      <c r="E15" s="17" t="s">
        <v>205</v>
      </c>
      <c r="F15" s="16">
        <v>70</v>
      </c>
      <c r="G15" s="17" t="s">
        <v>205</v>
      </c>
      <c r="H15" s="16">
        <v>72</v>
      </c>
      <c r="I15" s="17" t="s">
        <v>205</v>
      </c>
      <c r="J15" s="16">
        <v>63</v>
      </c>
      <c r="K15" s="17" t="s">
        <v>205</v>
      </c>
      <c r="L15" s="16">
        <v>255</v>
      </c>
      <c r="M15" s="17" t="s">
        <v>205</v>
      </c>
      <c r="N15" s="16">
        <v>38</v>
      </c>
      <c r="O15" s="17" t="s">
        <v>205</v>
      </c>
      <c r="P15" s="16">
        <v>0</v>
      </c>
    </row>
    <row r="16" spans="1:32" x14ac:dyDescent="0.2">
      <c r="A16" s="116" t="s">
        <v>120</v>
      </c>
      <c r="B16" s="15">
        <v>733</v>
      </c>
      <c r="C16" s="20" t="s">
        <v>205</v>
      </c>
      <c r="D16" s="16">
        <v>658</v>
      </c>
      <c r="E16" s="17" t="s">
        <v>205</v>
      </c>
      <c r="F16" s="16">
        <v>65</v>
      </c>
      <c r="G16" s="17" t="s">
        <v>205</v>
      </c>
      <c r="H16" s="16">
        <v>111</v>
      </c>
      <c r="I16" s="17" t="s">
        <v>205</v>
      </c>
      <c r="J16" s="16">
        <v>72</v>
      </c>
      <c r="K16" s="17" t="s">
        <v>205</v>
      </c>
      <c r="L16" s="16">
        <v>410</v>
      </c>
      <c r="M16" s="17" t="s">
        <v>205</v>
      </c>
      <c r="N16" s="16">
        <v>75</v>
      </c>
      <c r="O16" s="17" t="s">
        <v>205</v>
      </c>
      <c r="P16" s="16">
        <v>0</v>
      </c>
    </row>
    <row r="17" spans="1:16" x14ac:dyDescent="0.2">
      <c r="A17" s="116" t="s">
        <v>121</v>
      </c>
      <c r="B17" s="15">
        <v>495</v>
      </c>
      <c r="C17" s="20" t="s">
        <v>205</v>
      </c>
      <c r="D17" s="16">
        <v>427</v>
      </c>
      <c r="E17" s="17" t="s">
        <v>205</v>
      </c>
      <c r="F17" s="16">
        <v>39</v>
      </c>
      <c r="G17" s="17" t="s">
        <v>205</v>
      </c>
      <c r="H17" s="16">
        <v>55</v>
      </c>
      <c r="I17" s="17" t="s">
        <v>205</v>
      </c>
      <c r="J17" s="16">
        <v>49</v>
      </c>
      <c r="K17" s="17" t="s">
        <v>205</v>
      </c>
      <c r="L17" s="16">
        <v>284</v>
      </c>
      <c r="M17" s="17" t="s">
        <v>205</v>
      </c>
      <c r="N17" s="16">
        <v>68</v>
      </c>
      <c r="O17" s="17" t="s">
        <v>205</v>
      </c>
      <c r="P17" s="16">
        <v>0</v>
      </c>
    </row>
    <row r="18" spans="1:16" x14ac:dyDescent="0.2">
      <c r="A18" s="116" t="s">
        <v>122</v>
      </c>
      <c r="B18" s="15">
        <v>253</v>
      </c>
      <c r="C18" s="20" t="s">
        <v>205</v>
      </c>
      <c r="D18" s="16">
        <v>209</v>
      </c>
      <c r="E18" s="17" t="s">
        <v>205</v>
      </c>
      <c r="F18" s="16">
        <v>15</v>
      </c>
      <c r="G18" s="17" t="s">
        <v>205</v>
      </c>
      <c r="H18" s="16">
        <v>30</v>
      </c>
      <c r="I18" s="17" t="s">
        <v>205</v>
      </c>
      <c r="J18" s="16">
        <v>35</v>
      </c>
      <c r="K18" s="17" t="s">
        <v>205</v>
      </c>
      <c r="L18" s="16">
        <v>129</v>
      </c>
      <c r="M18" s="17" t="s">
        <v>205</v>
      </c>
      <c r="N18" s="16">
        <v>44</v>
      </c>
      <c r="O18" s="17" t="s">
        <v>205</v>
      </c>
      <c r="P18" s="16">
        <v>0</v>
      </c>
    </row>
    <row r="19" spans="1:16" x14ac:dyDescent="0.2">
      <c r="A19" s="116" t="s">
        <v>123</v>
      </c>
      <c r="B19" s="15">
        <v>186</v>
      </c>
      <c r="C19" s="20" t="s">
        <v>205</v>
      </c>
      <c r="D19" s="16">
        <v>152</v>
      </c>
      <c r="E19" s="17" t="s">
        <v>205</v>
      </c>
      <c r="F19" s="16">
        <v>9</v>
      </c>
      <c r="G19" s="17" t="s">
        <v>205</v>
      </c>
      <c r="H19" s="16">
        <v>10</v>
      </c>
      <c r="I19" s="17" t="s">
        <v>205</v>
      </c>
      <c r="J19" s="16">
        <v>27</v>
      </c>
      <c r="K19" s="17" t="s">
        <v>205</v>
      </c>
      <c r="L19" s="16">
        <v>106</v>
      </c>
      <c r="M19" s="17" t="s">
        <v>205</v>
      </c>
      <c r="N19" s="16">
        <v>34</v>
      </c>
      <c r="O19" s="17" t="s">
        <v>205</v>
      </c>
      <c r="P19" s="16">
        <v>0</v>
      </c>
    </row>
    <row r="20" spans="1:16" x14ac:dyDescent="0.2">
      <c r="A20" s="116" t="s">
        <v>124</v>
      </c>
      <c r="B20" s="15">
        <v>77</v>
      </c>
      <c r="C20" s="20" t="s">
        <v>205</v>
      </c>
      <c r="D20" s="16">
        <v>58</v>
      </c>
      <c r="E20" s="17" t="s">
        <v>205</v>
      </c>
      <c r="F20" s="16" t="s">
        <v>14</v>
      </c>
      <c r="G20" s="17" t="s">
        <v>205</v>
      </c>
      <c r="H20" s="16" t="s">
        <v>14</v>
      </c>
      <c r="I20" s="17" t="s">
        <v>205</v>
      </c>
      <c r="J20" s="16">
        <v>7</v>
      </c>
      <c r="K20" s="17" t="s">
        <v>205</v>
      </c>
      <c r="L20" s="16">
        <v>42</v>
      </c>
      <c r="M20" s="17" t="s">
        <v>205</v>
      </c>
      <c r="N20" s="16">
        <v>19</v>
      </c>
      <c r="O20" s="17" t="s">
        <v>205</v>
      </c>
      <c r="P20" s="16">
        <v>0</v>
      </c>
    </row>
    <row r="21" spans="1:16" x14ac:dyDescent="0.2">
      <c r="A21" s="116" t="s">
        <v>125</v>
      </c>
      <c r="B21" s="15">
        <v>30</v>
      </c>
      <c r="C21" s="20" t="s">
        <v>205</v>
      </c>
      <c r="D21" s="16">
        <v>22</v>
      </c>
      <c r="E21" s="17" t="s">
        <v>205</v>
      </c>
      <c r="F21" s="16">
        <v>0</v>
      </c>
      <c r="G21" s="17" t="s">
        <v>205</v>
      </c>
      <c r="H21" s="16" t="s">
        <v>14</v>
      </c>
      <c r="I21" s="17" t="s">
        <v>205</v>
      </c>
      <c r="J21" s="16" t="s">
        <v>14</v>
      </c>
      <c r="K21" s="17" t="s">
        <v>205</v>
      </c>
      <c r="L21" s="16">
        <v>19</v>
      </c>
      <c r="M21" s="17" t="s">
        <v>205</v>
      </c>
      <c r="N21" s="16">
        <v>8</v>
      </c>
      <c r="O21" s="17" t="s">
        <v>205</v>
      </c>
      <c r="P21" s="16">
        <v>0</v>
      </c>
    </row>
    <row r="22" spans="1:16" x14ac:dyDescent="0.2">
      <c r="A22" s="116" t="s">
        <v>126</v>
      </c>
      <c r="B22" s="15">
        <v>10</v>
      </c>
      <c r="C22" s="20" t="s">
        <v>205</v>
      </c>
      <c r="D22" s="16">
        <v>7</v>
      </c>
      <c r="E22" s="17" t="s">
        <v>205</v>
      </c>
      <c r="F22" s="16">
        <v>0</v>
      </c>
      <c r="G22" s="17" t="s">
        <v>205</v>
      </c>
      <c r="H22" s="16">
        <v>0</v>
      </c>
      <c r="I22" s="17" t="s">
        <v>205</v>
      </c>
      <c r="J22" s="16">
        <v>3</v>
      </c>
      <c r="K22" s="17" t="s">
        <v>205</v>
      </c>
      <c r="L22" s="16">
        <v>4</v>
      </c>
      <c r="M22" s="17" t="s">
        <v>205</v>
      </c>
      <c r="N22" s="16">
        <v>3</v>
      </c>
      <c r="O22" s="17" t="s">
        <v>205</v>
      </c>
      <c r="P22" s="16">
        <v>0</v>
      </c>
    </row>
    <row r="23" spans="1:16" x14ac:dyDescent="0.2">
      <c r="B23" s="96"/>
      <c r="C23" s="354"/>
    </row>
    <row r="24" spans="1:16" x14ac:dyDescent="0.2">
      <c r="A24" s="429" t="s">
        <v>246</v>
      </c>
      <c r="B24" s="96"/>
      <c r="C24" s="354"/>
    </row>
    <row r="25" spans="1:16" x14ac:dyDescent="0.2">
      <c r="A25" s="96" t="s">
        <v>179</v>
      </c>
      <c r="B25" s="96"/>
      <c r="C25" s="354"/>
    </row>
    <row r="26" spans="1:16" x14ac:dyDescent="0.2">
      <c r="A26" s="96" t="s">
        <v>255</v>
      </c>
      <c r="B26" s="96"/>
      <c r="C26" s="354"/>
    </row>
    <row r="27" spans="1:16" x14ac:dyDescent="0.2">
      <c r="A27" s="96" t="s">
        <v>170</v>
      </c>
      <c r="B27" s="96"/>
      <c r="C27" s="354"/>
    </row>
    <row r="28" spans="1:16" x14ac:dyDescent="0.2">
      <c r="A28" s="488" t="s">
        <v>420</v>
      </c>
    </row>
  </sheetData>
  <mergeCells count="4">
    <mergeCell ref="F10:L10"/>
    <mergeCell ref="N10:P10"/>
    <mergeCell ref="B9:P9"/>
    <mergeCell ref="A5:AF5"/>
  </mergeCells>
  <hyperlinks>
    <hyperlink ref="A8" location="Contents!A1" display="Return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8"/>
  <sheetViews>
    <sheetView showGridLines="0" workbookViewId="0">
      <selection activeCell="M20" sqref="M20"/>
    </sheetView>
  </sheetViews>
  <sheetFormatPr defaultRowHeight="14.25" x14ac:dyDescent="0.25"/>
  <cols>
    <col min="1" max="1" width="45.42578125" style="35" customWidth="1"/>
    <col min="2" max="2" width="9.7109375" style="35" bestFit="1" customWidth="1"/>
    <col min="3" max="3" width="9.28515625" style="35" bestFit="1" customWidth="1"/>
    <col min="4" max="16384" width="9.140625" style="35"/>
  </cols>
  <sheetData>
    <row r="1" spans="1:19" s="6" customFormat="1" ht="15.75" x14ac:dyDescent="0.25">
      <c r="A1" s="448"/>
      <c r="B1" s="448"/>
      <c r="C1" s="448"/>
      <c r="D1" s="448"/>
      <c r="E1" s="448"/>
      <c r="F1" s="448"/>
      <c r="G1" s="448"/>
      <c r="H1" s="448"/>
      <c r="I1" s="448"/>
      <c r="J1" s="448"/>
      <c r="K1" s="448"/>
      <c r="L1" s="448"/>
      <c r="M1" s="448"/>
      <c r="N1" s="448"/>
      <c r="O1" s="448"/>
      <c r="P1" s="448"/>
      <c r="Q1" s="448"/>
      <c r="R1" s="448"/>
      <c r="S1" s="448"/>
    </row>
    <row r="2" spans="1:19" s="6" customFormat="1" ht="15.75" x14ac:dyDescent="0.25">
      <c r="A2" s="448"/>
      <c r="B2" s="448"/>
      <c r="C2" s="448"/>
      <c r="D2" s="448"/>
      <c r="E2" s="448"/>
      <c r="F2" s="448"/>
      <c r="G2" s="448"/>
      <c r="H2" s="448"/>
      <c r="I2" s="448"/>
      <c r="J2" s="448"/>
      <c r="K2" s="448"/>
      <c r="L2" s="448"/>
      <c r="M2" s="448"/>
      <c r="N2" s="448"/>
      <c r="O2" s="448"/>
      <c r="P2" s="448"/>
      <c r="Q2" s="448"/>
      <c r="R2" s="448"/>
      <c r="S2" s="448"/>
    </row>
    <row r="3" spans="1:19" s="33" customFormat="1" ht="23.25" customHeight="1" x14ac:dyDescent="0.25">
      <c r="A3" s="506" t="s">
        <v>332</v>
      </c>
      <c r="B3" s="506"/>
      <c r="C3" s="506"/>
      <c r="D3" s="506"/>
      <c r="E3" s="506"/>
      <c r="F3" s="506"/>
      <c r="G3" s="506"/>
      <c r="H3" s="506"/>
      <c r="I3" s="506"/>
      <c r="J3" s="506"/>
      <c r="K3" s="506"/>
      <c r="L3" s="506"/>
      <c r="M3" s="133"/>
    </row>
    <row r="4" spans="1:19" s="33" customFormat="1" ht="18" x14ac:dyDescent="0.25">
      <c r="A4" s="59"/>
      <c r="B4" s="59"/>
      <c r="C4" s="59"/>
      <c r="D4" s="34"/>
      <c r="G4" s="28"/>
      <c r="H4" s="28"/>
      <c r="I4" s="28"/>
      <c r="J4" s="28"/>
      <c r="K4" s="29"/>
      <c r="L4" s="29"/>
      <c r="S4" s="34"/>
    </row>
    <row r="5" spans="1:19" s="33" customFormat="1" ht="18" x14ac:dyDescent="0.25">
      <c r="A5" s="34" t="s">
        <v>333</v>
      </c>
      <c r="B5" s="34"/>
      <c r="C5" s="59"/>
      <c r="D5" s="34"/>
      <c r="G5" s="28"/>
      <c r="H5" s="28"/>
      <c r="I5" s="28"/>
      <c r="J5" s="28"/>
      <c r="K5" s="29"/>
      <c r="L5" s="29"/>
      <c r="S5" s="34"/>
    </row>
    <row r="6" spans="1:19" s="33" customFormat="1" ht="18" x14ac:dyDescent="0.25">
      <c r="A6" s="33" t="s">
        <v>257</v>
      </c>
      <c r="B6" s="34"/>
      <c r="C6" s="59"/>
      <c r="D6" s="34"/>
      <c r="G6" s="28"/>
      <c r="H6" s="28"/>
      <c r="I6" s="28"/>
      <c r="J6" s="28"/>
      <c r="K6" s="29"/>
      <c r="L6" s="29"/>
      <c r="S6" s="34"/>
    </row>
    <row r="7" spans="1:19" s="33" customFormat="1" ht="15" customHeight="1" x14ac:dyDescent="0.25">
      <c r="A7" s="34"/>
      <c r="B7" s="34"/>
      <c r="C7" s="59"/>
      <c r="D7" s="34"/>
      <c r="G7" s="28"/>
      <c r="H7" s="28"/>
      <c r="I7" s="28"/>
      <c r="J7" s="28"/>
      <c r="K7" s="29"/>
      <c r="L7" s="29"/>
      <c r="S7" s="34"/>
    </row>
    <row r="8" spans="1:19" x14ac:dyDescent="0.25">
      <c r="A8" s="424" t="s">
        <v>258</v>
      </c>
    </row>
    <row r="9" spans="1:19" x14ac:dyDescent="0.25">
      <c r="C9" s="503" t="s">
        <v>209</v>
      </c>
      <c r="D9" s="503"/>
      <c r="E9" s="503"/>
      <c r="F9" s="503"/>
      <c r="G9" s="503"/>
      <c r="H9" s="503"/>
      <c r="I9" s="503"/>
      <c r="J9" s="503"/>
      <c r="K9" s="503"/>
      <c r="L9" s="503"/>
    </row>
    <row r="10" spans="1:19" x14ac:dyDescent="0.2">
      <c r="B10" s="104" t="s">
        <v>180</v>
      </c>
      <c r="C10" s="66" t="s">
        <v>208</v>
      </c>
      <c r="D10" s="66" t="s">
        <v>45</v>
      </c>
      <c r="E10" s="66" t="s">
        <v>44</v>
      </c>
      <c r="F10" s="66" t="s">
        <v>43</v>
      </c>
      <c r="G10" s="66" t="s">
        <v>37</v>
      </c>
      <c r="H10" s="66" t="s">
        <v>38</v>
      </c>
      <c r="I10" s="66" t="s">
        <v>39</v>
      </c>
      <c r="J10" s="66" t="s">
        <v>40</v>
      </c>
      <c r="K10" s="66" t="s">
        <v>41</v>
      </c>
      <c r="L10" s="66" t="s">
        <v>42</v>
      </c>
      <c r="M10" s="66" t="s">
        <v>61</v>
      </c>
    </row>
    <row r="11" spans="1:19" x14ac:dyDescent="0.25">
      <c r="A11" s="105" t="s">
        <v>207</v>
      </c>
      <c r="B11" s="106">
        <v>601693</v>
      </c>
      <c r="C11" s="106">
        <v>1274</v>
      </c>
      <c r="D11" s="106">
        <v>6159</v>
      </c>
      <c r="E11" s="106">
        <v>13067</v>
      </c>
      <c r="F11" s="106">
        <v>33490</v>
      </c>
      <c r="G11" s="106">
        <v>34183</v>
      </c>
      <c r="H11" s="106">
        <v>59515</v>
      </c>
      <c r="I11" s="106">
        <v>141476</v>
      </c>
      <c r="J11" s="106">
        <v>68305</v>
      </c>
      <c r="K11" s="106">
        <v>90644</v>
      </c>
      <c r="L11" s="106">
        <v>72870</v>
      </c>
      <c r="M11" s="139">
        <v>80711</v>
      </c>
    </row>
    <row r="12" spans="1:19" x14ac:dyDescent="0.25">
      <c r="A12" s="54" t="s">
        <v>211</v>
      </c>
      <c r="B12" s="60">
        <v>473409</v>
      </c>
      <c r="C12" s="60">
        <v>1092</v>
      </c>
      <c r="D12" s="60">
        <v>5253</v>
      </c>
      <c r="E12" s="60">
        <v>10387</v>
      </c>
      <c r="F12" s="60">
        <v>30175</v>
      </c>
      <c r="G12" s="60">
        <v>29575</v>
      </c>
      <c r="H12" s="60">
        <v>53065</v>
      </c>
      <c r="I12" s="60">
        <v>126906</v>
      </c>
      <c r="J12" s="60">
        <v>50115</v>
      </c>
      <c r="K12" s="60">
        <v>69587</v>
      </c>
      <c r="L12" s="60">
        <v>46704</v>
      </c>
      <c r="M12" s="60">
        <v>50550</v>
      </c>
    </row>
    <row r="13" spans="1:19" x14ac:dyDescent="0.25">
      <c r="A13" s="54" t="s">
        <v>210</v>
      </c>
      <c r="B13" s="60">
        <v>76970</v>
      </c>
      <c r="C13" s="60">
        <v>0</v>
      </c>
      <c r="D13" s="60">
        <v>72</v>
      </c>
      <c r="E13" s="60">
        <v>109</v>
      </c>
      <c r="F13" s="60">
        <v>579</v>
      </c>
      <c r="G13" s="60">
        <v>1355</v>
      </c>
      <c r="H13" s="60">
        <v>2061</v>
      </c>
      <c r="I13" s="60">
        <v>7298</v>
      </c>
      <c r="J13" s="60">
        <v>9013</v>
      </c>
      <c r="K13" s="60">
        <v>13971</v>
      </c>
      <c r="L13" s="60">
        <v>19354</v>
      </c>
      <c r="M13" s="60">
        <v>23158</v>
      </c>
    </row>
    <row r="14" spans="1:19" x14ac:dyDescent="0.25">
      <c r="A14" s="54" t="s">
        <v>217</v>
      </c>
      <c r="B14" s="60">
        <v>51315</v>
      </c>
      <c r="C14" s="60">
        <v>182</v>
      </c>
      <c r="D14" s="60">
        <v>833</v>
      </c>
      <c r="E14" s="60">
        <v>2571</v>
      </c>
      <c r="F14" s="60">
        <v>2736</v>
      </c>
      <c r="G14" s="60">
        <v>3253</v>
      </c>
      <c r="H14" s="60">
        <v>4389</v>
      </c>
      <c r="I14" s="60">
        <v>7272</v>
      </c>
      <c r="J14" s="60">
        <v>9178</v>
      </c>
      <c r="K14" s="60">
        <v>7087</v>
      </c>
      <c r="L14" s="60">
        <v>6811</v>
      </c>
      <c r="M14" s="60">
        <v>7003</v>
      </c>
    </row>
    <row r="15" spans="1:19" x14ac:dyDescent="0.25">
      <c r="B15" s="32"/>
      <c r="C15" s="32"/>
      <c r="D15" s="32"/>
      <c r="E15" s="32"/>
      <c r="F15" s="32"/>
      <c r="G15" s="32"/>
      <c r="H15" s="32"/>
      <c r="I15" s="32"/>
      <c r="J15" s="32"/>
      <c r="K15" s="32"/>
      <c r="L15" s="32"/>
      <c r="M15" s="356"/>
    </row>
    <row r="16" spans="1:19" x14ac:dyDescent="0.25">
      <c r="A16" s="431" t="s">
        <v>246</v>
      </c>
      <c r="B16" s="108"/>
      <c r="C16" s="108"/>
      <c r="D16" s="108"/>
      <c r="E16" s="108"/>
      <c r="F16" s="108"/>
      <c r="G16" s="108"/>
      <c r="H16" s="108"/>
      <c r="I16" s="108"/>
      <c r="J16" s="108"/>
      <c r="K16" s="108"/>
      <c r="L16" s="108"/>
      <c r="M16" s="108"/>
    </row>
    <row r="17" spans="1:27" x14ac:dyDescent="0.25">
      <c r="A17" s="107" t="s">
        <v>277</v>
      </c>
      <c r="B17" s="109"/>
      <c r="C17" s="109"/>
      <c r="D17" s="109"/>
      <c r="E17" s="109"/>
      <c r="F17" s="109"/>
      <c r="G17" s="109"/>
      <c r="H17" s="109"/>
      <c r="I17" s="109"/>
      <c r="J17" s="109"/>
      <c r="K17" s="109"/>
      <c r="L17" s="109"/>
      <c r="M17" s="32"/>
    </row>
    <row r="18" spans="1:27" x14ac:dyDescent="0.25">
      <c r="A18" s="107" t="s">
        <v>256</v>
      </c>
      <c r="B18" s="109"/>
      <c r="C18" s="109"/>
      <c r="D18" s="109"/>
      <c r="E18" s="109"/>
      <c r="F18" s="109"/>
      <c r="G18" s="109"/>
      <c r="H18" s="109"/>
      <c r="I18" s="109"/>
      <c r="J18" s="109"/>
      <c r="K18" s="109"/>
      <c r="L18" s="109"/>
      <c r="M18" s="32"/>
      <c r="N18" s="26"/>
      <c r="O18" s="32"/>
      <c r="P18" s="32"/>
      <c r="Q18" s="32"/>
      <c r="R18" s="32"/>
      <c r="S18" s="32"/>
      <c r="T18" s="32"/>
      <c r="U18" s="32"/>
      <c r="V18" s="32"/>
      <c r="W18" s="32"/>
      <c r="X18" s="32"/>
      <c r="Y18" s="32"/>
      <c r="Z18" s="32"/>
      <c r="AA18" s="32"/>
    </row>
    <row r="19" spans="1:27" x14ac:dyDescent="0.25">
      <c r="A19" s="30"/>
      <c r="B19" s="109"/>
      <c r="C19" s="109"/>
      <c r="D19" s="109"/>
      <c r="E19" s="109"/>
      <c r="F19" s="109"/>
      <c r="G19" s="109"/>
      <c r="H19" s="109"/>
      <c r="I19" s="109"/>
      <c r="J19" s="109"/>
      <c r="K19" s="109"/>
      <c r="L19" s="109"/>
      <c r="M19" s="32"/>
      <c r="N19" s="27"/>
      <c r="O19" s="108"/>
      <c r="P19" s="108"/>
      <c r="Q19" s="108"/>
      <c r="R19" s="108"/>
      <c r="S19" s="108"/>
      <c r="T19" s="108"/>
      <c r="U19" s="108"/>
      <c r="V19" s="108"/>
      <c r="W19" s="108"/>
      <c r="X19" s="108"/>
      <c r="Y19" s="108"/>
      <c r="Z19" s="108"/>
    </row>
    <row r="20" spans="1:27" x14ac:dyDescent="0.25">
      <c r="D20" s="26"/>
      <c r="E20" s="26"/>
      <c r="F20" s="26"/>
      <c r="G20" s="26"/>
      <c r="H20" s="26"/>
      <c r="I20" s="26"/>
      <c r="J20" s="26"/>
      <c r="K20" s="26"/>
      <c r="L20" s="26"/>
      <c r="M20" s="26"/>
      <c r="N20" s="26"/>
      <c r="O20" s="108"/>
      <c r="P20" s="108"/>
      <c r="Q20" s="108"/>
      <c r="R20" s="108"/>
      <c r="S20" s="108"/>
      <c r="T20" s="108"/>
      <c r="U20" s="108"/>
      <c r="V20" s="108"/>
      <c r="W20" s="108"/>
      <c r="X20" s="108"/>
      <c r="Y20" s="108"/>
      <c r="Z20" s="108"/>
      <c r="AA20" s="108"/>
    </row>
    <row r="21" spans="1:27" x14ac:dyDescent="0.25">
      <c r="D21" s="26"/>
      <c r="E21" s="26"/>
      <c r="F21" s="26"/>
      <c r="G21" s="26"/>
      <c r="H21" s="26"/>
      <c r="I21" s="26"/>
      <c r="J21" s="26"/>
      <c r="K21" s="26"/>
      <c r="L21" s="26"/>
      <c r="M21" s="27"/>
      <c r="N21" s="27"/>
      <c r="O21" s="108"/>
      <c r="P21" s="108"/>
      <c r="Q21" s="108"/>
      <c r="R21" s="108"/>
      <c r="S21" s="108"/>
      <c r="T21" s="108"/>
      <c r="U21" s="108"/>
      <c r="V21" s="108"/>
      <c r="W21" s="108"/>
      <c r="X21" s="108"/>
      <c r="Y21" s="108"/>
      <c r="Z21" s="108"/>
      <c r="AA21" s="108"/>
    </row>
    <row r="22" spans="1:27" s="61" customFormat="1" ht="15" x14ac:dyDescent="0.25">
      <c r="A22"/>
      <c r="B22" s="35"/>
      <c r="D22" s="26"/>
      <c r="E22" s="26"/>
      <c r="F22" s="26"/>
      <c r="G22" s="26"/>
      <c r="H22" s="26"/>
      <c r="I22" s="26"/>
      <c r="J22" s="26"/>
      <c r="K22" s="26"/>
      <c r="L22" s="26"/>
      <c r="M22" s="26"/>
      <c r="N22" s="26"/>
      <c r="O22" s="30"/>
      <c r="P22" s="30"/>
      <c r="Q22" s="30"/>
      <c r="R22" s="30"/>
      <c r="S22" s="30"/>
      <c r="T22" s="30"/>
      <c r="U22" s="30"/>
      <c r="V22" s="30"/>
      <c r="W22" s="30"/>
      <c r="X22" s="30"/>
      <c r="Y22" s="30"/>
      <c r="Z22" s="30"/>
      <c r="AA22" s="30"/>
    </row>
    <row r="23" spans="1:27" ht="15" x14ac:dyDescent="0.25">
      <c r="A23"/>
      <c r="D23" s="26"/>
      <c r="E23" s="26"/>
      <c r="F23" s="26"/>
      <c r="G23" s="26"/>
      <c r="H23" s="26"/>
      <c r="I23" s="26"/>
      <c r="J23" s="26"/>
      <c r="K23" s="26"/>
      <c r="L23" s="26"/>
      <c r="M23" s="27"/>
      <c r="N23" s="27"/>
    </row>
    <row r="24" spans="1:27" ht="15" x14ac:dyDescent="0.25">
      <c r="A24"/>
      <c r="D24" s="31"/>
      <c r="E24" s="31"/>
      <c r="F24" s="31"/>
      <c r="G24" s="31"/>
      <c r="H24" s="31"/>
      <c r="I24" s="31"/>
      <c r="J24" s="31"/>
      <c r="K24" s="31"/>
      <c r="L24" s="31"/>
      <c r="M24" s="31"/>
      <c r="N24" s="62"/>
    </row>
    <row r="25" spans="1:27" ht="15" x14ac:dyDescent="0.25">
      <c r="A25"/>
    </row>
    <row r="26" spans="1:27" ht="15" x14ac:dyDescent="0.25">
      <c r="A26"/>
    </row>
    <row r="27" spans="1:27" ht="15" x14ac:dyDescent="0.25">
      <c r="A27"/>
    </row>
    <row r="28" spans="1:27" x14ac:dyDescent="0.2">
      <c r="A28" s="344"/>
    </row>
  </sheetData>
  <mergeCells count="2">
    <mergeCell ref="C9:L9"/>
    <mergeCell ref="A3:L3"/>
  </mergeCells>
  <hyperlinks>
    <hyperlink ref="A8"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63"/>
  <sheetViews>
    <sheetView showGridLines="0" workbookViewId="0">
      <selection activeCell="H1" sqref="H1"/>
    </sheetView>
  </sheetViews>
  <sheetFormatPr defaultRowHeight="14.25" x14ac:dyDescent="0.25"/>
  <cols>
    <col min="1" max="1" width="7.5703125" style="35" customWidth="1"/>
    <col min="2" max="2" width="20.7109375" style="35" customWidth="1"/>
    <col min="3" max="3" width="10.28515625" style="35" customWidth="1"/>
    <col min="4" max="4" width="1.7109375" style="35" customWidth="1"/>
    <col min="5" max="5" width="9.140625" style="35"/>
    <col min="6" max="6" width="1.7109375" style="35" customWidth="1"/>
    <col min="7" max="7" width="9.140625" style="35"/>
    <col min="8" max="8" width="1.7109375" style="35" customWidth="1"/>
    <col min="9" max="9" width="9.140625" style="35"/>
    <col min="10" max="10" width="1.7109375" style="35" customWidth="1"/>
    <col min="11" max="11" width="9.140625" style="35"/>
    <col min="12" max="12" width="1.7109375" style="35" customWidth="1"/>
    <col min="13" max="13" width="9.140625" style="35"/>
    <col min="14" max="14" width="1.7109375" style="35" customWidth="1"/>
    <col min="15" max="15" width="9.140625" style="35"/>
    <col min="16" max="16" width="1.7109375" style="35" customWidth="1"/>
    <col min="17" max="17" width="9.140625" style="35"/>
    <col min="18" max="18" width="1.7109375" style="35" customWidth="1"/>
    <col min="19" max="19" width="9.140625" style="35"/>
    <col min="20" max="20" width="1.7109375" style="35" customWidth="1"/>
    <col min="21" max="21" width="9.140625" style="35"/>
    <col min="22" max="22" width="1.7109375" style="35" customWidth="1"/>
    <col min="23" max="23" width="9.140625" style="35"/>
    <col min="24" max="24" width="1.7109375" style="35" customWidth="1"/>
    <col min="25" max="25" width="9.140625" style="35"/>
    <col min="26" max="26" width="1.7109375" style="35" customWidth="1"/>
    <col min="27" max="16384" width="9.140625" style="35"/>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s="33" customFormat="1" ht="23.25" customHeight="1" x14ac:dyDescent="0.25">
      <c r="A3" s="130" t="s">
        <v>362</v>
      </c>
      <c r="B3" s="131"/>
      <c r="C3" s="132"/>
      <c r="D3" s="131"/>
      <c r="E3" s="112"/>
      <c r="F3" s="112"/>
      <c r="G3" s="112"/>
      <c r="H3" s="112"/>
      <c r="I3" s="113"/>
      <c r="J3" s="113"/>
      <c r="K3" s="132"/>
      <c r="L3" s="132"/>
      <c r="M3" s="132"/>
      <c r="N3" s="132"/>
      <c r="O3" s="132"/>
      <c r="P3" s="132"/>
      <c r="Q3" s="131"/>
      <c r="R3" s="132"/>
      <c r="S3" s="133"/>
      <c r="T3" s="133"/>
      <c r="U3" s="133"/>
      <c r="V3" s="133"/>
      <c r="W3" s="133"/>
      <c r="X3" s="133"/>
      <c r="Y3" s="133"/>
      <c r="Z3" s="133"/>
    </row>
    <row r="4" spans="1:27" s="33" customFormat="1" ht="12.75" x14ac:dyDescent="0.25">
      <c r="D4" s="34"/>
      <c r="E4" s="34"/>
      <c r="F4" s="34"/>
      <c r="G4" s="34"/>
      <c r="H4" s="34"/>
      <c r="Q4" s="34"/>
    </row>
    <row r="5" spans="1:27" s="33" customFormat="1" ht="12.75" customHeight="1" x14ac:dyDescent="0.25">
      <c r="A5" s="34" t="s">
        <v>263</v>
      </c>
      <c r="B5" s="34"/>
      <c r="C5" s="34"/>
      <c r="D5" s="34"/>
      <c r="E5" s="34"/>
      <c r="F5" s="34"/>
      <c r="G5" s="34"/>
      <c r="H5" s="34"/>
      <c r="I5" s="34"/>
      <c r="J5" s="34"/>
      <c r="K5" s="34"/>
      <c r="L5" s="34"/>
      <c r="M5" s="34"/>
      <c r="N5" s="34"/>
      <c r="O5" s="34"/>
      <c r="P5" s="34"/>
      <c r="Q5" s="34"/>
      <c r="R5" s="34"/>
      <c r="S5" s="34"/>
      <c r="T5" s="34"/>
      <c r="U5" s="34"/>
      <c r="V5" s="34"/>
      <c r="W5" s="34"/>
      <c r="X5" s="34"/>
      <c r="Y5" s="34"/>
      <c r="Z5" s="34"/>
      <c r="AA5" s="103"/>
    </row>
    <row r="6" spans="1:27" x14ac:dyDescent="0.25">
      <c r="A6" s="54" t="s">
        <v>257</v>
      </c>
    </row>
    <row r="7" spans="1:27" x14ac:dyDescent="0.25">
      <c r="A7" s="54"/>
    </row>
    <row r="8" spans="1:27" x14ac:dyDescent="0.25">
      <c r="A8" s="424" t="s">
        <v>258</v>
      </c>
      <c r="D8" s="54"/>
      <c r="E8" s="54"/>
      <c r="F8" s="54"/>
      <c r="G8" s="54"/>
      <c r="H8" s="54"/>
      <c r="I8" s="54"/>
      <c r="J8" s="54"/>
      <c r="K8" s="54"/>
      <c r="L8" s="54"/>
      <c r="M8" s="54"/>
      <c r="N8" s="54"/>
      <c r="O8" s="54"/>
      <c r="P8" s="54"/>
      <c r="Q8" s="54"/>
      <c r="R8" s="54"/>
      <c r="S8" s="54"/>
      <c r="T8" s="54"/>
      <c r="U8" s="54"/>
      <c r="V8" s="54"/>
      <c r="W8" s="54"/>
      <c r="X8" s="54"/>
      <c r="Y8" s="54"/>
      <c r="Z8" s="54"/>
    </row>
    <row r="9" spans="1:27" x14ac:dyDescent="0.25">
      <c r="D9" s="54"/>
      <c r="E9" s="503" t="s">
        <v>34</v>
      </c>
      <c r="F9" s="503"/>
      <c r="G9" s="503"/>
      <c r="H9" s="503"/>
      <c r="I9" s="503"/>
      <c r="J9" s="503"/>
      <c r="K9" s="503"/>
      <c r="L9" s="503"/>
      <c r="M9" s="503"/>
      <c r="N9" s="503"/>
      <c r="O9" s="503"/>
      <c r="P9" s="503"/>
      <c r="Q9" s="503"/>
      <c r="R9" s="503"/>
      <c r="S9" s="503"/>
      <c r="T9" s="503"/>
      <c r="U9" s="503"/>
      <c r="V9" s="503"/>
      <c r="W9" s="503"/>
      <c r="X9" s="503"/>
      <c r="Y9" s="503"/>
      <c r="Z9" s="503"/>
    </row>
    <row r="10" spans="1:27" ht="18.75" customHeight="1" x14ac:dyDescent="0.25">
      <c r="A10" s="54" t="s">
        <v>35</v>
      </c>
      <c r="B10" s="54"/>
      <c r="C10" s="192" t="s">
        <v>180</v>
      </c>
      <c r="D10" s="192"/>
      <c r="E10" s="294" t="s">
        <v>353</v>
      </c>
      <c r="F10" s="294"/>
      <c r="G10" s="294" t="s">
        <v>45</v>
      </c>
      <c r="H10" s="294"/>
      <c r="I10" s="294" t="s">
        <v>44</v>
      </c>
      <c r="J10" s="294"/>
      <c r="K10" s="294" t="s">
        <v>43</v>
      </c>
      <c r="L10" s="294"/>
      <c r="M10" s="294" t="s">
        <v>37</v>
      </c>
      <c r="N10" s="294"/>
      <c r="O10" s="294" t="s">
        <v>38</v>
      </c>
      <c r="P10" s="294"/>
      <c r="Q10" s="294" t="s">
        <v>39</v>
      </c>
      <c r="R10" s="294"/>
      <c r="S10" s="66" t="s">
        <v>40</v>
      </c>
      <c r="T10" s="66"/>
      <c r="U10" s="66" t="s">
        <v>41</v>
      </c>
      <c r="V10" s="66"/>
      <c r="W10" s="295" t="s">
        <v>42</v>
      </c>
      <c r="X10" s="295"/>
      <c r="Y10" s="66" t="s">
        <v>61</v>
      </c>
      <c r="Z10" s="66"/>
    </row>
    <row r="11" spans="1:27" x14ac:dyDescent="0.25">
      <c r="A11" s="135" t="s">
        <v>46</v>
      </c>
      <c r="B11" s="233"/>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row>
    <row r="12" spans="1:27" x14ac:dyDescent="0.25">
      <c r="A12" s="105" t="s">
        <v>47</v>
      </c>
      <c r="B12" s="238"/>
      <c r="C12" s="207">
        <v>49177</v>
      </c>
      <c r="D12" s="296" t="s">
        <v>203</v>
      </c>
      <c r="E12" s="207">
        <v>356</v>
      </c>
      <c r="F12" s="297"/>
      <c r="G12" s="207">
        <v>1545</v>
      </c>
      <c r="H12" s="297"/>
      <c r="I12" s="207">
        <v>2732</v>
      </c>
      <c r="J12" s="297"/>
      <c r="K12" s="207">
        <v>4253</v>
      </c>
      <c r="L12" s="297"/>
      <c r="M12" s="207">
        <v>4963</v>
      </c>
      <c r="N12" s="297"/>
      <c r="O12" s="207">
        <v>5927</v>
      </c>
      <c r="P12" s="297"/>
      <c r="Q12" s="207">
        <v>6784</v>
      </c>
      <c r="R12" s="297"/>
      <c r="S12" s="207">
        <v>7168</v>
      </c>
      <c r="T12" s="297"/>
      <c r="U12" s="207">
        <v>7760</v>
      </c>
      <c r="V12" s="297"/>
      <c r="W12" s="207">
        <v>8038</v>
      </c>
      <c r="X12" s="298" t="s">
        <v>205</v>
      </c>
      <c r="Y12" s="207">
        <v>8580</v>
      </c>
      <c r="Z12" s="296" t="s">
        <v>203</v>
      </c>
    </row>
    <row r="13" spans="1:27" x14ac:dyDescent="0.25">
      <c r="A13" s="105" t="s">
        <v>48</v>
      </c>
      <c r="B13" s="238"/>
      <c r="C13" s="207">
        <v>65409</v>
      </c>
      <c r="D13" s="296" t="s">
        <v>203</v>
      </c>
      <c r="E13" s="207">
        <v>358</v>
      </c>
      <c r="F13" s="297"/>
      <c r="G13" s="207">
        <v>1594</v>
      </c>
      <c r="H13" s="297"/>
      <c r="I13" s="207">
        <v>2934</v>
      </c>
      <c r="J13" s="297"/>
      <c r="K13" s="207">
        <v>4568</v>
      </c>
      <c r="L13" s="297"/>
      <c r="M13" s="207">
        <v>5505</v>
      </c>
      <c r="N13" s="297"/>
      <c r="O13" s="207">
        <v>6708</v>
      </c>
      <c r="P13" s="297"/>
      <c r="Q13" s="207">
        <v>7495</v>
      </c>
      <c r="R13" s="297"/>
      <c r="S13" s="207">
        <v>7986</v>
      </c>
      <c r="T13" s="297"/>
      <c r="U13" s="207">
        <v>8985</v>
      </c>
      <c r="V13" s="297" t="s">
        <v>205</v>
      </c>
      <c r="W13" s="207">
        <v>9343</v>
      </c>
      <c r="X13" s="298" t="s">
        <v>205</v>
      </c>
      <c r="Y13" s="207">
        <v>9933</v>
      </c>
      <c r="Z13" s="296" t="s">
        <v>203</v>
      </c>
    </row>
    <row r="14" spans="1:27" x14ac:dyDescent="0.25">
      <c r="A14" s="241"/>
      <c r="B14" s="272" t="s">
        <v>49</v>
      </c>
      <c r="C14" s="243">
        <v>64541</v>
      </c>
      <c r="D14" s="299" t="s">
        <v>203</v>
      </c>
      <c r="E14" s="243">
        <v>331</v>
      </c>
      <c r="F14" s="300"/>
      <c r="G14" s="243">
        <v>1474</v>
      </c>
      <c r="H14" s="300"/>
      <c r="I14" s="243">
        <v>2803</v>
      </c>
      <c r="J14" s="300"/>
      <c r="K14" s="243">
        <v>4454</v>
      </c>
      <c r="L14" s="300"/>
      <c r="M14" s="243">
        <v>5368</v>
      </c>
      <c r="N14" s="300"/>
      <c r="O14" s="243">
        <v>6598</v>
      </c>
      <c r="P14" s="300"/>
      <c r="Q14" s="243">
        <v>7422</v>
      </c>
      <c r="R14" s="300"/>
      <c r="S14" s="243">
        <v>7924</v>
      </c>
      <c r="T14" s="300"/>
      <c r="U14" s="243">
        <v>8940</v>
      </c>
      <c r="V14" s="300" t="s">
        <v>205</v>
      </c>
      <c r="W14" s="243">
        <v>9318</v>
      </c>
      <c r="X14" s="301" t="s">
        <v>205</v>
      </c>
      <c r="Y14" s="243">
        <v>9909</v>
      </c>
      <c r="Z14" s="299" t="s">
        <v>203</v>
      </c>
    </row>
    <row r="15" spans="1:27" x14ac:dyDescent="0.25">
      <c r="A15" s="54"/>
      <c r="B15" s="54" t="s">
        <v>50</v>
      </c>
      <c r="C15" s="40">
        <v>48424</v>
      </c>
      <c r="D15" s="36" t="s">
        <v>203</v>
      </c>
      <c r="E15" s="37">
        <v>202</v>
      </c>
      <c r="F15" s="38"/>
      <c r="G15" s="37">
        <v>736</v>
      </c>
      <c r="H15" s="38"/>
      <c r="I15" s="37">
        <v>1630</v>
      </c>
      <c r="J15" s="38"/>
      <c r="K15" s="37">
        <v>2960</v>
      </c>
      <c r="L15" s="38"/>
      <c r="M15" s="37">
        <v>4094</v>
      </c>
      <c r="N15" s="38"/>
      <c r="O15" s="37">
        <v>5121</v>
      </c>
      <c r="P15" s="38"/>
      <c r="Q15" s="37">
        <v>5953</v>
      </c>
      <c r="R15" s="38" t="s">
        <v>205</v>
      </c>
      <c r="S15" s="37">
        <v>6160</v>
      </c>
      <c r="T15" s="38"/>
      <c r="U15" s="37">
        <v>6710</v>
      </c>
      <c r="V15" s="38"/>
      <c r="W15" s="37">
        <v>7130</v>
      </c>
      <c r="X15" s="39" t="s">
        <v>205</v>
      </c>
      <c r="Y15" s="37">
        <v>7728</v>
      </c>
      <c r="Z15" s="36" t="s">
        <v>203</v>
      </c>
    </row>
    <row r="16" spans="1:27" x14ac:dyDescent="0.25">
      <c r="A16" s="54"/>
      <c r="B16" s="54" t="s">
        <v>51</v>
      </c>
      <c r="C16" s="40">
        <v>4323</v>
      </c>
      <c r="D16" s="36" t="s">
        <v>203</v>
      </c>
      <c r="E16" s="37">
        <v>117</v>
      </c>
      <c r="F16" s="38"/>
      <c r="G16" s="37">
        <v>605</v>
      </c>
      <c r="H16" s="38"/>
      <c r="I16" s="37">
        <v>628</v>
      </c>
      <c r="J16" s="38"/>
      <c r="K16" s="37">
        <v>730</v>
      </c>
      <c r="L16" s="38"/>
      <c r="M16" s="37">
        <v>300</v>
      </c>
      <c r="N16" s="38"/>
      <c r="O16" s="37">
        <v>321</v>
      </c>
      <c r="P16" s="38"/>
      <c r="Q16" s="37">
        <v>391</v>
      </c>
      <c r="R16" s="38"/>
      <c r="S16" s="37">
        <v>328</v>
      </c>
      <c r="T16" s="38"/>
      <c r="U16" s="37">
        <v>354</v>
      </c>
      <c r="V16" s="38"/>
      <c r="W16" s="37">
        <v>296</v>
      </c>
      <c r="X16" s="39"/>
      <c r="Y16" s="37">
        <v>253</v>
      </c>
      <c r="Z16" s="36" t="s">
        <v>203</v>
      </c>
    </row>
    <row r="17" spans="1:26" x14ac:dyDescent="0.25">
      <c r="A17" s="54"/>
      <c r="B17" s="54" t="s">
        <v>52</v>
      </c>
      <c r="C17" s="40">
        <v>10812</v>
      </c>
      <c r="D17" s="36" t="s">
        <v>203</v>
      </c>
      <c r="E17" s="37">
        <v>12</v>
      </c>
      <c r="F17" s="38"/>
      <c r="G17" s="37">
        <v>130</v>
      </c>
      <c r="H17" s="38"/>
      <c r="I17" s="37">
        <v>514</v>
      </c>
      <c r="J17" s="38"/>
      <c r="K17" s="37">
        <v>686</v>
      </c>
      <c r="L17" s="38"/>
      <c r="M17" s="37">
        <v>910</v>
      </c>
      <c r="N17" s="38"/>
      <c r="O17" s="37">
        <v>1088</v>
      </c>
      <c r="P17" s="38"/>
      <c r="Q17" s="37">
        <v>973</v>
      </c>
      <c r="R17" s="38"/>
      <c r="S17" s="37">
        <v>1321</v>
      </c>
      <c r="T17" s="38"/>
      <c r="U17" s="37">
        <v>1685</v>
      </c>
      <c r="V17" s="38" t="s">
        <v>205</v>
      </c>
      <c r="W17" s="37">
        <v>1733</v>
      </c>
      <c r="X17" s="39" t="s">
        <v>205</v>
      </c>
      <c r="Y17" s="37">
        <v>1760</v>
      </c>
      <c r="Z17" s="36" t="s">
        <v>203</v>
      </c>
    </row>
    <row r="18" spans="1:26" x14ac:dyDescent="0.25">
      <c r="A18" s="54"/>
      <c r="B18" s="54" t="s">
        <v>53</v>
      </c>
      <c r="C18" s="40">
        <v>982</v>
      </c>
      <c r="D18" s="36" t="s">
        <v>203</v>
      </c>
      <c r="E18" s="37">
        <v>0</v>
      </c>
      <c r="F18" s="38"/>
      <c r="G18" s="37">
        <v>3</v>
      </c>
      <c r="H18" s="38"/>
      <c r="I18" s="37">
        <v>31</v>
      </c>
      <c r="J18" s="38"/>
      <c r="K18" s="37">
        <v>78</v>
      </c>
      <c r="L18" s="38"/>
      <c r="M18" s="37">
        <v>64</v>
      </c>
      <c r="N18" s="38"/>
      <c r="O18" s="37">
        <v>68</v>
      </c>
      <c r="P18" s="38"/>
      <c r="Q18" s="37">
        <v>105</v>
      </c>
      <c r="R18" s="38"/>
      <c r="S18" s="37">
        <v>115</v>
      </c>
      <c r="T18" s="38"/>
      <c r="U18" s="37">
        <v>191</v>
      </c>
      <c r="V18" s="38"/>
      <c r="W18" s="37">
        <v>159</v>
      </c>
      <c r="X18" s="39" t="s">
        <v>205</v>
      </c>
      <c r="Y18" s="37">
        <v>168</v>
      </c>
      <c r="Z18" s="36" t="s">
        <v>203</v>
      </c>
    </row>
    <row r="19" spans="1:26" x14ac:dyDescent="0.25">
      <c r="A19" s="54"/>
      <c r="B19" s="54"/>
      <c r="C19" s="40"/>
      <c r="D19" s="36"/>
      <c r="E19" s="37"/>
      <c r="F19" s="38"/>
      <c r="G19" s="37"/>
      <c r="H19" s="38"/>
      <c r="I19" s="37"/>
      <c r="J19" s="38"/>
      <c r="K19" s="37"/>
      <c r="L19" s="38"/>
      <c r="M19" s="37"/>
      <c r="N19" s="38"/>
      <c r="O19" s="37"/>
      <c r="P19" s="38"/>
      <c r="Q19" s="37"/>
      <c r="R19" s="38"/>
      <c r="S19" s="37"/>
      <c r="T19" s="38"/>
      <c r="U19" s="37"/>
      <c r="V19" s="38"/>
      <c r="W19" s="37"/>
      <c r="X19" s="39"/>
      <c r="Y19" s="37"/>
      <c r="Z19" s="36"/>
    </row>
    <row r="20" spans="1:26" x14ac:dyDescent="0.25">
      <c r="A20" s="241"/>
      <c r="B20" s="272" t="s">
        <v>354</v>
      </c>
      <c r="C20" s="243">
        <v>868</v>
      </c>
      <c r="D20" s="299" t="s">
        <v>203</v>
      </c>
      <c r="E20" s="243">
        <v>27</v>
      </c>
      <c r="F20" s="300"/>
      <c r="G20" s="243">
        <v>120</v>
      </c>
      <c r="H20" s="300"/>
      <c r="I20" s="243">
        <v>131</v>
      </c>
      <c r="J20" s="300"/>
      <c r="K20" s="243">
        <v>114</v>
      </c>
      <c r="L20" s="300"/>
      <c r="M20" s="243">
        <v>137</v>
      </c>
      <c r="N20" s="300"/>
      <c r="O20" s="243">
        <v>110</v>
      </c>
      <c r="P20" s="300"/>
      <c r="Q20" s="243">
        <v>73</v>
      </c>
      <c r="R20" s="300"/>
      <c r="S20" s="243">
        <v>62</v>
      </c>
      <c r="T20" s="300"/>
      <c r="U20" s="243">
        <v>45</v>
      </c>
      <c r="V20" s="300"/>
      <c r="W20" s="243">
        <v>25</v>
      </c>
      <c r="X20" s="301" t="s">
        <v>205</v>
      </c>
      <c r="Y20" s="243">
        <v>24</v>
      </c>
      <c r="Z20" s="299" t="s">
        <v>203</v>
      </c>
    </row>
    <row r="21" spans="1:26" x14ac:dyDescent="0.25">
      <c r="A21" s="54"/>
      <c r="B21" s="54" t="s">
        <v>54</v>
      </c>
      <c r="C21" s="40">
        <v>844</v>
      </c>
      <c r="D21" s="36" t="s">
        <v>203</v>
      </c>
      <c r="E21" s="37">
        <v>27</v>
      </c>
      <c r="F21" s="38"/>
      <c r="G21" s="37">
        <v>117</v>
      </c>
      <c r="H21" s="38"/>
      <c r="I21" s="37">
        <v>130</v>
      </c>
      <c r="J21" s="38"/>
      <c r="K21" s="37">
        <v>107</v>
      </c>
      <c r="L21" s="38"/>
      <c r="M21" s="37">
        <v>134</v>
      </c>
      <c r="N21" s="38"/>
      <c r="O21" s="37">
        <v>107</v>
      </c>
      <c r="P21" s="38"/>
      <c r="Q21" s="37">
        <v>70</v>
      </c>
      <c r="R21" s="38"/>
      <c r="S21" s="37">
        <v>60</v>
      </c>
      <c r="T21" s="38"/>
      <c r="U21" s="37">
        <v>44</v>
      </c>
      <c r="V21" s="38"/>
      <c r="W21" s="37">
        <v>24</v>
      </c>
      <c r="X21" s="39"/>
      <c r="Y21" s="37">
        <v>24</v>
      </c>
      <c r="Z21" s="36" t="s">
        <v>203</v>
      </c>
    </row>
    <row r="22" spans="1:26" x14ac:dyDescent="0.25">
      <c r="A22" s="54"/>
      <c r="B22" s="54" t="s">
        <v>55</v>
      </c>
      <c r="C22" s="40">
        <v>10</v>
      </c>
      <c r="D22" s="36" t="s">
        <v>203</v>
      </c>
      <c r="E22" s="37">
        <v>0</v>
      </c>
      <c r="F22" s="38"/>
      <c r="G22" s="37">
        <v>0</v>
      </c>
      <c r="H22" s="38"/>
      <c r="I22" s="37">
        <v>1</v>
      </c>
      <c r="J22" s="38"/>
      <c r="K22" s="37">
        <v>4</v>
      </c>
      <c r="L22" s="38"/>
      <c r="M22" s="37">
        <v>2</v>
      </c>
      <c r="N22" s="38"/>
      <c r="O22" s="37">
        <v>1</v>
      </c>
      <c r="P22" s="38"/>
      <c r="Q22" s="37">
        <v>1</v>
      </c>
      <c r="R22" s="38"/>
      <c r="S22" s="37">
        <v>0</v>
      </c>
      <c r="T22" s="38"/>
      <c r="U22" s="37">
        <v>0</v>
      </c>
      <c r="V22" s="38"/>
      <c r="W22" s="37">
        <v>1</v>
      </c>
      <c r="X22" s="39"/>
      <c r="Y22" s="37">
        <v>0</v>
      </c>
      <c r="Z22" s="36" t="s">
        <v>203</v>
      </c>
    </row>
    <row r="23" spans="1:26" x14ac:dyDescent="0.25">
      <c r="A23" s="54"/>
      <c r="B23" s="54" t="s">
        <v>56</v>
      </c>
      <c r="C23" s="40">
        <v>14</v>
      </c>
      <c r="D23" s="36" t="s">
        <v>203</v>
      </c>
      <c r="E23" s="37">
        <v>0</v>
      </c>
      <c r="F23" s="38"/>
      <c r="G23" s="37">
        <v>3</v>
      </c>
      <c r="H23" s="38"/>
      <c r="I23" s="37">
        <v>0</v>
      </c>
      <c r="J23" s="38"/>
      <c r="K23" s="37">
        <v>3</v>
      </c>
      <c r="L23" s="38"/>
      <c r="M23" s="37">
        <v>1</v>
      </c>
      <c r="N23" s="38"/>
      <c r="O23" s="37">
        <v>2</v>
      </c>
      <c r="P23" s="38"/>
      <c r="Q23" s="37">
        <v>2</v>
      </c>
      <c r="R23" s="38"/>
      <c r="S23" s="37">
        <v>2</v>
      </c>
      <c r="T23" s="38"/>
      <c r="U23" s="37">
        <v>1</v>
      </c>
      <c r="V23" s="38"/>
      <c r="W23" s="37">
        <v>0</v>
      </c>
      <c r="X23" s="39"/>
      <c r="Y23" s="37">
        <v>0</v>
      </c>
      <c r="Z23" s="36" t="s">
        <v>203</v>
      </c>
    </row>
    <row r="24" spans="1:26" x14ac:dyDescent="0.25">
      <c r="A24" s="54"/>
      <c r="B24" s="54"/>
      <c r="C24" s="40"/>
      <c r="D24" s="36"/>
      <c r="E24" s="37"/>
      <c r="F24" s="38"/>
      <c r="G24" s="37"/>
      <c r="H24" s="38"/>
      <c r="I24" s="37"/>
      <c r="J24" s="38"/>
      <c r="K24" s="37"/>
      <c r="L24" s="38"/>
      <c r="M24" s="37"/>
      <c r="N24" s="38"/>
      <c r="O24" s="37"/>
      <c r="P24" s="38"/>
      <c r="Q24" s="37"/>
      <c r="R24" s="38"/>
      <c r="S24" s="37"/>
      <c r="T24" s="38"/>
      <c r="U24" s="37"/>
      <c r="V24" s="38"/>
      <c r="W24" s="37"/>
      <c r="X24" s="39"/>
      <c r="Y24" s="37"/>
      <c r="Z24" s="36"/>
    </row>
    <row r="25" spans="1:26" x14ac:dyDescent="0.25">
      <c r="A25" s="135" t="s">
        <v>355</v>
      </c>
      <c r="B25" s="233"/>
      <c r="C25" s="193"/>
      <c r="D25" s="302"/>
      <c r="E25" s="247"/>
      <c r="F25" s="303"/>
      <c r="G25" s="193"/>
      <c r="H25" s="303"/>
      <c r="I25" s="193"/>
      <c r="J25" s="303"/>
      <c r="K25" s="247"/>
      <c r="L25" s="303"/>
      <c r="M25" s="247"/>
      <c r="N25" s="303"/>
      <c r="O25" s="247"/>
      <c r="P25" s="303"/>
      <c r="Q25" s="247"/>
      <c r="R25" s="303"/>
      <c r="S25" s="247"/>
      <c r="T25" s="303"/>
      <c r="U25" s="193"/>
      <c r="V25" s="303"/>
      <c r="W25" s="193"/>
      <c r="X25" s="304"/>
      <c r="Y25" s="247"/>
      <c r="Z25" s="302"/>
    </row>
    <row r="26" spans="1:26" x14ac:dyDescent="0.25">
      <c r="A26" s="105" t="s">
        <v>47</v>
      </c>
      <c r="B26" s="105"/>
      <c r="C26" s="207">
        <v>8765</v>
      </c>
      <c r="D26" s="305" t="s">
        <v>203</v>
      </c>
      <c r="E26" s="207">
        <v>0</v>
      </c>
      <c r="F26" s="297"/>
      <c r="G26" s="207">
        <v>124</v>
      </c>
      <c r="H26" s="297"/>
      <c r="I26" s="207">
        <v>249</v>
      </c>
      <c r="J26" s="297"/>
      <c r="K26" s="207">
        <v>598</v>
      </c>
      <c r="L26" s="297"/>
      <c r="M26" s="207">
        <v>773</v>
      </c>
      <c r="N26" s="297"/>
      <c r="O26" s="207">
        <v>939</v>
      </c>
      <c r="P26" s="297"/>
      <c r="Q26" s="207">
        <v>1209</v>
      </c>
      <c r="R26" s="297"/>
      <c r="S26" s="207">
        <v>1143</v>
      </c>
      <c r="T26" s="297"/>
      <c r="U26" s="207">
        <v>1772</v>
      </c>
      <c r="V26" s="297"/>
      <c r="W26" s="207">
        <v>1936</v>
      </c>
      <c r="X26" s="298" t="s">
        <v>205</v>
      </c>
      <c r="Y26" s="207"/>
      <c r="Z26" s="305"/>
    </row>
    <row r="27" spans="1:26" x14ac:dyDescent="0.25">
      <c r="A27" s="105" t="s">
        <v>58</v>
      </c>
      <c r="B27" s="105"/>
      <c r="C27" s="207">
        <v>10638</v>
      </c>
      <c r="D27" s="305" t="s">
        <v>203</v>
      </c>
      <c r="E27" s="207">
        <v>0</v>
      </c>
      <c r="F27" s="297"/>
      <c r="G27" s="207">
        <v>125</v>
      </c>
      <c r="H27" s="297"/>
      <c r="I27" s="207">
        <v>255</v>
      </c>
      <c r="J27" s="297"/>
      <c r="K27" s="207">
        <v>625</v>
      </c>
      <c r="L27" s="297"/>
      <c r="M27" s="207">
        <v>804</v>
      </c>
      <c r="N27" s="297"/>
      <c r="O27" s="207">
        <v>993</v>
      </c>
      <c r="P27" s="297"/>
      <c r="Q27" s="207">
        <v>1327</v>
      </c>
      <c r="R27" s="297"/>
      <c r="S27" s="207">
        <v>1227</v>
      </c>
      <c r="T27" s="297" t="s">
        <v>205</v>
      </c>
      <c r="U27" s="207">
        <v>1942</v>
      </c>
      <c r="V27" s="297"/>
      <c r="W27" s="207">
        <v>2136</v>
      </c>
      <c r="X27" s="298" t="s">
        <v>205</v>
      </c>
      <c r="Y27" s="207"/>
      <c r="Z27" s="305"/>
    </row>
    <row r="28" spans="1:26" x14ac:dyDescent="0.25">
      <c r="A28" s="268"/>
      <c r="B28" s="268"/>
      <c r="C28" s="40"/>
      <c r="D28" s="36"/>
      <c r="E28" s="40"/>
      <c r="F28" s="38"/>
      <c r="G28" s="40"/>
      <c r="H28" s="38"/>
      <c r="I28" s="40"/>
      <c r="J28" s="38"/>
      <c r="K28" s="40"/>
      <c r="L28" s="38"/>
      <c r="M28" s="40"/>
      <c r="N28" s="38"/>
      <c r="O28" s="40"/>
      <c r="P28" s="38"/>
      <c r="Q28" s="40"/>
      <c r="R28" s="38"/>
      <c r="S28" s="40"/>
      <c r="T28" s="38"/>
      <c r="U28" s="40"/>
      <c r="V28" s="38"/>
      <c r="W28" s="40"/>
      <c r="X28" s="39"/>
      <c r="Y28" s="37"/>
      <c r="Z28" s="36"/>
    </row>
    <row r="29" spans="1:26" x14ac:dyDescent="0.25">
      <c r="A29" s="135" t="s">
        <v>59</v>
      </c>
      <c r="B29" s="135"/>
      <c r="C29" s="193"/>
      <c r="D29" s="302"/>
      <c r="E29" s="193"/>
      <c r="F29" s="303"/>
      <c r="G29" s="193"/>
      <c r="H29" s="303"/>
      <c r="I29" s="193"/>
      <c r="J29" s="303"/>
      <c r="K29" s="193"/>
      <c r="L29" s="303"/>
      <c r="M29" s="193"/>
      <c r="N29" s="303"/>
      <c r="O29" s="193"/>
      <c r="P29" s="303"/>
      <c r="Q29" s="193"/>
      <c r="R29" s="303"/>
      <c r="S29" s="193"/>
      <c r="T29" s="303"/>
      <c r="U29" s="193"/>
      <c r="V29" s="303"/>
      <c r="W29" s="193"/>
      <c r="X29" s="304"/>
      <c r="Y29" s="247"/>
      <c r="Z29" s="302"/>
    </row>
    <row r="30" spans="1:26" x14ac:dyDescent="0.25">
      <c r="A30" s="105" t="s">
        <v>47</v>
      </c>
      <c r="B30" s="105"/>
      <c r="C30" s="207">
        <v>4853</v>
      </c>
      <c r="D30" s="305" t="s">
        <v>203</v>
      </c>
      <c r="E30" s="207">
        <v>0</v>
      </c>
      <c r="F30" s="297"/>
      <c r="G30" s="207">
        <v>38</v>
      </c>
      <c r="H30" s="297"/>
      <c r="I30" s="207">
        <v>109</v>
      </c>
      <c r="J30" s="297"/>
      <c r="K30" s="207">
        <v>269</v>
      </c>
      <c r="L30" s="297"/>
      <c r="M30" s="207">
        <v>297</v>
      </c>
      <c r="N30" s="297" t="s">
        <v>205</v>
      </c>
      <c r="O30" s="207">
        <v>427</v>
      </c>
      <c r="P30" s="297" t="s">
        <v>205</v>
      </c>
      <c r="Q30" s="207">
        <v>570</v>
      </c>
      <c r="R30" s="297"/>
      <c r="S30" s="207">
        <v>598</v>
      </c>
      <c r="T30" s="297"/>
      <c r="U30" s="207">
        <v>923</v>
      </c>
      <c r="V30" s="297"/>
      <c r="W30" s="207">
        <v>1097</v>
      </c>
      <c r="X30" s="298" t="s">
        <v>205</v>
      </c>
      <c r="Y30" s="207">
        <v>1026</v>
      </c>
      <c r="Z30" s="305" t="s">
        <v>203</v>
      </c>
    </row>
    <row r="31" spans="1:26" x14ac:dyDescent="0.25">
      <c r="A31" s="105" t="s">
        <v>60</v>
      </c>
      <c r="B31" s="105"/>
      <c r="C31" s="207">
        <v>5833</v>
      </c>
      <c r="D31" s="296" t="s">
        <v>203</v>
      </c>
      <c r="E31" s="207">
        <v>0</v>
      </c>
      <c r="F31" s="297"/>
      <c r="G31" s="207">
        <v>38</v>
      </c>
      <c r="H31" s="297"/>
      <c r="I31" s="207">
        <v>113</v>
      </c>
      <c r="J31" s="297"/>
      <c r="K31" s="207">
        <v>273</v>
      </c>
      <c r="L31" s="297"/>
      <c r="M31" s="207">
        <v>313</v>
      </c>
      <c r="N31" s="297"/>
      <c r="O31" s="207">
        <v>452</v>
      </c>
      <c r="P31" s="297" t="s">
        <v>205</v>
      </c>
      <c r="Q31" s="207">
        <v>629</v>
      </c>
      <c r="R31" s="297"/>
      <c r="S31" s="207">
        <v>651</v>
      </c>
      <c r="T31" s="297"/>
      <c r="U31" s="207">
        <v>1008</v>
      </c>
      <c r="V31" s="297"/>
      <c r="W31" s="207">
        <v>1220</v>
      </c>
      <c r="X31" s="298" t="s">
        <v>205</v>
      </c>
      <c r="Y31" s="207">
        <v>1136</v>
      </c>
      <c r="Z31" s="296" t="s">
        <v>203</v>
      </c>
    </row>
    <row r="32" spans="1:26" x14ac:dyDescent="0.25">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row>
    <row r="33" spans="1:26" x14ac:dyDescent="0.25">
      <c r="A33" s="425" t="s">
        <v>62</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row>
    <row r="34" spans="1:26" x14ac:dyDescent="0.25">
      <c r="A34" s="249" t="s">
        <v>212</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row>
    <row r="35" spans="1:26" x14ac:dyDescent="0.25">
      <c r="A35" s="249" t="s">
        <v>256</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row>
    <row r="36" spans="1:26" x14ac:dyDescent="0.25">
      <c r="A36" s="101" t="s">
        <v>356</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7" spans="1:26" x14ac:dyDescent="0.25">
      <c r="A37" s="249" t="s">
        <v>357</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x14ac:dyDescent="0.25">
      <c r="A38" s="249" t="s">
        <v>358</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row>
    <row r="39" spans="1:26" x14ac:dyDescent="0.25">
      <c r="A39" s="249" t="s">
        <v>213</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row>
    <row r="40" spans="1:26" x14ac:dyDescent="0.25">
      <c r="A40" s="249" t="s">
        <v>214</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2" spans="1:26" ht="15" x14ac:dyDescent="0.25">
      <c r="C42" s="56"/>
      <c r="D42" s="56"/>
      <c r="E42" s="56"/>
      <c r="F42" s="56"/>
      <c r="G42" s="56"/>
      <c r="H42" s="56"/>
      <c r="I42" s="56"/>
      <c r="J42" s="56"/>
      <c r="K42" s="56"/>
      <c r="L42" s="56"/>
      <c r="M42" s="56"/>
      <c r="N42" s="56"/>
      <c r="O42" s="56"/>
      <c r="P42" s="56"/>
      <c r="Q42" s="56"/>
      <c r="R42" s="56"/>
      <c r="S42" s="56"/>
      <c r="T42" s="56"/>
      <c r="U42" s="56"/>
      <c r="V42" s="56"/>
      <c r="W42" s="56"/>
      <c r="X42" s="56"/>
      <c r="Y42" s="56"/>
    </row>
    <row r="43" spans="1:26" ht="15" x14ac:dyDescent="0.25">
      <c r="C43" s="56"/>
      <c r="D43" s="56"/>
      <c r="E43" s="56"/>
      <c r="F43" s="56"/>
      <c r="G43" s="56"/>
      <c r="H43" s="56"/>
      <c r="I43" s="56"/>
      <c r="J43" s="56"/>
      <c r="K43" s="56"/>
      <c r="L43" s="56"/>
      <c r="M43" s="56"/>
      <c r="N43" s="56"/>
      <c r="O43" s="56"/>
      <c r="P43" s="56"/>
      <c r="Q43" s="56"/>
      <c r="R43" s="56"/>
      <c r="S43" s="56"/>
      <c r="T43" s="56"/>
      <c r="U43" s="56"/>
      <c r="V43" s="56"/>
      <c r="W43" s="56"/>
      <c r="X43" s="56"/>
      <c r="Y43" s="56"/>
    </row>
    <row r="44" spans="1:26" ht="15" x14ac:dyDescent="0.25">
      <c r="C44" s="56"/>
      <c r="D44" s="56"/>
      <c r="E44" s="56"/>
      <c r="F44" s="56"/>
      <c r="G44" s="56"/>
      <c r="H44" s="56"/>
      <c r="I44" s="56"/>
      <c r="J44" s="56"/>
      <c r="K44" s="56"/>
      <c r="L44" s="56"/>
      <c r="M44" s="56"/>
      <c r="N44" s="56"/>
      <c r="O44" s="56"/>
      <c r="P44" s="56"/>
      <c r="Q44" s="56"/>
      <c r="R44" s="56"/>
      <c r="S44" s="56"/>
      <c r="T44" s="56"/>
      <c r="U44" s="56"/>
      <c r="V44" s="56"/>
      <c r="W44" s="56"/>
      <c r="X44" s="56"/>
      <c r="Y44" s="56"/>
    </row>
    <row r="45" spans="1:26" ht="15" x14ac:dyDescent="0.25">
      <c r="C45" s="56"/>
      <c r="D45" s="56"/>
      <c r="E45" s="56"/>
      <c r="F45" s="56"/>
      <c r="G45" s="56"/>
      <c r="H45" s="56"/>
      <c r="I45" s="56"/>
      <c r="J45" s="56"/>
      <c r="K45" s="56"/>
      <c r="L45" s="56"/>
      <c r="M45" s="56"/>
      <c r="N45" s="56"/>
      <c r="O45" s="56"/>
      <c r="P45" s="56"/>
      <c r="Q45" s="56"/>
      <c r="R45" s="56"/>
      <c r="S45" s="56"/>
      <c r="T45" s="56"/>
      <c r="U45" s="56"/>
      <c r="V45" s="56"/>
      <c r="W45" s="56"/>
      <c r="X45" s="56"/>
      <c r="Y45" s="56"/>
    </row>
    <row r="46" spans="1:26" ht="15" x14ac:dyDescent="0.25">
      <c r="C46" s="56"/>
      <c r="D46" s="56"/>
      <c r="E46" s="56"/>
      <c r="F46" s="56"/>
      <c r="G46" s="56"/>
      <c r="H46" s="56"/>
      <c r="I46" s="56"/>
      <c r="J46" s="56"/>
      <c r="K46" s="56"/>
      <c r="L46" s="56"/>
      <c r="M46" s="56"/>
      <c r="N46" s="56"/>
      <c r="O46" s="56"/>
      <c r="P46" s="56"/>
      <c r="Q46" s="56"/>
      <c r="R46" s="56"/>
      <c r="S46" s="56"/>
      <c r="T46" s="56"/>
      <c r="U46" s="56"/>
      <c r="V46" s="56"/>
      <c r="W46" s="56"/>
      <c r="X46" s="56"/>
      <c r="Y46" s="56"/>
    </row>
    <row r="47" spans="1:26" ht="15" x14ac:dyDescent="0.25">
      <c r="C47" s="56"/>
      <c r="D47" s="56"/>
      <c r="E47" s="56"/>
      <c r="F47" s="56"/>
      <c r="G47" s="56"/>
      <c r="H47" s="56"/>
      <c r="I47" s="56"/>
      <c r="J47" s="56"/>
      <c r="K47" s="56"/>
      <c r="L47" s="56"/>
      <c r="M47" s="56"/>
      <c r="N47" s="56"/>
      <c r="O47" s="56"/>
      <c r="P47" s="56"/>
      <c r="Q47" s="56"/>
      <c r="R47" s="56"/>
      <c r="S47" s="56"/>
      <c r="T47" s="56"/>
      <c r="U47" s="56"/>
      <c r="V47" s="56"/>
      <c r="W47" s="56"/>
      <c r="X47" s="56"/>
      <c r="Y47" s="56"/>
    </row>
    <row r="48" spans="1:26" ht="15" x14ac:dyDescent="0.25">
      <c r="C48" s="56"/>
      <c r="D48" s="56"/>
      <c r="E48" s="56"/>
      <c r="F48" s="56"/>
      <c r="G48" s="56"/>
      <c r="H48" s="56"/>
      <c r="I48" s="56"/>
      <c r="J48" s="56"/>
      <c r="K48" s="56"/>
      <c r="L48" s="56"/>
      <c r="M48" s="56"/>
      <c r="N48" s="56"/>
      <c r="O48" s="56"/>
      <c r="P48" s="56"/>
      <c r="Q48" s="56"/>
      <c r="R48" s="56"/>
      <c r="S48" s="56"/>
      <c r="T48" s="56"/>
      <c r="U48" s="56"/>
      <c r="V48" s="56"/>
      <c r="W48" s="56"/>
      <c r="X48" s="56"/>
      <c r="Y48" s="56"/>
    </row>
    <row r="49" spans="3:25" ht="15" x14ac:dyDescent="0.25">
      <c r="C49" s="56"/>
      <c r="D49" s="56"/>
      <c r="E49" s="56"/>
      <c r="F49" s="56"/>
      <c r="G49" s="56"/>
      <c r="H49" s="56"/>
      <c r="I49" s="56"/>
      <c r="J49" s="56"/>
      <c r="K49" s="56"/>
      <c r="L49" s="56"/>
      <c r="M49" s="56"/>
      <c r="N49" s="56"/>
      <c r="O49" s="56"/>
      <c r="P49" s="56"/>
      <c r="Q49" s="56"/>
      <c r="R49" s="56"/>
      <c r="S49" s="56"/>
      <c r="T49" s="56"/>
      <c r="U49" s="56"/>
      <c r="V49" s="56"/>
      <c r="W49" s="56"/>
      <c r="X49" s="56"/>
      <c r="Y49" s="56"/>
    </row>
    <row r="50" spans="3:25" ht="15" x14ac:dyDescent="0.25">
      <c r="C50" s="56"/>
      <c r="D50" s="56"/>
      <c r="E50" s="56"/>
      <c r="F50" s="56"/>
      <c r="G50" s="56"/>
      <c r="H50" s="56"/>
      <c r="I50" s="56"/>
      <c r="J50" s="56"/>
      <c r="K50" s="56"/>
      <c r="L50" s="56"/>
      <c r="M50" s="56"/>
      <c r="N50" s="56"/>
      <c r="O50" s="56"/>
      <c r="P50" s="56"/>
      <c r="Q50" s="56"/>
      <c r="R50" s="56"/>
      <c r="S50" s="56"/>
      <c r="T50" s="56"/>
      <c r="U50" s="56"/>
      <c r="V50" s="56"/>
      <c r="W50" s="56"/>
      <c r="X50" s="56"/>
      <c r="Y50" s="56"/>
    </row>
    <row r="51" spans="3:25" ht="15" x14ac:dyDescent="0.25">
      <c r="C51" s="56"/>
      <c r="D51" s="56"/>
      <c r="E51" s="56"/>
      <c r="F51" s="56"/>
      <c r="G51" s="56"/>
      <c r="H51" s="56"/>
      <c r="I51" s="56"/>
      <c r="J51" s="56"/>
      <c r="K51" s="56"/>
      <c r="L51" s="56"/>
      <c r="M51" s="56"/>
      <c r="N51" s="56"/>
      <c r="O51" s="56"/>
      <c r="P51" s="56"/>
      <c r="Q51" s="56"/>
      <c r="R51" s="56"/>
      <c r="S51" s="56"/>
      <c r="T51" s="56"/>
      <c r="U51" s="56"/>
      <c r="V51" s="56"/>
      <c r="W51" s="56"/>
      <c r="X51" s="56"/>
      <c r="Y51" s="56"/>
    </row>
    <row r="52" spans="3:25" ht="15" x14ac:dyDescent="0.25">
      <c r="C52" s="56"/>
      <c r="D52" s="56"/>
      <c r="E52" s="56"/>
      <c r="F52" s="56"/>
      <c r="G52" s="56"/>
      <c r="H52" s="56"/>
      <c r="I52" s="56"/>
      <c r="J52" s="56"/>
      <c r="K52" s="56"/>
      <c r="L52" s="56"/>
      <c r="M52" s="56"/>
      <c r="N52" s="56"/>
      <c r="O52" s="56"/>
      <c r="P52" s="56"/>
      <c r="Q52" s="56"/>
      <c r="R52" s="56"/>
      <c r="S52" s="56"/>
      <c r="T52" s="56"/>
      <c r="U52" s="56"/>
      <c r="V52" s="56"/>
      <c r="W52" s="56"/>
      <c r="X52" s="56"/>
      <c r="Y52" s="56"/>
    </row>
    <row r="53" spans="3:25" ht="15" x14ac:dyDescent="0.25">
      <c r="C53" s="56"/>
      <c r="D53" s="56"/>
      <c r="E53" s="56"/>
      <c r="F53" s="56"/>
      <c r="G53" s="56"/>
      <c r="H53" s="56"/>
      <c r="I53" s="56"/>
      <c r="J53" s="56"/>
      <c r="K53" s="56"/>
      <c r="L53" s="56"/>
      <c r="M53" s="56"/>
      <c r="N53" s="56"/>
      <c r="O53" s="56"/>
      <c r="P53" s="56"/>
      <c r="Q53" s="56"/>
      <c r="R53" s="56"/>
      <c r="S53" s="56"/>
      <c r="T53" s="56"/>
      <c r="U53" s="56"/>
      <c r="V53" s="56"/>
      <c r="W53" s="56"/>
      <c r="X53" s="56"/>
      <c r="Y53" s="56"/>
    </row>
    <row r="54" spans="3:25" ht="15" x14ac:dyDescent="0.25">
      <c r="C54" s="56"/>
      <c r="D54" s="56"/>
      <c r="E54" s="56"/>
      <c r="F54" s="56"/>
      <c r="G54" s="56"/>
      <c r="H54" s="56"/>
      <c r="I54" s="56"/>
      <c r="J54" s="56"/>
      <c r="K54" s="56"/>
      <c r="L54" s="56"/>
      <c r="M54" s="56"/>
      <c r="N54" s="56"/>
      <c r="O54" s="56"/>
      <c r="P54" s="56"/>
      <c r="Q54" s="56"/>
      <c r="R54" s="56"/>
      <c r="S54" s="56"/>
      <c r="T54" s="56"/>
      <c r="U54" s="56"/>
      <c r="V54" s="56"/>
      <c r="W54" s="56"/>
      <c r="X54" s="56"/>
      <c r="Y54" s="56"/>
    </row>
    <row r="55" spans="3:25" ht="15" x14ac:dyDescent="0.25">
      <c r="C55" s="56"/>
      <c r="D55" s="56"/>
      <c r="E55" s="56"/>
      <c r="F55" s="56"/>
      <c r="G55" s="56"/>
      <c r="H55" s="56"/>
      <c r="I55" s="56"/>
      <c r="J55" s="56"/>
      <c r="K55" s="56"/>
      <c r="L55" s="56"/>
      <c r="M55" s="56"/>
      <c r="N55" s="56"/>
      <c r="O55" s="56"/>
      <c r="P55" s="56"/>
      <c r="Q55" s="56"/>
      <c r="R55" s="56"/>
      <c r="S55" s="56"/>
      <c r="T55" s="56"/>
      <c r="U55" s="56"/>
      <c r="V55" s="56"/>
      <c r="W55" s="56"/>
      <c r="X55" s="56"/>
      <c r="Y55" s="56"/>
    </row>
    <row r="56" spans="3:25" ht="15" x14ac:dyDescent="0.25">
      <c r="C56" s="56"/>
      <c r="D56" s="56"/>
      <c r="E56" s="56"/>
      <c r="F56" s="56"/>
      <c r="G56" s="56"/>
      <c r="H56" s="56"/>
      <c r="I56" s="56"/>
      <c r="J56" s="56"/>
      <c r="K56" s="56"/>
      <c r="L56" s="56"/>
      <c r="M56" s="56"/>
      <c r="N56" s="56"/>
      <c r="O56" s="56"/>
      <c r="P56" s="56"/>
      <c r="Q56" s="56"/>
      <c r="R56" s="56"/>
      <c r="S56" s="56"/>
      <c r="T56" s="56"/>
      <c r="U56" s="56"/>
      <c r="V56" s="56"/>
      <c r="W56" s="56"/>
      <c r="X56" s="56"/>
      <c r="Y56" s="56"/>
    </row>
    <row r="57" spans="3:25" ht="15" x14ac:dyDescent="0.25">
      <c r="C57" s="56"/>
      <c r="D57" s="56"/>
      <c r="E57" s="56"/>
      <c r="F57" s="56"/>
      <c r="G57" s="56"/>
      <c r="H57" s="56"/>
      <c r="I57" s="56"/>
      <c r="J57" s="56"/>
      <c r="K57" s="56"/>
      <c r="L57" s="56"/>
      <c r="M57" s="56"/>
      <c r="N57" s="56"/>
      <c r="O57" s="56"/>
      <c r="P57" s="56"/>
      <c r="Q57" s="56"/>
      <c r="R57" s="56"/>
      <c r="S57" s="56"/>
      <c r="T57" s="56"/>
      <c r="U57" s="56"/>
      <c r="V57" s="56"/>
      <c r="W57" s="56"/>
      <c r="X57" s="56"/>
      <c r="Y57" s="56"/>
    </row>
    <row r="58" spans="3:25" ht="15" x14ac:dyDescent="0.25">
      <c r="C58" s="56"/>
      <c r="D58" s="56"/>
      <c r="E58" s="56"/>
      <c r="F58" s="56"/>
      <c r="G58" s="56"/>
      <c r="H58" s="56"/>
      <c r="I58" s="56"/>
      <c r="J58" s="56"/>
      <c r="K58" s="56"/>
      <c r="L58" s="56"/>
      <c r="M58" s="56"/>
      <c r="N58" s="56"/>
      <c r="O58" s="56"/>
      <c r="P58" s="56"/>
      <c r="Q58" s="56"/>
      <c r="R58" s="56"/>
      <c r="S58" s="56"/>
      <c r="T58" s="56"/>
      <c r="U58" s="56"/>
      <c r="V58" s="56"/>
      <c r="W58" s="56"/>
      <c r="X58" s="56"/>
      <c r="Y58" s="56"/>
    </row>
    <row r="59" spans="3:25" ht="15" x14ac:dyDescent="0.25">
      <c r="C59" s="56"/>
      <c r="D59" s="56"/>
      <c r="E59" s="56"/>
      <c r="F59" s="56"/>
      <c r="G59" s="56"/>
      <c r="H59" s="56"/>
      <c r="I59" s="56"/>
      <c r="J59" s="56"/>
      <c r="K59" s="56"/>
      <c r="L59" s="56"/>
      <c r="M59" s="56"/>
      <c r="N59" s="56"/>
      <c r="O59" s="56"/>
      <c r="P59" s="56"/>
      <c r="Q59" s="56"/>
      <c r="R59" s="56"/>
      <c r="S59" s="56"/>
      <c r="T59" s="56"/>
      <c r="U59" s="56"/>
      <c r="V59" s="56"/>
      <c r="W59" s="56"/>
      <c r="X59" s="56"/>
      <c r="Y59" s="56"/>
    </row>
    <row r="60" spans="3:25" ht="15" x14ac:dyDescent="0.25">
      <c r="C60" s="56"/>
      <c r="D60" s="56"/>
      <c r="E60" s="56"/>
      <c r="F60" s="56"/>
      <c r="G60" s="56"/>
      <c r="H60" s="56"/>
      <c r="I60" s="56"/>
      <c r="J60" s="56"/>
      <c r="K60" s="56"/>
      <c r="L60" s="56"/>
      <c r="M60" s="56"/>
      <c r="N60" s="56"/>
      <c r="O60" s="56"/>
      <c r="P60" s="56"/>
      <c r="Q60" s="56"/>
      <c r="R60" s="56"/>
      <c r="S60" s="56"/>
      <c r="T60" s="56"/>
      <c r="U60" s="56"/>
      <c r="V60" s="56"/>
      <c r="W60" s="56"/>
      <c r="X60" s="56"/>
      <c r="Y60" s="56"/>
    </row>
    <row r="61" spans="3:25" ht="15" x14ac:dyDescent="0.25">
      <c r="C61" s="56"/>
      <c r="D61" s="56"/>
      <c r="E61" s="56"/>
      <c r="F61" s="56"/>
      <c r="G61" s="56"/>
      <c r="H61" s="56"/>
      <c r="I61" s="56"/>
      <c r="J61" s="56"/>
      <c r="K61" s="56"/>
      <c r="L61" s="56"/>
      <c r="M61" s="56"/>
      <c r="N61" s="56"/>
      <c r="O61" s="56"/>
      <c r="P61" s="56"/>
      <c r="Q61" s="56"/>
      <c r="R61" s="56"/>
      <c r="S61" s="56"/>
      <c r="T61" s="56"/>
      <c r="U61" s="56"/>
      <c r="V61" s="56"/>
      <c r="W61" s="56"/>
      <c r="X61" s="56"/>
      <c r="Y61" s="56"/>
    </row>
    <row r="62" spans="3:25" ht="15" x14ac:dyDescent="0.25">
      <c r="C62" s="56"/>
      <c r="D62" s="56"/>
      <c r="E62" s="56"/>
      <c r="F62" s="56"/>
      <c r="G62" s="56"/>
      <c r="H62" s="56"/>
      <c r="I62" s="56"/>
      <c r="J62" s="56"/>
      <c r="K62" s="56"/>
      <c r="L62" s="56"/>
      <c r="M62" s="56"/>
      <c r="N62" s="56"/>
      <c r="O62" s="56"/>
      <c r="P62" s="56"/>
      <c r="Q62" s="56"/>
      <c r="R62" s="56"/>
      <c r="S62" s="56"/>
      <c r="T62" s="56"/>
      <c r="U62" s="56"/>
      <c r="V62" s="56"/>
      <c r="W62" s="56"/>
      <c r="X62" s="56"/>
      <c r="Y62" s="56"/>
    </row>
    <row r="63" spans="3:25" ht="15" x14ac:dyDescent="0.25">
      <c r="C63" s="56"/>
      <c r="D63" s="56"/>
      <c r="E63" s="56"/>
      <c r="F63" s="56"/>
      <c r="G63" s="56"/>
      <c r="H63" s="56"/>
      <c r="I63" s="56"/>
      <c r="J63" s="56"/>
      <c r="K63" s="56"/>
      <c r="L63" s="56"/>
      <c r="M63" s="56"/>
      <c r="N63" s="56"/>
      <c r="O63" s="56"/>
      <c r="P63" s="56"/>
      <c r="Q63" s="56"/>
      <c r="R63" s="56"/>
      <c r="S63" s="56"/>
      <c r="T63" s="56"/>
      <c r="U63" s="56"/>
      <c r="V63" s="56"/>
      <c r="W63" s="56"/>
      <c r="X63" s="56"/>
      <c r="Y63" s="56"/>
    </row>
  </sheetData>
  <mergeCells count="1">
    <mergeCell ref="E9:Z9"/>
  </mergeCells>
  <hyperlinks>
    <hyperlink ref="A8" location="Contents!A1" display="Return to Contents"/>
  </hyperlink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CM127"/>
  <sheetViews>
    <sheetView showGridLines="0" zoomScaleNormal="100" workbookViewId="0">
      <selection activeCell="H1" sqref="H1"/>
    </sheetView>
  </sheetViews>
  <sheetFormatPr defaultRowHeight="16.5" x14ac:dyDescent="0.25"/>
  <cols>
    <col min="1" max="1" width="36.42578125" style="35" customWidth="1"/>
    <col min="2" max="2" width="9.140625" style="55" customWidth="1"/>
    <col min="3" max="3" width="2.140625" style="93" customWidth="1"/>
    <col min="4" max="4" width="5.85546875" style="409" customWidth="1"/>
    <col min="5" max="5" width="2.140625" style="55" customWidth="1"/>
    <col min="6" max="6" width="7.42578125" style="35" customWidth="1"/>
    <col min="7" max="7" width="2.140625" style="94" customWidth="1"/>
    <col min="8" max="8" width="5.85546875" style="400" customWidth="1"/>
    <col min="9" max="9" width="2.140625" style="35" customWidth="1"/>
    <col min="10" max="10" width="7.42578125" style="35" customWidth="1"/>
    <col min="11" max="11" width="2.140625" style="94" customWidth="1"/>
    <col min="12" max="12" width="5.85546875" style="386" customWidth="1"/>
    <col min="13" max="13" width="2.140625" style="35" customWidth="1"/>
    <col min="14" max="14" width="7.42578125" style="35" customWidth="1"/>
    <col min="15" max="15" width="2.140625" style="94" customWidth="1"/>
    <col min="16" max="16" width="5.85546875" style="386" customWidth="1"/>
    <col min="17" max="17" width="2.140625" style="35" customWidth="1"/>
    <col min="18" max="18" width="7.42578125" style="35" customWidth="1"/>
    <col min="19" max="19" width="2.140625" style="250" customWidth="1"/>
    <col min="20" max="20" width="5.85546875" style="386" customWidth="1"/>
    <col min="21" max="21" width="2.140625" style="35" customWidth="1"/>
    <col min="22" max="22" width="7.42578125" style="35" customWidth="1"/>
    <col min="23" max="23" width="2.140625" style="250" customWidth="1"/>
    <col min="24" max="24" width="5.85546875" style="386" customWidth="1"/>
    <col min="25" max="25" width="2.140625" style="35" customWidth="1"/>
    <col min="26" max="26" width="7.42578125" style="35" customWidth="1"/>
    <col min="27" max="27" width="2.140625" style="250" customWidth="1"/>
    <col min="28" max="28" width="5.85546875" style="386" customWidth="1"/>
    <col min="29" max="29" width="2.140625" style="35" customWidth="1"/>
    <col min="30" max="30" width="7.42578125" style="35" customWidth="1"/>
    <col min="31" max="31" width="2.140625" style="250" customWidth="1"/>
    <col min="32" max="32" width="5.85546875" style="386" customWidth="1"/>
    <col min="33" max="33" width="2.140625" style="35" customWidth="1"/>
    <col min="34" max="34" width="7.42578125" style="35" customWidth="1"/>
    <col min="35" max="35" width="2.140625" style="250" customWidth="1"/>
    <col min="36" max="36" width="5.85546875" style="386" customWidth="1"/>
    <col min="37" max="37" width="2.140625" style="35" customWidth="1"/>
    <col min="38" max="38" width="7.42578125" style="35" customWidth="1"/>
    <col min="39" max="39" width="2.140625" style="250" customWidth="1"/>
    <col min="40" max="40" width="5.85546875" style="386" customWidth="1"/>
    <col min="41" max="41" width="2.140625" style="35" customWidth="1"/>
    <col min="42" max="42" width="7.42578125" style="35" customWidth="1"/>
    <col min="43" max="43" width="2.140625" style="250" customWidth="1"/>
    <col min="44" max="44" width="5.85546875" style="386" customWidth="1"/>
    <col min="45" max="45" width="2.140625" style="35" customWidth="1"/>
    <col min="46" max="46" width="7.42578125" style="35" customWidth="1"/>
    <col min="47" max="47" width="2.140625" style="94" customWidth="1"/>
    <col min="48" max="48" width="5.85546875" style="386" customWidth="1"/>
    <col min="49" max="49" width="2.140625" style="251" customWidth="1"/>
    <col min="50" max="50" width="9.140625" style="35"/>
    <col min="51" max="51" width="5.140625" style="35" customWidth="1"/>
    <col min="52" max="56" width="9.140625" style="35"/>
    <col min="57" max="57" width="9.140625" style="340"/>
    <col min="58" max="59" width="9.140625" style="35"/>
    <col min="60" max="60" width="9.140625" style="340"/>
    <col min="61" max="62" width="9.140625" style="35"/>
    <col min="63" max="63" width="9.140625" style="340"/>
    <col min="64" max="65" width="9.140625" style="35"/>
    <col min="66" max="66" width="9.140625" style="340"/>
    <col min="67" max="68" width="9.140625" style="35"/>
    <col min="69" max="69" width="9.140625" style="340"/>
    <col min="70" max="71" width="9.140625" style="35"/>
    <col min="72" max="72" width="9.140625" style="340"/>
    <col min="73" max="74" width="9.140625" style="35"/>
    <col min="75" max="75" width="9.140625" style="340"/>
    <col min="76" max="77" width="9.140625" style="35"/>
    <col min="78" max="78" width="9.140625" style="340"/>
    <col min="79" max="80" width="9.140625" style="35"/>
    <col min="81" max="81" width="9.140625" style="340"/>
    <col min="82" max="83" width="9.140625" style="35"/>
    <col min="84" max="84" width="9.140625" style="340"/>
    <col min="85" max="86" width="9.140625" style="35"/>
    <col min="87" max="87" width="9.140625" style="340"/>
    <col min="88" max="89" width="9.140625" style="35"/>
    <col min="90" max="90" width="9.140625" style="340"/>
    <col min="91" max="16384" width="9.140625" style="35"/>
  </cols>
  <sheetData>
    <row r="1" spans="1:90" s="6" customFormat="1" ht="15.75" x14ac:dyDescent="0.25">
      <c r="A1" s="448"/>
      <c r="B1" s="448"/>
      <c r="C1" s="448"/>
      <c r="D1" s="448"/>
      <c r="E1" s="448"/>
      <c r="F1" s="448"/>
      <c r="G1" s="448"/>
      <c r="H1" s="448"/>
      <c r="I1" s="448"/>
      <c r="J1" s="448"/>
      <c r="K1" s="448"/>
      <c r="L1" s="448"/>
      <c r="M1" s="448"/>
      <c r="N1" s="448"/>
      <c r="O1" s="448"/>
      <c r="P1" s="448"/>
      <c r="Q1" s="448"/>
      <c r="R1" s="448"/>
      <c r="S1" s="448"/>
      <c r="T1" s="385"/>
      <c r="X1" s="385"/>
      <c r="AB1" s="385"/>
      <c r="AF1" s="385"/>
      <c r="AJ1" s="385"/>
      <c r="AN1" s="385"/>
      <c r="AR1" s="385"/>
      <c r="AV1" s="385"/>
      <c r="BE1" s="339"/>
      <c r="BH1" s="339"/>
      <c r="BK1" s="339"/>
      <c r="BN1" s="339"/>
      <c r="BQ1" s="339"/>
      <c r="BT1" s="339"/>
      <c r="BW1" s="339"/>
      <c r="BZ1" s="339"/>
      <c r="CC1" s="339"/>
      <c r="CF1" s="339"/>
      <c r="CI1" s="339"/>
      <c r="CL1" s="339"/>
    </row>
    <row r="2" spans="1:90" s="6" customFormat="1" ht="15.75" x14ac:dyDescent="0.25">
      <c r="A2" s="448"/>
      <c r="B2" s="448"/>
      <c r="C2" s="448"/>
      <c r="D2" s="448"/>
      <c r="E2" s="448"/>
      <c r="F2" s="448"/>
      <c r="G2" s="448"/>
      <c r="H2" s="448"/>
      <c r="I2" s="448"/>
      <c r="J2" s="448"/>
      <c r="K2" s="448"/>
      <c r="L2" s="448"/>
      <c r="M2" s="448"/>
      <c r="N2" s="448"/>
      <c r="O2" s="448"/>
      <c r="P2" s="448"/>
      <c r="Q2" s="448"/>
      <c r="R2" s="448"/>
      <c r="S2" s="448"/>
      <c r="T2" s="385"/>
      <c r="X2" s="385"/>
      <c r="AB2" s="385"/>
      <c r="AF2" s="385"/>
      <c r="AJ2" s="385"/>
      <c r="AN2" s="385"/>
      <c r="AR2" s="385"/>
      <c r="AV2" s="385"/>
      <c r="BE2" s="339"/>
      <c r="BH2" s="339"/>
      <c r="BK2" s="339"/>
      <c r="BN2" s="339"/>
      <c r="BQ2" s="339"/>
      <c r="BT2" s="339"/>
      <c r="BW2" s="339"/>
      <c r="BZ2" s="339"/>
      <c r="CC2" s="339"/>
      <c r="CF2" s="339"/>
      <c r="CI2" s="339"/>
      <c r="CL2" s="339"/>
    </row>
    <row r="3" spans="1:90" ht="21" x14ac:dyDescent="0.25">
      <c r="A3" s="506" t="s">
        <v>361</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row>
    <row r="4" spans="1:90" x14ac:dyDescent="0.25">
      <c r="A4" s="33"/>
      <c r="B4" s="34"/>
      <c r="C4" s="86"/>
      <c r="D4" s="408"/>
      <c r="E4" s="34"/>
      <c r="F4" s="34"/>
      <c r="G4" s="86"/>
      <c r="H4" s="396"/>
      <c r="I4" s="34"/>
      <c r="J4" s="34"/>
      <c r="K4" s="67"/>
      <c r="L4" s="361"/>
      <c r="M4" s="33"/>
      <c r="N4" s="33"/>
      <c r="O4" s="67"/>
      <c r="P4" s="361"/>
      <c r="Q4" s="33"/>
      <c r="R4" s="33"/>
      <c r="S4" s="89"/>
      <c r="T4" s="361"/>
      <c r="U4" s="33"/>
      <c r="V4" s="34"/>
      <c r="W4" s="89"/>
      <c r="X4" s="361"/>
      <c r="Y4" s="33"/>
      <c r="Z4" s="33"/>
      <c r="AA4" s="89"/>
      <c r="AB4" s="361"/>
      <c r="AC4" s="33"/>
      <c r="AD4" s="33"/>
      <c r="AE4" s="89"/>
      <c r="AF4" s="361"/>
      <c r="AG4" s="33"/>
      <c r="AH4" s="33"/>
    </row>
    <row r="5" spans="1:90" ht="14.25" customHeight="1" x14ac:dyDescent="0.25">
      <c r="A5" s="427" t="s">
        <v>259</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35"/>
    </row>
    <row r="6" spans="1:90" ht="14.25" x14ac:dyDescent="0.25">
      <c r="A6" s="426" t="s">
        <v>257</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35"/>
    </row>
    <row r="7" spans="1:90" ht="14.25" x14ac:dyDescent="0.25">
      <c r="A7" s="414"/>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35"/>
    </row>
    <row r="8" spans="1:90" x14ac:dyDescent="0.25">
      <c r="A8" s="424" t="s">
        <v>258</v>
      </c>
    </row>
    <row r="9" spans="1:90" ht="15" customHeight="1" x14ac:dyDescent="0.25">
      <c r="B9" s="503" t="s">
        <v>63</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row>
    <row r="10" spans="1:90" ht="18.75" customHeight="1" x14ac:dyDescent="0.25">
      <c r="A10" s="54" t="s">
        <v>64</v>
      </c>
      <c r="B10" s="511" t="s">
        <v>180</v>
      </c>
      <c r="C10" s="511"/>
      <c r="D10" s="511"/>
      <c r="E10" s="511"/>
      <c r="F10" s="507" t="s">
        <v>363</v>
      </c>
      <c r="G10" s="507"/>
      <c r="H10" s="507"/>
      <c r="I10" s="507"/>
      <c r="J10" s="507" t="s">
        <v>45</v>
      </c>
      <c r="K10" s="507"/>
      <c r="L10" s="507"/>
      <c r="M10" s="507"/>
      <c r="N10" s="503" t="s">
        <v>44</v>
      </c>
      <c r="O10" s="503"/>
      <c r="P10" s="503"/>
      <c r="Q10" s="503"/>
      <c r="R10" s="508" t="s">
        <v>43</v>
      </c>
      <c r="S10" s="508"/>
      <c r="T10" s="508"/>
      <c r="U10" s="508"/>
      <c r="V10" s="508" t="s">
        <v>65</v>
      </c>
      <c r="W10" s="508"/>
      <c r="X10" s="508"/>
      <c r="Y10" s="508"/>
      <c r="Z10" s="508" t="s">
        <v>66</v>
      </c>
      <c r="AA10" s="508"/>
      <c r="AB10" s="508"/>
      <c r="AC10" s="508"/>
      <c r="AD10" s="509" t="s">
        <v>39</v>
      </c>
      <c r="AE10" s="509"/>
      <c r="AF10" s="509"/>
      <c r="AG10" s="509"/>
      <c r="AH10" s="508" t="s">
        <v>40</v>
      </c>
      <c r="AI10" s="508"/>
      <c r="AJ10" s="508"/>
      <c r="AK10" s="508"/>
      <c r="AL10" s="503" t="s">
        <v>41</v>
      </c>
      <c r="AM10" s="503"/>
      <c r="AN10" s="503"/>
      <c r="AO10" s="503"/>
      <c r="AP10" s="510" t="s">
        <v>42</v>
      </c>
      <c r="AQ10" s="510"/>
      <c r="AR10" s="510"/>
      <c r="AS10" s="510"/>
      <c r="AT10" s="503" t="s">
        <v>61</v>
      </c>
      <c r="AU10" s="503"/>
      <c r="AV10" s="503"/>
      <c r="AW10" s="503"/>
    </row>
    <row r="11" spans="1:90" ht="14.25" x14ac:dyDescent="0.25">
      <c r="B11" s="252" t="s">
        <v>67</v>
      </c>
      <c r="D11" s="403" t="s">
        <v>68</v>
      </c>
      <c r="E11" s="253"/>
      <c r="F11" s="254" t="s">
        <v>67</v>
      </c>
      <c r="H11" s="397" t="s">
        <v>68</v>
      </c>
      <c r="I11" s="255"/>
      <c r="J11" s="254" t="s">
        <v>67</v>
      </c>
      <c r="L11" s="394" t="s">
        <v>68</v>
      </c>
      <c r="M11" s="255"/>
      <c r="N11" s="254" t="s">
        <v>67</v>
      </c>
      <c r="P11" s="394" t="s">
        <v>68</v>
      </c>
      <c r="Q11" s="255"/>
      <c r="R11" s="256" t="s">
        <v>67</v>
      </c>
      <c r="S11" s="257"/>
      <c r="T11" s="394" t="s">
        <v>68</v>
      </c>
      <c r="U11" s="255"/>
      <c r="V11" s="258" t="s">
        <v>67</v>
      </c>
      <c r="W11" s="259"/>
      <c r="X11" s="395" t="s">
        <v>68</v>
      </c>
      <c r="Y11" s="258"/>
      <c r="Z11" s="258" t="s">
        <v>67</v>
      </c>
      <c r="AA11" s="259"/>
      <c r="AB11" s="395" t="s">
        <v>68</v>
      </c>
      <c r="AC11" s="258"/>
      <c r="AD11" s="258" t="s">
        <v>67</v>
      </c>
      <c r="AE11" s="259"/>
      <c r="AF11" s="395" t="s">
        <v>68</v>
      </c>
      <c r="AG11" s="258"/>
      <c r="AH11" s="258" t="s">
        <v>67</v>
      </c>
      <c r="AI11" s="260"/>
      <c r="AJ11" s="395" t="s">
        <v>68</v>
      </c>
      <c r="AK11" s="258"/>
      <c r="AL11" s="254" t="s">
        <v>67</v>
      </c>
      <c r="AM11" s="257"/>
      <c r="AN11" s="394" t="s">
        <v>68</v>
      </c>
      <c r="AO11" s="261"/>
      <c r="AP11" s="261" t="s">
        <v>67</v>
      </c>
      <c r="AQ11" s="262"/>
      <c r="AR11" s="394" t="s">
        <v>68</v>
      </c>
      <c r="AS11" s="261"/>
      <c r="AT11" s="261" t="s">
        <v>67</v>
      </c>
      <c r="AV11" s="387" t="s">
        <v>68</v>
      </c>
      <c r="AW11" s="263"/>
    </row>
    <row r="12" spans="1:90" x14ac:dyDescent="0.25">
      <c r="A12" s="135" t="s">
        <v>49</v>
      </c>
      <c r="B12" s="234"/>
      <c r="C12" s="235"/>
      <c r="D12" s="404"/>
      <c r="E12" s="234"/>
      <c r="F12" s="236"/>
      <c r="G12" s="237"/>
      <c r="H12" s="398"/>
      <c r="I12" s="236"/>
      <c r="J12" s="236"/>
      <c r="K12" s="237"/>
      <c r="L12" s="388"/>
      <c r="M12" s="236"/>
      <c r="N12" s="236"/>
      <c r="O12" s="237"/>
      <c r="P12" s="388"/>
      <c r="Q12" s="236"/>
      <c r="R12" s="236"/>
      <c r="S12" s="264"/>
      <c r="T12" s="388"/>
      <c r="U12" s="236"/>
      <c r="V12" s="236"/>
      <c r="W12" s="264"/>
      <c r="X12" s="388"/>
      <c r="Y12" s="236"/>
      <c r="Z12" s="236"/>
      <c r="AA12" s="264"/>
      <c r="AB12" s="388"/>
      <c r="AC12" s="236"/>
      <c r="AD12" s="236"/>
      <c r="AE12" s="264"/>
      <c r="AF12" s="388"/>
      <c r="AG12" s="236"/>
      <c r="AH12" s="236"/>
      <c r="AI12" s="264"/>
      <c r="AJ12" s="388"/>
      <c r="AK12" s="236"/>
      <c r="AL12" s="236"/>
      <c r="AM12" s="264"/>
      <c r="AN12" s="388"/>
      <c r="AO12" s="236"/>
      <c r="AP12" s="236"/>
      <c r="AQ12" s="264"/>
      <c r="AR12" s="388"/>
      <c r="AS12" s="236"/>
      <c r="AT12" s="236"/>
      <c r="AU12" s="237"/>
      <c r="AV12" s="388"/>
      <c r="AW12" s="265"/>
    </row>
    <row r="13" spans="1:90" ht="14.25" x14ac:dyDescent="0.25">
      <c r="A13" s="105" t="s">
        <v>69</v>
      </c>
      <c r="B13" s="207">
        <v>46812</v>
      </c>
      <c r="C13" s="239"/>
      <c r="D13" s="405"/>
      <c r="E13" s="207"/>
      <c r="F13" s="207">
        <v>134</v>
      </c>
      <c r="G13" s="239"/>
      <c r="H13" s="399"/>
      <c r="I13" s="207"/>
      <c r="J13" s="207">
        <v>1266</v>
      </c>
      <c r="K13" s="239"/>
      <c r="L13" s="367"/>
      <c r="M13" s="207"/>
      <c r="N13" s="207">
        <v>2210</v>
      </c>
      <c r="O13" s="239"/>
      <c r="P13" s="367"/>
      <c r="Q13" s="207"/>
      <c r="R13" s="207">
        <v>3328</v>
      </c>
      <c r="S13" s="239"/>
      <c r="T13" s="367"/>
      <c r="U13" s="207"/>
      <c r="V13" s="207">
        <v>4296</v>
      </c>
      <c r="W13" s="239"/>
      <c r="X13" s="367"/>
      <c r="Y13" s="207"/>
      <c r="Z13" s="207">
        <v>5648</v>
      </c>
      <c r="AA13" s="239"/>
      <c r="AB13" s="367"/>
      <c r="AC13" s="207"/>
      <c r="AD13" s="207">
        <v>5600</v>
      </c>
      <c r="AE13" s="239"/>
      <c r="AF13" s="367"/>
      <c r="AG13" s="207"/>
      <c r="AH13" s="207">
        <v>5620</v>
      </c>
      <c r="AI13" s="239"/>
      <c r="AJ13" s="367"/>
      <c r="AK13" s="207"/>
      <c r="AL13" s="207">
        <v>9759</v>
      </c>
      <c r="AM13" s="239"/>
      <c r="AN13" s="367"/>
      <c r="AO13" s="207"/>
      <c r="AP13" s="207">
        <v>7409</v>
      </c>
      <c r="AQ13" s="239"/>
      <c r="AR13" s="367"/>
      <c r="AS13" s="266"/>
      <c r="AT13" s="106">
        <v>8961</v>
      </c>
      <c r="AU13" s="240"/>
      <c r="AV13" s="366"/>
      <c r="AW13" s="267"/>
    </row>
    <row r="14" spans="1:90" ht="15" x14ac:dyDescent="0.25">
      <c r="A14" s="268"/>
      <c r="B14"/>
      <c r="C14"/>
      <c r="D14"/>
      <c r="E14"/>
      <c r="F14"/>
      <c r="G14"/>
      <c r="H14"/>
      <c r="I14"/>
      <c r="J14"/>
      <c r="K14"/>
      <c r="L14"/>
      <c r="M14"/>
      <c r="N14"/>
      <c r="O14"/>
      <c r="P14"/>
      <c r="Q14"/>
      <c r="R14"/>
      <c r="S14"/>
      <c r="T14"/>
      <c r="U14"/>
      <c r="V14"/>
      <c r="W14"/>
      <c r="X14"/>
      <c r="Y14"/>
      <c r="Z14"/>
      <c r="AA14"/>
      <c r="AB14"/>
      <c r="AC14"/>
      <c r="AD14"/>
      <c r="AE14"/>
      <c r="AF14"/>
      <c r="AG14"/>
      <c r="AH14" s="37"/>
      <c r="AI14" s="38"/>
      <c r="AJ14" s="338"/>
      <c r="AK14" s="37"/>
      <c r="AL14" s="37"/>
      <c r="AM14" s="38"/>
      <c r="AN14" s="361"/>
      <c r="AO14" s="41"/>
      <c r="AP14" s="37"/>
      <c r="AQ14" s="38"/>
      <c r="AR14" s="338"/>
      <c r="AS14" s="42"/>
      <c r="AT14" s="65"/>
      <c r="AU14" s="67"/>
      <c r="AV14" s="361"/>
      <c r="AW14" s="39"/>
    </row>
    <row r="15" spans="1:90" ht="14.25" x14ac:dyDescent="0.25">
      <c r="A15" s="105" t="s">
        <v>70</v>
      </c>
      <c r="B15" s="207">
        <v>61797</v>
      </c>
      <c r="C15" s="239"/>
      <c r="D15" s="405"/>
      <c r="E15" s="207"/>
      <c r="F15" s="207">
        <v>134</v>
      </c>
      <c r="G15" s="239"/>
      <c r="H15" s="399"/>
      <c r="I15" s="207"/>
      <c r="J15" s="207">
        <v>1305</v>
      </c>
      <c r="K15" s="239"/>
      <c r="L15" s="367"/>
      <c r="M15" s="207"/>
      <c r="N15" s="207">
        <v>2391</v>
      </c>
      <c r="O15" s="239"/>
      <c r="P15" s="367"/>
      <c r="Q15" s="207"/>
      <c r="R15" s="207">
        <v>3647</v>
      </c>
      <c r="S15" s="239"/>
      <c r="T15" s="367"/>
      <c r="U15" s="207"/>
      <c r="V15" s="207">
        <v>4796</v>
      </c>
      <c r="W15" s="239"/>
      <c r="X15" s="367"/>
      <c r="Y15" s="207"/>
      <c r="Z15" s="207">
        <v>6457</v>
      </c>
      <c r="AA15" s="239"/>
      <c r="AB15" s="367"/>
      <c r="AC15" s="207"/>
      <c r="AD15" s="207">
        <v>6266</v>
      </c>
      <c r="AE15" s="239"/>
      <c r="AF15" s="367"/>
      <c r="AG15" s="207"/>
      <c r="AH15" s="207">
        <v>6285</v>
      </c>
      <c r="AI15" s="239"/>
      <c r="AJ15" s="367"/>
      <c r="AK15" s="207"/>
      <c r="AL15" s="207">
        <v>11422</v>
      </c>
      <c r="AM15" s="239"/>
      <c r="AN15" s="366"/>
      <c r="AO15" s="269"/>
      <c r="AP15" s="207">
        <v>8668</v>
      </c>
      <c r="AQ15" s="239"/>
      <c r="AR15" s="367"/>
      <c r="AS15" s="266"/>
      <c r="AT15" s="106">
        <v>10426</v>
      </c>
      <c r="AU15" s="240"/>
      <c r="AV15" s="366"/>
      <c r="AW15" s="267"/>
    </row>
    <row r="16" spans="1:90" ht="14.25" x14ac:dyDescent="0.2">
      <c r="A16" s="230" t="s">
        <v>364</v>
      </c>
      <c r="B16" s="15">
        <v>1633</v>
      </c>
      <c r="C16" s="20"/>
      <c r="D16" s="374">
        <v>2.6425230998268524E-2</v>
      </c>
      <c r="E16" s="85"/>
      <c r="F16" s="15">
        <v>2</v>
      </c>
      <c r="G16" s="20"/>
      <c r="H16" s="373">
        <v>0.01</v>
      </c>
      <c r="I16" s="85"/>
      <c r="J16" s="15">
        <v>53</v>
      </c>
      <c r="K16" s="20"/>
      <c r="L16" s="373">
        <v>0.04</v>
      </c>
      <c r="M16" s="85"/>
      <c r="N16" s="15">
        <v>92</v>
      </c>
      <c r="O16" s="20"/>
      <c r="P16" s="373">
        <v>0.04</v>
      </c>
      <c r="Q16" s="85"/>
      <c r="R16" s="15">
        <v>181</v>
      </c>
      <c r="S16" s="20"/>
      <c r="T16" s="375">
        <v>0.05</v>
      </c>
      <c r="U16" s="376"/>
      <c r="V16" s="15">
        <v>159</v>
      </c>
      <c r="W16" s="20"/>
      <c r="X16" s="373">
        <v>0.03</v>
      </c>
      <c r="Y16" s="85"/>
      <c r="Z16" s="15">
        <v>286</v>
      </c>
      <c r="AA16" s="20"/>
      <c r="AB16" s="373">
        <v>0.04</v>
      </c>
      <c r="AC16" s="85"/>
      <c r="AD16" s="15">
        <v>268</v>
      </c>
      <c r="AE16" s="20"/>
      <c r="AF16" s="373">
        <v>0.04</v>
      </c>
      <c r="AG16" s="85"/>
      <c r="AH16" s="15">
        <v>154</v>
      </c>
      <c r="AI16" s="20"/>
      <c r="AJ16" s="373">
        <v>0.02</v>
      </c>
      <c r="AK16" s="85"/>
      <c r="AL16" s="15">
        <v>200</v>
      </c>
      <c r="AM16" s="20"/>
      <c r="AN16" s="375">
        <v>0.02</v>
      </c>
      <c r="AO16" s="376"/>
      <c r="AP16" s="15">
        <v>117</v>
      </c>
      <c r="AQ16" s="20"/>
      <c r="AR16" s="373">
        <v>0.01</v>
      </c>
      <c r="AS16" s="377"/>
      <c r="AT16" s="378">
        <v>121</v>
      </c>
      <c r="AU16" s="63"/>
      <c r="AV16" s="373">
        <f>AT16/10426</f>
        <v>1.1605601381162478E-2</v>
      </c>
      <c r="AW16" s="384"/>
    </row>
    <row r="17" spans="1:52" ht="14.25" x14ac:dyDescent="0.2">
      <c r="A17" s="230" t="s">
        <v>71</v>
      </c>
      <c r="B17" s="15">
        <v>34767</v>
      </c>
      <c r="C17" s="20"/>
      <c r="D17" s="374">
        <v>0.56260012621971944</v>
      </c>
      <c r="E17" s="85"/>
      <c r="F17" s="15">
        <v>83</v>
      </c>
      <c r="G17" s="20"/>
      <c r="H17" s="373">
        <v>0.62</v>
      </c>
      <c r="I17" s="85"/>
      <c r="J17" s="15">
        <v>516</v>
      </c>
      <c r="K17" s="20"/>
      <c r="L17" s="373">
        <v>0.4</v>
      </c>
      <c r="M17" s="85"/>
      <c r="N17" s="15">
        <v>1178</v>
      </c>
      <c r="O17" s="20"/>
      <c r="P17" s="373">
        <v>0.49</v>
      </c>
      <c r="Q17" s="85"/>
      <c r="R17" s="15">
        <v>1837</v>
      </c>
      <c r="S17" s="20"/>
      <c r="T17" s="375">
        <v>0.5</v>
      </c>
      <c r="U17" s="376"/>
      <c r="V17" s="15">
        <v>2722</v>
      </c>
      <c r="W17" s="20"/>
      <c r="X17" s="373">
        <v>0.56999999999999995</v>
      </c>
      <c r="Y17" s="85"/>
      <c r="Z17" s="15">
        <v>3604</v>
      </c>
      <c r="AA17" s="20"/>
      <c r="AB17" s="373">
        <v>0.56000000000000005</v>
      </c>
      <c r="AC17" s="85"/>
      <c r="AD17" s="15">
        <v>3649</v>
      </c>
      <c r="AE17" s="20"/>
      <c r="AF17" s="373">
        <v>0.57999999999999996</v>
      </c>
      <c r="AG17" s="85"/>
      <c r="AH17" s="15">
        <v>3762</v>
      </c>
      <c r="AI17" s="20"/>
      <c r="AJ17" s="373">
        <v>0.6</v>
      </c>
      <c r="AK17" s="85"/>
      <c r="AL17" s="15">
        <v>6508</v>
      </c>
      <c r="AM17" s="20"/>
      <c r="AN17" s="375">
        <v>0.56999999999999995</v>
      </c>
      <c r="AO17" s="376"/>
      <c r="AP17" s="15">
        <v>4945</v>
      </c>
      <c r="AQ17" s="20"/>
      <c r="AR17" s="373">
        <v>0.56999999999999995</v>
      </c>
      <c r="AS17" s="377"/>
      <c r="AT17" s="378">
        <v>5965</v>
      </c>
      <c r="AU17" s="63"/>
      <c r="AV17" s="373">
        <f t="shared" ref="AV17:AV19" si="0">AT17/10426</f>
        <v>0.57212737387300983</v>
      </c>
      <c r="AW17" s="384"/>
    </row>
    <row r="18" spans="1:52" ht="15" x14ac:dyDescent="0.25">
      <c r="A18" s="230" t="s">
        <v>219</v>
      </c>
      <c r="B18" s="379">
        <v>7939</v>
      </c>
      <c r="C18" s="380"/>
      <c r="D18" s="374">
        <v>0.12846901953169249</v>
      </c>
      <c r="E18" s="380"/>
      <c r="F18" s="381">
        <v>10</v>
      </c>
      <c r="G18" s="380"/>
      <c r="H18" s="389">
        <v>7.4626865671641784E-2</v>
      </c>
      <c r="I18" s="380"/>
      <c r="J18" s="381">
        <v>212</v>
      </c>
      <c r="K18" s="380"/>
      <c r="L18" s="389">
        <v>0.16245210727969348</v>
      </c>
      <c r="M18" s="380"/>
      <c r="N18" s="381">
        <v>226</v>
      </c>
      <c r="O18" s="380"/>
      <c r="P18" s="389">
        <v>9.4521120869928907E-2</v>
      </c>
      <c r="Q18" s="380"/>
      <c r="R18" s="381">
        <v>349</v>
      </c>
      <c r="S18" s="380"/>
      <c r="T18" s="389">
        <v>9.5695091856320261E-2</v>
      </c>
      <c r="U18" s="380"/>
      <c r="V18" s="381">
        <v>405</v>
      </c>
      <c r="W18" s="380"/>
      <c r="X18" s="389">
        <v>8.4445371142618852E-2</v>
      </c>
      <c r="Y18" s="380"/>
      <c r="Z18" s="381">
        <v>525</v>
      </c>
      <c r="AA18" s="380"/>
      <c r="AB18" s="389">
        <v>8.1307108564348765E-2</v>
      </c>
      <c r="AC18" s="380"/>
      <c r="AD18" s="381">
        <v>589</v>
      </c>
      <c r="AE18" s="380"/>
      <c r="AF18" s="389">
        <v>9.3999361634216405E-2</v>
      </c>
      <c r="AG18" s="380"/>
      <c r="AH18" s="381">
        <v>750</v>
      </c>
      <c r="AI18" s="380"/>
      <c r="AJ18" s="389">
        <v>0.11933174224343675</v>
      </c>
      <c r="AK18" s="380"/>
      <c r="AL18" s="381">
        <v>1790</v>
      </c>
      <c r="AM18" s="380"/>
      <c r="AN18" s="389">
        <v>0.15671511118893364</v>
      </c>
      <c r="AO18" s="380"/>
      <c r="AP18" s="381">
        <v>1386</v>
      </c>
      <c r="AQ18" s="380"/>
      <c r="AR18" s="389">
        <v>0.15989847715736041</v>
      </c>
      <c r="AS18" s="380"/>
      <c r="AT18" s="379">
        <v>1697</v>
      </c>
      <c r="AU18" s="63"/>
      <c r="AV18" s="373">
        <f t="shared" si="0"/>
        <v>0.16276616151927872</v>
      </c>
      <c r="AW18" s="380"/>
    </row>
    <row r="19" spans="1:52" ht="14.25" x14ac:dyDescent="0.2">
      <c r="A19" s="230" t="s">
        <v>72</v>
      </c>
      <c r="B19" s="81">
        <v>17458</v>
      </c>
      <c r="C19" s="156"/>
      <c r="D19" s="374">
        <v>0.28250562325031958</v>
      </c>
      <c r="E19" s="82"/>
      <c r="F19" s="81">
        <v>39</v>
      </c>
      <c r="G19" s="83"/>
      <c r="H19" s="372">
        <v>0.29104477611940299</v>
      </c>
      <c r="I19" s="82"/>
      <c r="J19" s="81">
        <v>524</v>
      </c>
      <c r="K19" s="83"/>
      <c r="L19" s="372">
        <v>0.40153256704980844</v>
      </c>
      <c r="M19" s="82"/>
      <c r="N19" s="81">
        <v>895</v>
      </c>
      <c r="O19" s="83"/>
      <c r="P19" s="372">
        <v>0.37432036804684232</v>
      </c>
      <c r="Q19" s="82"/>
      <c r="R19" s="15">
        <v>1280</v>
      </c>
      <c r="S19" s="83"/>
      <c r="T19" s="382">
        <v>0.35097340279681932</v>
      </c>
      <c r="U19" s="383"/>
      <c r="V19" s="15">
        <v>1510</v>
      </c>
      <c r="W19" s="83"/>
      <c r="X19" s="373">
        <v>0.31484570475396162</v>
      </c>
      <c r="Y19" s="85"/>
      <c r="Z19" s="15">
        <v>2042</v>
      </c>
      <c r="AA19" s="83"/>
      <c r="AB19" s="373">
        <v>0.31624593464457179</v>
      </c>
      <c r="AC19" s="85"/>
      <c r="AD19" s="15">
        <v>1760</v>
      </c>
      <c r="AE19" s="83"/>
      <c r="AF19" s="373">
        <v>0.28088094478135972</v>
      </c>
      <c r="AG19" s="85"/>
      <c r="AH19" s="15">
        <v>1619</v>
      </c>
      <c r="AI19" s="83"/>
      <c r="AJ19" s="373">
        <v>0.25759745425616548</v>
      </c>
      <c r="AK19" s="85"/>
      <c r="AL19" s="15">
        <v>2924</v>
      </c>
      <c r="AM19" s="83"/>
      <c r="AN19" s="382">
        <v>0.2559971983890737</v>
      </c>
      <c r="AO19" s="383"/>
      <c r="AP19" s="81">
        <v>2220</v>
      </c>
      <c r="AQ19" s="83"/>
      <c r="AR19" s="372">
        <v>0.2561144439317028</v>
      </c>
      <c r="AS19" s="70"/>
      <c r="AT19" s="379">
        <v>2643</v>
      </c>
      <c r="AU19" s="166"/>
      <c r="AV19" s="373">
        <f t="shared" si="0"/>
        <v>0.25350086322654902</v>
      </c>
      <c r="AW19" s="384"/>
    </row>
    <row r="20" spans="1:52" ht="15" x14ac:dyDescent="0.2">
      <c r="A20" s="230"/>
      <c r="C20" s="83"/>
      <c r="D20" s="334"/>
      <c r="E20" s="82"/>
      <c r="F20" s="81"/>
      <c r="G20" s="83"/>
      <c r="H20" s="358"/>
      <c r="I20" s="82"/>
      <c r="J20" s="81"/>
      <c r="K20" s="83"/>
      <c r="L20" s="358"/>
      <c r="M20" s="82"/>
      <c r="N20" s="81"/>
      <c r="O20" s="83"/>
      <c r="P20" s="358"/>
      <c r="Q20" s="82"/>
      <c r="R20" s="15"/>
      <c r="S20" s="83"/>
      <c r="T20" s="362"/>
      <c r="U20" s="84"/>
      <c r="V20" s="15"/>
      <c r="W20" s="83"/>
      <c r="X20" s="363"/>
      <c r="Y20" s="85"/>
      <c r="Z20" s="15"/>
      <c r="AA20" s="83"/>
      <c r="AB20" s="363"/>
      <c r="AC20" s="85"/>
      <c r="AD20" s="15"/>
      <c r="AE20" s="83"/>
      <c r="AF20" s="363"/>
      <c r="AG20" s="85"/>
      <c r="AH20" s="15"/>
      <c r="AI20" s="83"/>
      <c r="AJ20" s="363"/>
      <c r="AK20" s="85"/>
      <c r="AL20" s="15"/>
      <c r="AM20" s="83"/>
      <c r="AN20" s="362"/>
      <c r="AO20" s="84"/>
      <c r="AP20" s="81"/>
      <c r="AQ20" s="83"/>
      <c r="AR20" s="358"/>
      <c r="AS20" s="70"/>
      <c r="AT20" s="271"/>
      <c r="AU20" s="166"/>
      <c r="AV20" s="358"/>
      <c r="AW20" s="270"/>
      <c r="AZ20" s="271"/>
    </row>
    <row r="21" spans="1:52" ht="14.25" x14ac:dyDescent="0.25">
      <c r="A21" s="272" t="s">
        <v>50</v>
      </c>
      <c r="B21" s="243">
        <v>46406</v>
      </c>
      <c r="C21" s="244"/>
      <c r="D21" s="335"/>
      <c r="E21" s="273"/>
      <c r="F21" s="243">
        <v>85</v>
      </c>
      <c r="G21" s="244"/>
      <c r="H21" s="359"/>
      <c r="I21" s="274"/>
      <c r="J21" s="243">
        <v>616</v>
      </c>
      <c r="K21" s="244"/>
      <c r="L21" s="359"/>
      <c r="M21" s="274"/>
      <c r="N21" s="243">
        <v>1340</v>
      </c>
      <c r="O21" s="244"/>
      <c r="P21" s="359"/>
      <c r="Q21" s="274"/>
      <c r="R21" s="243">
        <v>2189</v>
      </c>
      <c r="S21" s="244"/>
      <c r="T21" s="359"/>
      <c r="U21" s="275"/>
      <c r="V21" s="243">
        <v>3654</v>
      </c>
      <c r="W21" s="244"/>
      <c r="X21" s="359"/>
      <c r="Y21" s="273"/>
      <c r="Z21" s="243">
        <v>4963</v>
      </c>
      <c r="AA21" s="244"/>
      <c r="AB21" s="359"/>
      <c r="AC21" s="273"/>
      <c r="AD21" s="243">
        <v>4974</v>
      </c>
      <c r="AE21" s="244"/>
      <c r="AF21" s="359"/>
      <c r="AG21" s="273"/>
      <c r="AH21" s="243">
        <v>4911</v>
      </c>
      <c r="AI21" s="244"/>
      <c r="AJ21" s="359"/>
      <c r="AK21" s="273"/>
      <c r="AL21" s="243">
        <v>8886</v>
      </c>
      <c r="AM21" s="244"/>
      <c r="AN21" s="365"/>
      <c r="AO21" s="276"/>
      <c r="AP21" s="243">
        <v>6536</v>
      </c>
      <c r="AQ21" s="244"/>
      <c r="AR21" s="359"/>
      <c r="AS21" s="277"/>
      <c r="AT21" s="278">
        <v>8254</v>
      </c>
      <c r="AU21" s="245"/>
      <c r="AV21" s="359"/>
      <c r="AW21" s="279"/>
    </row>
    <row r="22" spans="1:52" ht="14.25" x14ac:dyDescent="0.25">
      <c r="A22" s="54" t="s">
        <v>365</v>
      </c>
      <c r="B22" s="40">
        <v>1137</v>
      </c>
      <c r="C22" s="44"/>
      <c r="D22" s="333">
        <v>2.4501142093694781E-2</v>
      </c>
      <c r="E22" s="43"/>
      <c r="F22" s="37">
        <v>2</v>
      </c>
      <c r="G22" s="38"/>
      <c r="H22" s="338">
        <v>0.02</v>
      </c>
      <c r="I22" s="46"/>
      <c r="J22" s="37">
        <v>49</v>
      </c>
      <c r="K22" s="38"/>
      <c r="L22" s="338">
        <v>0.08</v>
      </c>
      <c r="M22" s="46"/>
      <c r="N22" s="37">
        <v>74</v>
      </c>
      <c r="O22" s="38"/>
      <c r="P22" s="338">
        <v>0.06</v>
      </c>
      <c r="Q22" s="46"/>
      <c r="R22" s="37">
        <v>137</v>
      </c>
      <c r="S22" s="38"/>
      <c r="T22" s="338">
        <v>0.06</v>
      </c>
      <c r="U22" s="46"/>
      <c r="V22" s="37">
        <v>125</v>
      </c>
      <c r="W22" s="38"/>
      <c r="X22" s="338">
        <v>0.03</v>
      </c>
      <c r="Y22" s="46"/>
      <c r="Z22" s="37">
        <v>243</v>
      </c>
      <c r="AA22" s="38"/>
      <c r="AB22" s="338">
        <v>0.05</v>
      </c>
      <c r="AC22" s="46"/>
      <c r="AD22" s="37">
        <v>203</v>
      </c>
      <c r="AE22" s="38"/>
      <c r="AF22" s="338">
        <v>0.04</v>
      </c>
      <c r="AG22" s="46"/>
      <c r="AH22" s="37">
        <v>93</v>
      </c>
      <c r="AI22" s="38"/>
      <c r="AJ22" s="338">
        <v>0.02</v>
      </c>
      <c r="AK22" s="46"/>
      <c r="AL22" s="37">
        <v>105</v>
      </c>
      <c r="AM22" s="38"/>
      <c r="AN22" s="361">
        <v>0.01</v>
      </c>
      <c r="AO22" s="47"/>
      <c r="AP22" s="37">
        <v>52</v>
      </c>
      <c r="AQ22" s="38"/>
      <c r="AR22" s="338">
        <v>0.01</v>
      </c>
      <c r="AS22" s="42"/>
      <c r="AT22" s="65">
        <v>54</v>
      </c>
      <c r="AU22" s="67"/>
      <c r="AV22" s="338">
        <f>AT22/8254</f>
        <v>6.5422825296825781E-3</v>
      </c>
      <c r="AW22" s="39"/>
    </row>
    <row r="23" spans="1:52" ht="14.25" x14ac:dyDescent="0.25">
      <c r="A23" s="54" t="s">
        <v>218</v>
      </c>
      <c r="B23" s="40">
        <v>28989</v>
      </c>
      <c r="C23" s="44"/>
      <c r="D23" s="333">
        <v>0.62468215316984876</v>
      </c>
      <c r="E23" s="43"/>
      <c r="F23" s="37">
        <v>77</v>
      </c>
      <c r="G23" s="38"/>
      <c r="H23" s="338">
        <v>0.91</v>
      </c>
      <c r="I23" s="46"/>
      <c r="J23" s="37">
        <v>383</v>
      </c>
      <c r="K23" s="38"/>
      <c r="L23" s="338">
        <v>0.62</v>
      </c>
      <c r="M23" s="46"/>
      <c r="N23" s="37">
        <v>877</v>
      </c>
      <c r="O23" s="38"/>
      <c r="P23" s="338">
        <v>0.65</v>
      </c>
      <c r="Q23" s="46"/>
      <c r="R23" s="37">
        <v>1370</v>
      </c>
      <c r="S23" s="38"/>
      <c r="T23" s="338">
        <v>0.63</v>
      </c>
      <c r="U23" s="46"/>
      <c r="V23" s="37">
        <v>2384</v>
      </c>
      <c r="W23" s="38"/>
      <c r="X23" s="338">
        <v>0.65</v>
      </c>
      <c r="Y23" s="46"/>
      <c r="Z23" s="37">
        <v>3139</v>
      </c>
      <c r="AA23" s="38"/>
      <c r="AB23" s="338">
        <v>0.63</v>
      </c>
      <c r="AC23" s="46"/>
      <c r="AD23" s="37">
        <v>3149</v>
      </c>
      <c r="AE23" s="38"/>
      <c r="AF23" s="338">
        <v>0.63</v>
      </c>
      <c r="AG23" s="46"/>
      <c r="AH23" s="37">
        <v>3167</v>
      </c>
      <c r="AI23" s="38"/>
      <c r="AJ23" s="338">
        <v>0.64</v>
      </c>
      <c r="AK23" s="46"/>
      <c r="AL23" s="37">
        <v>5444</v>
      </c>
      <c r="AM23" s="38"/>
      <c r="AN23" s="361">
        <v>0.61</v>
      </c>
      <c r="AO23" s="47"/>
      <c r="AP23" s="37">
        <v>3994</v>
      </c>
      <c r="AQ23" s="38"/>
      <c r="AR23" s="338">
        <v>0.61</v>
      </c>
      <c r="AS23" s="42"/>
      <c r="AT23" s="65">
        <v>5006</v>
      </c>
      <c r="AU23" s="67"/>
      <c r="AV23" s="338">
        <f t="shared" ref="AV23:AV25" si="1">AT23/8254</f>
        <v>0.60649382117761086</v>
      </c>
      <c r="AW23" s="39"/>
    </row>
    <row r="24" spans="1:52" ht="15" x14ac:dyDescent="0.2">
      <c r="A24" s="54" t="s">
        <v>219</v>
      </c>
      <c r="B24" s="369">
        <v>5865</v>
      </c>
      <c r="C24" s="55"/>
      <c r="D24" s="333">
        <v>0.12638451924320132</v>
      </c>
      <c r="E24" s="35"/>
      <c r="F24" s="54">
        <v>2</v>
      </c>
      <c r="G24" s="35"/>
      <c r="H24" s="386">
        <v>2.3529411764705882E-2</v>
      </c>
      <c r="J24" s="54">
        <v>66</v>
      </c>
      <c r="K24" s="35"/>
      <c r="L24" s="386">
        <v>0.10714285714285714</v>
      </c>
      <c r="N24" s="54">
        <v>95</v>
      </c>
      <c r="O24" s="35"/>
      <c r="P24" s="386">
        <v>7.0895522388059698E-2</v>
      </c>
      <c r="R24" s="54">
        <v>178</v>
      </c>
      <c r="S24" s="35"/>
      <c r="T24" s="386">
        <v>8.1315669255367748E-2</v>
      </c>
      <c r="V24" s="54">
        <v>275</v>
      </c>
      <c r="W24" s="35"/>
      <c r="X24" s="386">
        <v>7.5259989053092502E-2</v>
      </c>
      <c r="Z24" s="54">
        <v>392</v>
      </c>
      <c r="AA24" s="35"/>
      <c r="AB24" s="386">
        <v>7.8984485190409029E-2</v>
      </c>
      <c r="AD24" s="54">
        <v>496</v>
      </c>
      <c r="AE24" s="35"/>
      <c r="AF24" s="386">
        <v>9.9718536389223969E-2</v>
      </c>
      <c r="AH24" s="54">
        <v>604</v>
      </c>
      <c r="AI24" s="35"/>
      <c r="AJ24" s="386">
        <v>0.12298920790063124</v>
      </c>
      <c r="AL24" s="54">
        <v>1365</v>
      </c>
      <c r="AM24" s="35"/>
      <c r="AN24" s="386">
        <v>0.15361242403781228</v>
      </c>
      <c r="AP24" s="54">
        <v>1056</v>
      </c>
      <c r="AQ24" s="35"/>
      <c r="AR24" s="386">
        <v>0.16156670746634028</v>
      </c>
      <c r="AT24" s="60">
        <v>1337</v>
      </c>
      <c r="AU24" s="67"/>
      <c r="AV24" s="338">
        <f t="shared" si="1"/>
        <v>0.16198206929973347</v>
      </c>
      <c r="AW24" s="35"/>
      <c r="AZ24" s="97"/>
    </row>
    <row r="25" spans="1:52" ht="14.25" x14ac:dyDescent="0.2">
      <c r="A25" s="54" t="s">
        <v>72</v>
      </c>
      <c r="B25" s="369">
        <v>10415</v>
      </c>
      <c r="C25" s="280"/>
      <c r="D25" s="333">
        <v>0.22443218549325519</v>
      </c>
      <c r="E25" s="74"/>
      <c r="F25" s="71">
        <v>4</v>
      </c>
      <c r="G25" s="77"/>
      <c r="H25" s="357">
        <v>4.7058823529411764E-2</v>
      </c>
      <c r="I25" s="73"/>
      <c r="J25" s="71">
        <v>118</v>
      </c>
      <c r="K25" s="77"/>
      <c r="L25" s="357">
        <v>0.19155844155844157</v>
      </c>
      <c r="M25" s="73"/>
      <c r="N25" s="71">
        <v>294</v>
      </c>
      <c r="O25" s="77"/>
      <c r="P25" s="357">
        <v>0.21940298507462686</v>
      </c>
      <c r="Q25" s="73"/>
      <c r="R25" s="76">
        <v>504</v>
      </c>
      <c r="S25" s="77"/>
      <c r="T25" s="357">
        <v>0.23024211968935587</v>
      </c>
      <c r="U25" s="73"/>
      <c r="V25" s="76">
        <v>870</v>
      </c>
      <c r="W25" s="77"/>
      <c r="X25" s="363">
        <v>0.23809523809523808</v>
      </c>
      <c r="Y25" s="78"/>
      <c r="Z25" s="76">
        <v>1189</v>
      </c>
      <c r="AA25" s="77"/>
      <c r="AB25" s="363">
        <v>0.23957283900866411</v>
      </c>
      <c r="AC25" s="78"/>
      <c r="AD25" s="76">
        <v>1126</v>
      </c>
      <c r="AE25" s="77"/>
      <c r="AF25" s="363">
        <v>0.2263771612384399</v>
      </c>
      <c r="AG25" s="78"/>
      <c r="AH25" s="76">
        <v>1047</v>
      </c>
      <c r="AI25" s="77"/>
      <c r="AJ25" s="363">
        <v>0.21319486866218693</v>
      </c>
      <c r="AK25" s="78"/>
      <c r="AL25" s="76">
        <v>1972</v>
      </c>
      <c r="AM25" s="77"/>
      <c r="AN25" s="362">
        <v>0.22192212469052441</v>
      </c>
      <c r="AO25" s="79"/>
      <c r="AP25" s="71">
        <v>1434</v>
      </c>
      <c r="AQ25" s="77"/>
      <c r="AR25" s="358">
        <v>0.21940024479804163</v>
      </c>
      <c r="AS25" s="80"/>
      <c r="AT25" s="60">
        <v>1857</v>
      </c>
      <c r="AU25" s="88"/>
      <c r="AV25" s="338">
        <f t="shared" si="1"/>
        <v>0.22498182699297312</v>
      </c>
      <c r="AW25" s="39"/>
    </row>
    <row r="26" spans="1:52" x14ac:dyDescent="0.25">
      <c r="A26" s="54"/>
    </row>
    <row r="27" spans="1:52" ht="14.25" x14ac:dyDescent="0.25">
      <c r="A27" s="272" t="s">
        <v>51</v>
      </c>
      <c r="B27" s="243">
        <v>4315</v>
      </c>
      <c r="C27" s="244"/>
      <c r="D27" s="335"/>
      <c r="E27" s="273"/>
      <c r="F27" s="243">
        <v>48</v>
      </c>
      <c r="G27" s="244"/>
      <c r="H27" s="359"/>
      <c r="I27" s="273"/>
      <c r="J27" s="243">
        <v>593</v>
      </c>
      <c r="K27" s="244"/>
      <c r="L27" s="359"/>
      <c r="M27" s="273"/>
      <c r="N27" s="243">
        <v>612</v>
      </c>
      <c r="O27" s="244"/>
      <c r="P27" s="359"/>
      <c r="Q27" s="273"/>
      <c r="R27" s="243">
        <v>732</v>
      </c>
      <c r="S27" s="244"/>
      <c r="T27" s="359"/>
      <c r="U27" s="273"/>
      <c r="V27" s="243">
        <v>329</v>
      </c>
      <c r="W27" s="244"/>
      <c r="X27" s="359"/>
      <c r="Y27" s="273"/>
      <c r="Z27" s="243">
        <v>340</v>
      </c>
      <c r="AA27" s="244"/>
      <c r="AB27" s="359"/>
      <c r="AC27" s="273"/>
      <c r="AD27" s="243">
        <v>362</v>
      </c>
      <c r="AE27" s="244"/>
      <c r="AF27" s="359"/>
      <c r="AG27" s="273"/>
      <c r="AH27" s="243">
        <v>370</v>
      </c>
      <c r="AI27" s="244"/>
      <c r="AJ27" s="359"/>
      <c r="AK27" s="273"/>
      <c r="AL27" s="243">
        <v>359</v>
      </c>
      <c r="AM27" s="244"/>
      <c r="AN27" s="365"/>
      <c r="AO27" s="276"/>
      <c r="AP27" s="243">
        <v>301</v>
      </c>
      <c r="AQ27" s="244"/>
      <c r="AR27" s="359"/>
      <c r="AS27" s="277"/>
      <c r="AT27" s="278">
        <v>269</v>
      </c>
      <c r="AU27" s="245"/>
      <c r="AV27" s="359"/>
      <c r="AW27" s="279"/>
    </row>
    <row r="28" spans="1:52" ht="14.25" x14ac:dyDescent="0.25">
      <c r="A28" s="54" t="s">
        <v>365</v>
      </c>
      <c r="B28" s="40">
        <v>102</v>
      </c>
      <c r="C28" s="44"/>
      <c r="D28" s="333">
        <v>2.3638470451911937E-2</v>
      </c>
      <c r="E28" s="43"/>
      <c r="F28" s="37">
        <v>0</v>
      </c>
      <c r="G28" s="38"/>
      <c r="H28" s="338">
        <v>0</v>
      </c>
      <c r="I28" s="46"/>
      <c r="J28" s="37">
        <v>3</v>
      </c>
      <c r="K28" s="38"/>
      <c r="L28" s="338">
        <v>0.01</v>
      </c>
      <c r="M28" s="46"/>
      <c r="N28" s="37">
        <v>4</v>
      </c>
      <c r="O28" s="38"/>
      <c r="P28" s="338">
        <v>0.01</v>
      </c>
      <c r="Q28" s="46"/>
      <c r="R28" s="37">
        <v>14</v>
      </c>
      <c r="S28" s="38"/>
      <c r="T28" s="338">
        <v>0.02</v>
      </c>
      <c r="U28" s="46"/>
      <c r="V28" s="37">
        <v>7</v>
      </c>
      <c r="W28" s="38"/>
      <c r="X28" s="338">
        <v>0.02</v>
      </c>
      <c r="Y28" s="46"/>
      <c r="Z28" s="37">
        <v>8</v>
      </c>
      <c r="AA28" s="38"/>
      <c r="AB28" s="338">
        <v>0.02</v>
      </c>
      <c r="AC28" s="46"/>
      <c r="AD28" s="37">
        <v>10</v>
      </c>
      <c r="AE28" s="38"/>
      <c r="AF28" s="338">
        <v>0.03</v>
      </c>
      <c r="AG28" s="46"/>
      <c r="AH28" s="37">
        <v>19</v>
      </c>
      <c r="AI28" s="38"/>
      <c r="AJ28" s="338">
        <v>0.05</v>
      </c>
      <c r="AK28" s="46"/>
      <c r="AL28" s="37">
        <v>20</v>
      </c>
      <c r="AM28" s="38"/>
      <c r="AN28" s="361">
        <v>0.06</v>
      </c>
      <c r="AO28" s="47"/>
      <c r="AP28" s="37">
        <v>9</v>
      </c>
      <c r="AQ28" s="38"/>
      <c r="AR28" s="338">
        <v>0.03</v>
      </c>
      <c r="AS28" s="42"/>
      <c r="AT28" s="65">
        <v>8</v>
      </c>
      <c r="AU28" s="67"/>
      <c r="AV28" s="338">
        <f>AT28/269</f>
        <v>2.9739776951672861E-2</v>
      </c>
      <c r="AW28" s="39"/>
    </row>
    <row r="29" spans="1:52" ht="14.25" x14ac:dyDescent="0.25">
      <c r="A29" s="54" t="s">
        <v>218</v>
      </c>
      <c r="B29" s="40">
        <v>1183</v>
      </c>
      <c r="C29" s="44"/>
      <c r="D29" s="333">
        <v>0.27415990730011586</v>
      </c>
      <c r="E29" s="43"/>
      <c r="F29" s="37">
        <v>6</v>
      </c>
      <c r="G29" s="38"/>
      <c r="H29" s="338">
        <v>0.13</v>
      </c>
      <c r="I29" s="46"/>
      <c r="J29" s="37">
        <v>105</v>
      </c>
      <c r="K29" s="38"/>
      <c r="L29" s="338">
        <v>0.18</v>
      </c>
      <c r="M29" s="46"/>
      <c r="N29" s="37">
        <v>169</v>
      </c>
      <c r="O29" s="38"/>
      <c r="P29" s="338">
        <v>0.28000000000000003</v>
      </c>
      <c r="Q29" s="46"/>
      <c r="R29" s="37">
        <v>254</v>
      </c>
      <c r="S29" s="38"/>
      <c r="T29" s="338">
        <v>0.35</v>
      </c>
      <c r="U29" s="46"/>
      <c r="V29" s="37">
        <v>78</v>
      </c>
      <c r="W29" s="38"/>
      <c r="X29" s="338">
        <v>0.24</v>
      </c>
      <c r="Y29" s="46"/>
      <c r="Z29" s="37">
        <v>58</v>
      </c>
      <c r="AA29" s="38"/>
      <c r="AB29" s="338">
        <v>0.17</v>
      </c>
      <c r="AC29" s="46"/>
      <c r="AD29" s="37">
        <v>87</v>
      </c>
      <c r="AE29" s="38"/>
      <c r="AF29" s="338">
        <v>0.24</v>
      </c>
      <c r="AG29" s="46"/>
      <c r="AH29" s="37">
        <v>126</v>
      </c>
      <c r="AI29" s="38"/>
      <c r="AJ29" s="338">
        <v>0.34</v>
      </c>
      <c r="AK29" s="46"/>
      <c r="AL29" s="37">
        <v>118</v>
      </c>
      <c r="AM29" s="38"/>
      <c r="AN29" s="361">
        <v>0.33</v>
      </c>
      <c r="AO29" s="47"/>
      <c r="AP29" s="37">
        <v>105</v>
      </c>
      <c r="AQ29" s="38"/>
      <c r="AR29" s="338">
        <v>0.35</v>
      </c>
      <c r="AS29" s="42"/>
      <c r="AT29" s="65">
        <v>77</v>
      </c>
      <c r="AU29" s="67"/>
      <c r="AV29" s="338">
        <f t="shared" ref="AV29:AV31" si="2">AT29/269</f>
        <v>0.28624535315985128</v>
      </c>
      <c r="AW29" s="39"/>
    </row>
    <row r="30" spans="1:52" ht="15" x14ac:dyDescent="0.25">
      <c r="A30" s="54" t="s">
        <v>219</v>
      </c>
      <c r="B30" s="230">
        <v>355</v>
      </c>
      <c r="C30" s="55"/>
      <c r="D30" s="333">
        <v>8.2271147161066052E-2</v>
      </c>
      <c r="E30" s="35"/>
      <c r="F30" s="54">
        <v>7</v>
      </c>
      <c r="G30" s="35"/>
      <c r="H30" s="386">
        <v>0.14583333333333334</v>
      </c>
      <c r="J30" s="54">
        <v>130</v>
      </c>
      <c r="K30" s="35"/>
      <c r="L30" s="386">
        <v>0.21922428330522767</v>
      </c>
      <c r="N30" s="54">
        <v>55</v>
      </c>
      <c r="O30" s="35"/>
      <c r="P30" s="386">
        <v>8.9869281045751634E-2</v>
      </c>
      <c r="R30" s="54">
        <v>71</v>
      </c>
      <c r="S30" s="35"/>
      <c r="T30" s="386">
        <v>9.699453551912568E-2</v>
      </c>
      <c r="V30" s="54">
        <v>19</v>
      </c>
      <c r="W30" s="35"/>
      <c r="X30" s="386">
        <v>5.7750759878419454E-2</v>
      </c>
      <c r="Z30" s="54">
        <v>15</v>
      </c>
      <c r="AA30" s="35"/>
      <c r="AB30" s="386">
        <v>4.4117647058823532E-2</v>
      </c>
      <c r="AD30" s="54">
        <v>7</v>
      </c>
      <c r="AE30" s="35"/>
      <c r="AF30" s="386">
        <v>1.9337016574585635E-2</v>
      </c>
      <c r="AH30" s="54">
        <v>12</v>
      </c>
      <c r="AI30" s="35"/>
      <c r="AJ30" s="386">
        <v>3.2432432432432434E-2</v>
      </c>
      <c r="AL30" s="54">
        <v>18</v>
      </c>
      <c r="AM30" s="35"/>
      <c r="AN30" s="386">
        <v>5.0139275766016712E-2</v>
      </c>
      <c r="AP30" s="54">
        <v>11</v>
      </c>
      <c r="AQ30" s="35"/>
      <c r="AR30" s="386">
        <v>3.6544850498338874E-2</v>
      </c>
      <c r="AT30" s="54">
        <v>10</v>
      </c>
      <c r="AU30" s="35"/>
      <c r="AV30" s="338">
        <f t="shared" si="2"/>
        <v>3.717472118959108E-2</v>
      </c>
      <c r="AW30" s="35"/>
    </row>
    <row r="31" spans="1:52" ht="14.25" x14ac:dyDescent="0.2">
      <c r="A31" s="54" t="s">
        <v>72</v>
      </c>
      <c r="B31" s="72">
        <v>2675</v>
      </c>
      <c r="C31" s="75"/>
      <c r="D31" s="333">
        <v>0.61993047508690613</v>
      </c>
      <c r="E31" s="74"/>
      <c r="F31" s="71">
        <v>35</v>
      </c>
      <c r="G31" s="77"/>
      <c r="H31" s="357">
        <v>0.72916666666666663</v>
      </c>
      <c r="I31" s="73"/>
      <c r="J31" s="71">
        <v>355</v>
      </c>
      <c r="K31" s="77"/>
      <c r="L31" s="357">
        <v>0.59865092748735249</v>
      </c>
      <c r="M31" s="73"/>
      <c r="N31" s="71">
        <v>384</v>
      </c>
      <c r="O31" s="77"/>
      <c r="P31" s="357">
        <v>0.62745098039215685</v>
      </c>
      <c r="Q31" s="73"/>
      <c r="R31" s="76">
        <v>393</v>
      </c>
      <c r="S31" s="77"/>
      <c r="T31" s="357">
        <v>0.53688524590163933</v>
      </c>
      <c r="U31" s="73"/>
      <c r="V31" s="76">
        <v>225</v>
      </c>
      <c r="W31" s="77"/>
      <c r="X31" s="363">
        <v>0.68389057750759874</v>
      </c>
      <c r="Y31" s="78"/>
      <c r="Z31" s="76">
        <v>259</v>
      </c>
      <c r="AA31" s="77"/>
      <c r="AB31" s="363">
        <v>0.7617647058823529</v>
      </c>
      <c r="AC31" s="78"/>
      <c r="AD31" s="76">
        <v>258</v>
      </c>
      <c r="AE31" s="77"/>
      <c r="AF31" s="363">
        <v>0.71270718232044195</v>
      </c>
      <c r="AG31" s="78"/>
      <c r="AH31" s="76">
        <v>213</v>
      </c>
      <c r="AI31" s="77"/>
      <c r="AJ31" s="363">
        <v>0.57567567567567568</v>
      </c>
      <c r="AK31" s="78"/>
      <c r="AL31" s="76">
        <v>203</v>
      </c>
      <c r="AM31" s="77"/>
      <c r="AN31" s="362">
        <v>0.56545961002785516</v>
      </c>
      <c r="AO31" s="79"/>
      <c r="AP31" s="71">
        <v>176</v>
      </c>
      <c r="AQ31" s="77"/>
      <c r="AR31" s="358">
        <v>0.58471760797342198</v>
      </c>
      <c r="AS31" s="80"/>
      <c r="AT31" s="54">
        <v>174</v>
      </c>
      <c r="AU31" s="88"/>
      <c r="AV31" s="338">
        <f t="shared" si="2"/>
        <v>0.64684014869888473</v>
      </c>
      <c r="AW31" s="39"/>
      <c r="AZ31" s="97"/>
    </row>
    <row r="32" spans="1:52" x14ac:dyDescent="0.25">
      <c r="A32" s="54"/>
    </row>
    <row r="33" spans="1:54" ht="14.25" x14ac:dyDescent="0.25">
      <c r="A33" s="272" t="s">
        <v>52</v>
      </c>
      <c r="B33" s="243">
        <v>10185</v>
      </c>
      <c r="C33" s="244"/>
      <c r="D33" s="335"/>
      <c r="E33" s="273"/>
      <c r="F33" s="243">
        <v>1</v>
      </c>
      <c r="G33" s="244"/>
      <c r="H33" s="359"/>
      <c r="I33" s="273"/>
      <c r="J33" s="243">
        <v>94</v>
      </c>
      <c r="K33" s="244"/>
      <c r="L33" s="359"/>
      <c r="M33" s="273"/>
      <c r="N33" s="243">
        <v>411</v>
      </c>
      <c r="O33" s="244"/>
      <c r="P33" s="359"/>
      <c r="Q33" s="273"/>
      <c r="R33" s="243">
        <v>654</v>
      </c>
      <c r="S33" s="244"/>
      <c r="T33" s="359"/>
      <c r="U33" s="273"/>
      <c r="V33" s="243">
        <v>748</v>
      </c>
      <c r="W33" s="244"/>
      <c r="X33" s="359"/>
      <c r="Y33" s="273"/>
      <c r="Z33" s="243">
        <v>1089</v>
      </c>
      <c r="AA33" s="244"/>
      <c r="AB33" s="359"/>
      <c r="AC33" s="273"/>
      <c r="AD33" s="243">
        <v>841</v>
      </c>
      <c r="AE33" s="244"/>
      <c r="AF33" s="359"/>
      <c r="AG33" s="273"/>
      <c r="AH33" s="243">
        <v>905</v>
      </c>
      <c r="AI33" s="244"/>
      <c r="AJ33" s="359"/>
      <c r="AK33" s="273"/>
      <c r="AL33" s="243">
        <v>2000</v>
      </c>
      <c r="AM33" s="244"/>
      <c r="AN33" s="365"/>
      <c r="AO33" s="276"/>
      <c r="AP33" s="243">
        <v>1686</v>
      </c>
      <c r="AQ33" s="244"/>
      <c r="AR33" s="359"/>
      <c r="AS33" s="277"/>
      <c r="AT33" s="278">
        <v>1754</v>
      </c>
      <c r="AU33" s="245"/>
      <c r="AV33" s="359"/>
      <c r="AW33" s="279"/>
    </row>
    <row r="34" spans="1:54" ht="14.25" x14ac:dyDescent="0.25">
      <c r="A34" s="54" t="s">
        <v>251</v>
      </c>
      <c r="B34" s="40">
        <v>77</v>
      </c>
      <c r="C34" s="44"/>
      <c r="D34" s="333">
        <f>B34/10185</f>
        <v>7.5601374570446736E-3</v>
      </c>
      <c r="E34" s="43"/>
      <c r="F34" s="37">
        <v>0</v>
      </c>
      <c r="G34" s="38"/>
      <c r="H34" s="338">
        <v>0</v>
      </c>
      <c r="I34" s="46"/>
      <c r="J34" s="37">
        <v>0</v>
      </c>
      <c r="K34" s="38"/>
      <c r="L34" s="338">
        <v>0</v>
      </c>
      <c r="M34" s="46"/>
      <c r="N34" s="37">
        <v>3</v>
      </c>
      <c r="O34" s="38"/>
      <c r="P34" s="338">
        <v>0.01</v>
      </c>
      <c r="Q34" s="46"/>
      <c r="R34" s="37">
        <v>4</v>
      </c>
      <c r="S34" s="38"/>
      <c r="T34" s="338">
        <v>0.01</v>
      </c>
      <c r="U34" s="46"/>
      <c r="V34" s="37">
        <v>4</v>
      </c>
      <c r="W34" s="38"/>
      <c r="X34" s="338">
        <v>0.01</v>
      </c>
      <c r="Y34" s="46"/>
      <c r="Z34" s="37">
        <v>6</v>
      </c>
      <c r="AA34" s="38"/>
      <c r="AB34" s="338">
        <v>0.01</v>
      </c>
      <c r="AC34" s="46"/>
      <c r="AD34" s="37">
        <v>10</v>
      </c>
      <c r="AE34" s="38"/>
      <c r="AF34" s="338">
        <v>0.01</v>
      </c>
      <c r="AG34" s="46"/>
      <c r="AH34" s="37">
        <v>7</v>
      </c>
      <c r="AI34" s="38"/>
      <c r="AJ34" s="338">
        <v>0.01</v>
      </c>
      <c r="AK34" s="46"/>
      <c r="AL34" s="37">
        <v>18</v>
      </c>
      <c r="AM34" s="38"/>
      <c r="AN34" s="361">
        <v>0.01</v>
      </c>
      <c r="AO34" s="47"/>
      <c r="AP34" s="37">
        <v>14</v>
      </c>
      <c r="AQ34" s="38"/>
      <c r="AR34" s="338">
        <v>0.01</v>
      </c>
      <c r="AS34" s="42"/>
      <c r="AT34" s="37">
        <v>11</v>
      </c>
      <c r="AU34" s="67"/>
      <c r="AV34" s="338">
        <f>AT34/1754</f>
        <v>6.2713797035347778E-3</v>
      </c>
      <c r="AW34" s="39"/>
    </row>
    <row r="35" spans="1:54" ht="14.25" x14ac:dyDescent="0.2">
      <c r="A35" s="54" t="s">
        <v>218</v>
      </c>
      <c r="B35" s="40">
        <v>4113</v>
      </c>
      <c r="C35" s="44"/>
      <c r="D35" s="333">
        <f t="shared" ref="D35:D37" si="3">B35/10185</f>
        <v>0.40382916053019147</v>
      </c>
      <c r="E35" s="43"/>
      <c r="F35" s="37">
        <v>0</v>
      </c>
      <c r="G35" s="38"/>
      <c r="H35" s="338">
        <v>0</v>
      </c>
      <c r="I35" s="46"/>
      <c r="J35" s="37">
        <v>28</v>
      </c>
      <c r="K35" s="38"/>
      <c r="L35" s="338">
        <v>0.3</v>
      </c>
      <c r="M35" s="46"/>
      <c r="N35" s="37">
        <v>117</v>
      </c>
      <c r="O35" s="38"/>
      <c r="P35" s="338">
        <v>0.28000000000000003</v>
      </c>
      <c r="Q35" s="46"/>
      <c r="R35" s="37">
        <v>173</v>
      </c>
      <c r="S35" s="38"/>
      <c r="T35" s="338">
        <v>0.26</v>
      </c>
      <c r="U35" s="46"/>
      <c r="V35" s="37">
        <v>229</v>
      </c>
      <c r="W35" s="38"/>
      <c r="X35" s="338">
        <v>0.31</v>
      </c>
      <c r="Y35" s="46"/>
      <c r="Z35" s="37">
        <v>376</v>
      </c>
      <c r="AA35" s="38"/>
      <c r="AB35" s="338">
        <v>0.35</v>
      </c>
      <c r="AC35" s="46"/>
      <c r="AD35" s="37">
        <v>379</v>
      </c>
      <c r="AE35" s="38"/>
      <c r="AF35" s="338">
        <v>0.45</v>
      </c>
      <c r="AG35" s="46"/>
      <c r="AH35" s="37">
        <v>413</v>
      </c>
      <c r="AI35" s="38"/>
      <c r="AJ35" s="338">
        <v>0.46</v>
      </c>
      <c r="AK35" s="46"/>
      <c r="AL35" s="37">
        <v>838</v>
      </c>
      <c r="AM35" s="38"/>
      <c r="AN35" s="361">
        <v>0.42</v>
      </c>
      <c r="AO35" s="47"/>
      <c r="AP35" s="37">
        <v>762</v>
      </c>
      <c r="AQ35" s="38"/>
      <c r="AR35" s="338">
        <v>0.45</v>
      </c>
      <c r="AS35" s="42"/>
      <c r="AT35" s="65">
        <v>799</v>
      </c>
      <c r="AU35" s="67"/>
      <c r="AV35" s="338">
        <f t="shared" ref="AV35:AV37" si="4">AT35/1754</f>
        <v>0.45553021664766247</v>
      </c>
      <c r="AW35" s="39"/>
      <c r="BB35" s="97"/>
    </row>
    <row r="36" spans="1:54" ht="15" x14ac:dyDescent="0.25">
      <c r="A36" s="54" t="s">
        <v>219</v>
      </c>
      <c r="B36" s="369">
        <v>1659</v>
      </c>
      <c r="C36" s="55"/>
      <c r="D36" s="333">
        <f t="shared" si="3"/>
        <v>0.16288659793814433</v>
      </c>
      <c r="E36" s="35"/>
      <c r="F36" s="54">
        <v>1</v>
      </c>
      <c r="G36" s="35"/>
      <c r="H36" s="386">
        <v>1</v>
      </c>
      <c r="J36" s="54">
        <v>15</v>
      </c>
      <c r="K36" s="35"/>
      <c r="L36" s="386">
        <v>0.15957446808510639</v>
      </c>
      <c r="N36" s="54">
        <v>76</v>
      </c>
      <c r="O36" s="35"/>
      <c r="P36" s="386">
        <v>0.18491484184914841</v>
      </c>
      <c r="R36" s="54">
        <v>97</v>
      </c>
      <c r="S36" s="35"/>
      <c r="T36" s="386">
        <v>0.14831804281345565</v>
      </c>
      <c r="V36" s="54">
        <v>105</v>
      </c>
      <c r="W36" s="35"/>
      <c r="X36" s="386">
        <v>0.14037433155080214</v>
      </c>
      <c r="Z36" s="54">
        <v>115</v>
      </c>
      <c r="AA36" s="35"/>
      <c r="AB36" s="386">
        <v>0.10560146923783287</v>
      </c>
      <c r="AD36" s="54">
        <v>80</v>
      </c>
      <c r="AE36" s="35"/>
      <c r="AF36" s="386">
        <v>9.5124851367419744E-2</v>
      </c>
      <c r="AH36" s="54">
        <v>127</v>
      </c>
      <c r="AI36" s="35"/>
      <c r="AJ36" s="386">
        <v>0.14033149171270717</v>
      </c>
      <c r="AL36" s="54">
        <v>399</v>
      </c>
      <c r="AM36" s="35"/>
      <c r="AN36" s="386">
        <v>0.19950000000000001</v>
      </c>
      <c r="AP36" s="54">
        <v>307</v>
      </c>
      <c r="AQ36" s="35"/>
      <c r="AR36" s="386">
        <v>0.18208778173190984</v>
      </c>
      <c r="AT36" s="54">
        <v>336</v>
      </c>
      <c r="AU36" s="35"/>
      <c r="AV36" s="338">
        <f t="shared" si="4"/>
        <v>0.19156214367160776</v>
      </c>
      <c r="AW36" s="35"/>
    </row>
    <row r="37" spans="1:54" ht="14.25" x14ac:dyDescent="0.2">
      <c r="A37" s="54" t="s">
        <v>72</v>
      </c>
      <c r="B37" s="369">
        <v>4336</v>
      </c>
      <c r="C37" s="280"/>
      <c r="D37" s="333">
        <f t="shared" si="3"/>
        <v>0.42572410407461952</v>
      </c>
      <c r="E37" s="74"/>
      <c r="F37" s="71">
        <v>0</v>
      </c>
      <c r="G37" s="77"/>
      <c r="H37" s="357">
        <v>0</v>
      </c>
      <c r="I37" s="73"/>
      <c r="J37" s="71">
        <v>51</v>
      </c>
      <c r="K37" s="77"/>
      <c r="L37" s="357">
        <v>0.54255319148936165</v>
      </c>
      <c r="M37" s="73"/>
      <c r="N37" s="71">
        <v>215</v>
      </c>
      <c r="O37" s="77"/>
      <c r="P37" s="357">
        <v>0.52311435523114358</v>
      </c>
      <c r="Q37" s="73"/>
      <c r="R37" s="76">
        <v>380</v>
      </c>
      <c r="S37" s="77"/>
      <c r="T37" s="357">
        <v>0.58103975535168195</v>
      </c>
      <c r="U37" s="73"/>
      <c r="V37" s="76">
        <v>410</v>
      </c>
      <c r="W37" s="77"/>
      <c r="X37" s="363">
        <v>0.54812834224598928</v>
      </c>
      <c r="Y37" s="78"/>
      <c r="Z37" s="76">
        <v>592</v>
      </c>
      <c r="AA37" s="77"/>
      <c r="AB37" s="363">
        <v>0.54361799816345269</v>
      </c>
      <c r="AC37" s="78"/>
      <c r="AD37" s="76">
        <v>372</v>
      </c>
      <c r="AE37" s="77"/>
      <c r="AF37" s="363">
        <v>0.44233055885850181</v>
      </c>
      <c r="AG37" s="78"/>
      <c r="AH37" s="76">
        <v>358</v>
      </c>
      <c r="AI37" s="77"/>
      <c r="AJ37" s="363">
        <v>0.39558011049723757</v>
      </c>
      <c r="AK37" s="78"/>
      <c r="AL37" s="76">
        <v>745</v>
      </c>
      <c r="AM37" s="77"/>
      <c r="AN37" s="362">
        <v>0.3725</v>
      </c>
      <c r="AO37" s="79"/>
      <c r="AP37" s="71">
        <v>603</v>
      </c>
      <c r="AQ37" s="77"/>
      <c r="AR37" s="358">
        <v>0.35765124555160144</v>
      </c>
      <c r="AS37" s="80"/>
      <c r="AT37" s="54">
        <v>608</v>
      </c>
      <c r="AU37" s="88"/>
      <c r="AV37" s="338">
        <f t="shared" si="4"/>
        <v>0.34663625997719499</v>
      </c>
      <c r="AW37" s="39"/>
    </row>
    <row r="38" spans="1:54" ht="14.25" x14ac:dyDescent="0.2">
      <c r="A38" s="54"/>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row>
    <row r="39" spans="1:54" ht="14.25" x14ac:dyDescent="0.25">
      <c r="A39" s="272" t="s">
        <v>53</v>
      </c>
      <c r="B39" s="243">
        <v>891</v>
      </c>
      <c r="C39" s="244"/>
      <c r="D39" s="335"/>
      <c r="E39" s="273"/>
      <c r="F39" s="243">
        <v>0</v>
      </c>
      <c r="G39" s="244"/>
      <c r="H39" s="359"/>
      <c r="I39" s="273"/>
      <c r="J39" s="243">
        <v>2</v>
      </c>
      <c r="K39" s="244"/>
      <c r="L39" s="359"/>
      <c r="M39" s="273"/>
      <c r="N39" s="243">
        <v>28</v>
      </c>
      <c r="O39" s="244"/>
      <c r="P39" s="359"/>
      <c r="Q39" s="273"/>
      <c r="R39" s="243">
        <v>72</v>
      </c>
      <c r="S39" s="244"/>
      <c r="T39" s="359"/>
      <c r="U39" s="273"/>
      <c r="V39" s="243">
        <v>65</v>
      </c>
      <c r="W39" s="244"/>
      <c r="X39" s="359"/>
      <c r="Y39" s="273"/>
      <c r="Z39" s="243">
        <v>65</v>
      </c>
      <c r="AA39" s="244"/>
      <c r="AB39" s="359"/>
      <c r="AC39" s="273"/>
      <c r="AD39" s="243">
        <v>89</v>
      </c>
      <c r="AE39" s="244"/>
      <c r="AF39" s="359"/>
      <c r="AG39" s="273"/>
      <c r="AH39" s="243">
        <v>99</v>
      </c>
      <c r="AI39" s="244"/>
      <c r="AJ39" s="359"/>
      <c r="AK39" s="273"/>
      <c r="AL39" s="243">
        <v>177</v>
      </c>
      <c r="AM39" s="244"/>
      <c r="AN39" s="365"/>
      <c r="AO39" s="276"/>
      <c r="AP39" s="243">
        <v>145</v>
      </c>
      <c r="AQ39" s="244"/>
      <c r="AR39" s="359"/>
      <c r="AS39" s="277"/>
      <c r="AT39" s="278">
        <v>149</v>
      </c>
      <c r="AU39" s="245"/>
      <c r="AV39" s="359"/>
      <c r="AW39" s="279"/>
    </row>
    <row r="40" spans="1:54" ht="14.25" x14ac:dyDescent="0.25">
      <c r="A40" s="285" t="s">
        <v>365</v>
      </c>
      <c r="B40" s="40">
        <v>317</v>
      </c>
      <c r="C40" s="44"/>
      <c r="D40" s="333">
        <f>B40/891</f>
        <v>0.3557800224466891</v>
      </c>
      <c r="E40" s="43"/>
      <c r="F40" s="37">
        <v>0</v>
      </c>
      <c r="G40" s="38"/>
      <c r="H40" s="357">
        <v>0</v>
      </c>
      <c r="I40" s="46"/>
      <c r="J40" s="37">
        <v>1</v>
      </c>
      <c r="K40" s="38"/>
      <c r="L40" s="338">
        <v>0.5</v>
      </c>
      <c r="M40" s="46"/>
      <c r="N40" s="37">
        <v>11</v>
      </c>
      <c r="O40" s="38"/>
      <c r="P40" s="338">
        <v>0.39</v>
      </c>
      <c r="Q40" s="46"/>
      <c r="R40" s="37">
        <v>26</v>
      </c>
      <c r="S40" s="38"/>
      <c r="T40" s="338">
        <v>0.36</v>
      </c>
      <c r="U40" s="46"/>
      <c r="V40" s="37">
        <v>23</v>
      </c>
      <c r="W40" s="38"/>
      <c r="X40" s="338">
        <v>0.35</v>
      </c>
      <c r="Y40" s="46"/>
      <c r="Z40" s="37">
        <v>29</v>
      </c>
      <c r="AA40" s="38"/>
      <c r="AB40" s="338">
        <v>0.45</v>
      </c>
      <c r="AC40" s="46"/>
      <c r="AD40" s="37">
        <v>45</v>
      </c>
      <c r="AE40" s="38"/>
      <c r="AF40" s="338">
        <v>0.51</v>
      </c>
      <c r="AG40" s="46"/>
      <c r="AH40" s="37">
        <v>35</v>
      </c>
      <c r="AI40" s="38"/>
      <c r="AJ40" s="338">
        <v>0.35</v>
      </c>
      <c r="AK40" s="46"/>
      <c r="AL40" s="37">
        <v>57</v>
      </c>
      <c r="AM40" s="38"/>
      <c r="AN40" s="361">
        <v>0.32</v>
      </c>
      <c r="AO40" s="47"/>
      <c r="AP40" s="37">
        <v>42</v>
      </c>
      <c r="AQ40" s="38"/>
      <c r="AR40" s="338">
        <v>0.28999999999999998</v>
      </c>
      <c r="AS40" s="42"/>
      <c r="AT40" s="65">
        <v>48</v>
      </c>
      <c r="AU40" s="67"/>
      <c r="AV40" s="338">
        <f>AT40/149</f>
        <v>0.32214765100671139</v>
      </c>
      <c r="AW40" s="39"/>
    </row>
    <row r="41" spans="1:54" ht="14.25" x14ac:dyDescent="0.25">
      <c r="A41" s="285" t="s">
        <v>218</v>
      </c>
      <c r="B41" s="40">
        <v>482</v>
      </c>
      <c r="C41" s="44"/>
      <c r="D41" s="333">
        <f t="shared" ref="D41:D43" si="5">B41/891</f>
        <v>0.54096520763187428</v>
      </c>
      <c r="E41" s="43"/>
      <c r="F41" s="37">
        <v>0</v>
      </c>
      <c r="G41" s="38"/>
      <c r="H41" s="357">
        <v>0</v>
      </c>
      <c r="I41" s="46"/>
      <c r="J41" s="37">
        <v>0</v>
      </c>
      <c r="K41" s="38"/>
      <c r="L41" s="338">
        <v>0</v>
      </c>
      <c r="M41" s="46"/>
      <c r="N41" s="37">
        <v>15</v>
      </c>
      <c r="O41" s="38"/>
      <c r="P41" s="338">
        <v>0.54</v>
      </c>
      <c r="Q41" s="46"/>
      <c r="R41" s="37">
        <v>40</v>
      </c>
      <c r="S41" s="38"/>
      <c r="T41" s="338">
        <v>0.56000000000000005</v>
      </c>
      <c r="U41" s="46"/>
      <c r="V41" s="37">
        <v>31</v>
      </c>
      <c r="W41" s="38"/>
      <c r="X41" s="338">
        <v>0.48</v>
      </c>
      <c r="Y41" s="46"/>
      <c r="Z41" s="37">
        <v>31</v>
      </c>
      <c r="AA41" s="38"/>
      <c r="AB41" s="338">
        <v>0.48</v>
      </c>
      <c r="AC41" s="46"/>
      <c r="AD41" s="37">
        <v>34</v>
      </c>
      <c r="AE41" s="38"/>
      <c r="AF41" s="338">
        <v>0.38</v>
      </c>
      <c r="AG41" s="46"/>
      <c r="AH41" s="37">
        <v>56</v>
      </c>
      <c r="AI41" s="38"/>
      <c r="AJ41" s="338">
        <v>0.56999999999999995</v>
      </c>
      <c r="AK41" s="46"/>
      <c r="AL41" s="37">
        <v>108</v>
      </c>
      <c r="AM41" s="38"/>
      <c r="AN41" s="361">
        <v>0.61</v>
      </c>
      <c r="AO41" s="47"/>
      <c r="AP41" s="37">
        <v>84</v>
      </c>
      <c r="AQ41" s="38"/>
      <c r="AR41" s="338">
        <v>0.57999999999999996</v>
      </c>
      <c r="AS41" s="42"/>
      <c r="AT41" s="65">
        <v>83</v>
      </c>
      <c r="AU41" s="67"/>
      <c r="AV41" s="338">
        <f t="shared" ref="AV41:AV43" si="6">AT41/149</f>
        <v>0.55704697986577179</v>
      </c>
      <c r="AW41" s="39"/>
    </row>
    <row r="42" spans="1:54" ht="15" x14ac:dyDescent="0.25">
      <c r="A42" s="285" t="s">
        <v>219</v>
      </c>
      <c r="B42" s="230">
        <v>32</v>
      </c>
      <c r="C42" s="55"/>
      <c r="D42" s="333">
        <f t="shared" si="5"/>
        <v>3.5914702581369251E-2</v>
      </c>
      <c r="E42" s="35"/>
      <c r="F42" s="54">
        <v>0</v>
      </c>
      <c r="G42" s="35"/>
      <c r="H42" s="357">
        <v>0</v>
      </c>
      <c r="J42" s="54">
        <v>1</v>
      </c>
      <c r="K42" s="35"/>
      <c r="L42" s="386">
        <v>0.5</v>
      </c>
      <c r="N42" s="54">
        <v>0</v>
      </c>
      <c r="O42" s="35"/>
      <c r="P42" s="386">
        <v>0</v>
      </c>
      <c r="R42" s="54">
        <v>3</v>
      </c>
      <c r="S42" s="35"/>
      <c r="T42" s="386">
        <v>4.1666666666666664E-2</v>
      </c>
      <c r="V42" s="54">
        <v>6</v>
      </c>
      <c r="W42" s="35"/>
      <c r="X42" s="386">
        <v>9.2307692307692313E-2</v>
      </c>
      <c r="Z42" s="54">
        <v>3</v>
      </c>
      <c r="AA42" s="35"/>
      <c r="AB42" s="386">
        <v>4.6153846153846156E-2</v>
      </c>
      <c r="AD42" s="54">
        <v>6</v>
      </c>
      <c r="AE42" s="35"/>
      <c r="AF42" s="386">
        <v>6.741573033707865E-2</v>
      </c>
      <c r="AH42" s="54">
        <v>7</v>
      </c>
      <c r="AI42" s="35"/>
      <c r="AJ42" s="386">
        <v>7.0707070707070704E-2</v>
      </c>
      <c r="AL42" s="54">
        <v>8</v>
      </c>
      <c r="AM42" s="35"/>
      <c r="AN42" s="386">
        <v>4.519774011299435E-2</v>
      </c>
      <c r="AP42" s="54">
        <v>12</v>
      </c>
      <c r="AQ42" s="35"/>
      <c r="AR42" s="386">
        <v>8.2758620689655171E-2</v>
      </c>
      <c r="AT42" s="54">
        <v>4</v>
      </c>
      <c r="AU42" s="35"/>
      <c r="AV42" s="338">
        <f t="shared" si="6"/>
        <v>2.6845637583892617E-2</v>
      </c>
      <c r="AW42" s="35"/>
    </row>
    <row r="43" spans="1:54" ht="14.25" x14ac:dyDescent="0.2">
      <c r="A43" s="285" t="s">
        <v>72</v>
      </c>
      <c r="B43" s="230">
        <v>60</v>
      </c>
      <c r="C43" s="75"/>
      <c r="D43" s="333">
        <f t="shared" si="5"/>
        <v>6.7340067340067339E-2</v>
      </c>
      <c r="E43" s="74"/>
      <c r="F43" s="71">
        <v>0</v>
      </c>
      <c r="G43" s="77"/>
      <c r="H43" s="357">
        <v>0</v>
      </c>
      <c r="I43" s="73"/>
      <c r="J43" s="71">
        <v>0</v>
      </c>
      <c r="K43" s="77"/>
      <c r="L43" s="357">
        <v>0</v>
      </c>
      <c r="M43" s="73"/>
      <c r="N43" s="71">
        <v>2</v>
      </c>
      <c r="O43" s="77"/>
      <c r="P43" s="357">
        <v>7.1428571428571425E-2</v>
      </c>
      <c r="Q43" s="73"/>
      <c r="R43" s="76">
        <v>3</v>
      </c>
      <c r="S43" s="77"/>
      <c r="T43" s="357">
        <v>4.1666666666666664E-2</v>
      </c>
      <c r="U43" s="73"/>
      <c r="V43" s="76">
        <v>5</v>
      </c>
      <c r="W43" s="77"/>
      <c r="X43" s="363">
        <v>7.6923076923076927E-2</v>
      </c>
      <c r="Y43" s="78"/>
      <c r="Z43" s="76">
        <v>2</v>
      </c>
      <c r="AA43" s="77"/>
      <c r="AB43" s="363">
        <v>3.0769230769230771E-2</v>
      </c>
      <c r="AC43" s="78"/>
      <c r="AD43" s="76">
        <v>4</v>
      </c>
      <c r="AE43" s="77"/>
      <c r="AF43" s="363">
        <v>4.49438202247191E-2</v>
      </c>
      <c r="AG43" s="78"/>
      <c r="AH43" s="76">
        <v>1</v>
      </c>
      <c r="AI43" s="77"/>
      <c r="AJ43" s="363">
        <v>1.0101010101010102E-2</v>
      </c>
      <c r="AK43" s="78"/>
      <c r="AL43" s="76">
        <v>4</v>
      </c>
      <c r="AM43" s="77"/>
      <c r="AN43" s="362">
        <v>2.2598870056497175E-2</v>
      </c>
      <c r="AO43" s="79"/>
      <c r="AP43" s="71">
        <v>7</v>
      </c>
      <c r="AQ43" s="77"/>
      <c r="AR43" s="358">
        <v>4.8275862068965517E-2</v>
      </c>
      <c r="AS43" s="80"/>
      <c r="AT43" s="97">
        <v>14</v>
      </c>
      <c r="AU43" s="88"/>
      <c r="AV43" s="338">
        <f t="shared" si="6"/>
        <v>9.3959731543624164E-2</v>
      </c>
      <c r="AW43" s="39"/>
    </row>
    <row r="44" spans="1:54" ht="14.25" x14ac:dyDescent="0.2">
      <c r="A44" s="54"/>
      <c r="B44" s="72"/>
      <c r="C44" s="44"/>
      <c r="D44" s="333"/>
      <c r="E44" s="43"/>
      <c r="F44" s="37"/>
      <c r="G44" s="38"/>
      <c r="H44" s="336"/>
      <c r="I44" s="46"/>
      <c r="J44" s="37"/>
      <c r="K44" s="38"/>
      <c r="L44" s="338"/>
      <c r="M44" s="46"/>
      <c r="N44" s="37"/>
      <c r="O44" s="38"/>
      <c r="P44" s="338"/>
      <c r="Q44" s="46"/>
      <c r="R44" s="37"/>
      <c r="S44" s="38"/>
      <c r="T44" s="338"/>
      <c r="U44" s="46"/>
      <c r="V44" s="37"/>
      <c r="W44" s="38"/>
      <c r="X44" s="338"/>
      <c r="Y44" s="46"/>
      <c r="Z44" s="37"/>
      <c r="AA44" s="38"/>
      <c r="AB44" s="338"/>
      <c r="AC44" s="46"/>
      <c r="AD44" s="37"/>
      <c r="AE44" s="38"/>
      <c r="AF44" s="338"/>
      <c r="AG44" s="46"/>
      <c r="AH44" s="37"/>
      <c r="AI44" s="38"/>
      <c r="AJ44" s="338"/>
      <c r="AK44" s="46"/>
      <c r="AL44" s="37"/>
      <c r="AM44" s="38"/>
      <c r="AN44" s="361"/>
      <c r="AO44" s="47"/>
      <c r="AP44" s="37"/>
      <c r="AQ44" s="38"/>
      <c r="AR44" s="338"/>
      <c r="AS44" s="42"/>
      <c r="AT44" s="65"/>
      <c r="AU44" s="67"/>
      <c r="AV44" s="338"/>
      <c r="AW44" s="39"/>
    </row>
    <row r="45" spans="1:54" x14ac:dyDescent="0.25">
      <c r="A45" s="135" t="s">
        <v>250</v>
      </c>
      <c r="B45" s="234"/>
      <c r="C45" s="235"/>
      <c r="D45" s="404"/>
      <c r="E45" s="234"/>
      <c r="F45" s="236"/>
      <c r="G45" s="237"/>
      <c r="H45" s="398"/>
      <c r="I45" s="236"/>
      <c r="J45" s="236"/>
      <c r="K45" s="237"/>
      <c r="L45" s="388"/>
      <c r="M45" s="236"/>
      <c r="N45" s="236"/>
      <c r="O45" s="237"/>
      <c r="P45" s="388"/>
      <c r="Q45" s="236"/>
      <c r="R45" s="236"/>
      <c r="S45" s="264"/>
      <c r="T45" s="388"/>
      <c r="U45" s="236"/>
      <c r="V45" s="236"/>
      <c r="W45" s="264"/>
      <c r="X45" s="388"/>
      <c r="Y45" s="236"/>
      <c r="Z45" s="236"/>
      <c r="AA45" s="264"/>
      <c r="AB45" s="388"/>
      <c r="AC45" s="236"/>
      <c r="AD45" s="236"/>
      <c r="AE45" s="264"/>
      <c r="AF45" s="388"/>
      <c r="AG45" s="236"/>
      <c r="AH45" s="236"/>
      <c r="AI45" s="264"/>
      <c r="AJ45" s="388"/>
      <c r="AK45" s="236"/>
      <c r="AL45" s="236"/>
      <c r="AM45" s="264"/>
      <c r="AN45" s="388"/>
      <c r="AO45" s="236"/>
      <c r="AP45" s="236"/>
      <c r="AQ45" s="264"/>
      <c r="AR45" s="388"/>
      <c r="AS45" s="236"/>
      <c r="AT45" s="281"/>
      <c r="AU45" s="237"/>
      <c r="AV45" s="388"/>
      <c r="AW45" s="265"/>
    </row>
    <row r="46" spans="1:54" ht="14.25" x14ac:dyDescent="0.25">
      <c r="A46" s="105" t="s">
        <v>69</v>
      </c>
      <c r="B46" s="207">
        <v>805</v>
      </c>
      <c r="C46" s="239"/>
      <c r="D46" s="405"/>
      <c r="E46" s="207"/>
      <c r="F46" s="207">
        <v>7</v>
      </c>
      <c r="G46" s="239"/>
      <c r="H46" s="399"/>
      <c r="I46" s="207"/>
      <c r="J46" s="207">
        <v>106</v>
      </c>
      <c r="K46" s="239"/>
      <c r="L46" s="367"/>
      <c r="M46" s="207"/>
      <c r="N46" s="207">
        <v>123</v>
      </c>
      <c r="O46" s="239"/>
      <c r="P46" s="367"/>
      <c r="Q46" s="207"/>
      <c r="R46" s="207">
        <v>106</v>
      </c>
      <c r="S46" s="239"/>
      <c r="T46" s="367"/>
      <c r="U46" s="207"/>
      <c r="V46" s="207">
        <v>125</v>
      </c>
      <c r="W46" s="239"/>
      <c r="X46" s="367"/>
      <c r="Y46" s="207"/>
      <c r="Z46" s="207">
        <v>112</v>
      </c>
      <c r="AA46" s="239"/>
      <c r="AB46" s="367"/>
      <c r="AC46" s="207"/>
      <c r="AD46" s="207">
        <v>83</v>
      </c>
      <c r="AE46" s="239"/>
      <c r="AF46" s="367"/>
      <c r="AG46" s="207"/>
      <c r="AH46" s="207">
        <v>53</v>
      </c>
      <c r="AI46" s="239" t="s">
        <v>205</v>
      </c>
      <c r="AJ46" s="367"/>
      <c r="AK46" s="207"/>
      <c r="AL46" s="207">
        <v>48</v>
      </c>
      <c r="AM46" s="239"/>
      <c r="AN46" s="367"/>
      <c r="AO46" s="207"/>
      <c r="AP46" s="207">
        <v>32</v>
      </c>
      <c r="AQ46" s="282"/>
      <c r="AR46" s="367"/>
      <c r="AS46" s="207"/>
      <c r="AT46" s="207">
        <v>31</v>
      </c>
      <c r="AU46" s="239"/>
      <c r="AV46" s="367"/>
      <c r="AW46" s="239"/>
    </row>
    <row r="47" spans="1:54" ht="14.25" x14ac:dyDescent="0.25">
      <c r="A47" s="54"/>
      <c r="B47" s="58"/>
      <c r="C47" s="92"/>
      <c r="D47" s="406"/>
      <c r="E47" s="58"/>
      <c r="F47" s="33"/>
      <c r="G47" s="44"/>
      <c r="H47" s="396"/>
      <c r="I47" s="33"/>
      <c r="J47" s="33"/>
      <c r="K47" s="44"/>
      <c r="L47" s="417"/>
      <c r="M47" s="418"/>
      <c r="N47" s="419"/>
      <c r="O47" s="419"/>
      <c r="P47" s="420"/>
      <c r="Q47" s="418"/>
      <c r="R47" s="33"/>
      <c r="S47" s="38"/>
      <c r="T47" s="361"/>
      <c r="U47" s="33"/>
      <c r="V47" s="33"/>
      <c r="W47" s="38"/>
      <c r="X47" s="361"/>
      <c r="Y47" s="49"/>
      <c r="Z47" s="49"/>
      <c r="AA47" s="38"/>
      <c r="AB47" s="361"/>
      <c r="AC47" s="49"/>
      <c r="AD47" s="49"/>
      <c r="AE47" s="38"/>
      <c r="AF47" s="361"/>
      <c r="AG47" s="49"/>
      <c r="AH47" s="33"/>
      <c r="AI47" s="38"/>
      <c r="AJ47" s="361"/>
      <c r="AK47" s="33"/>
      <c r="AL47" s="33"/>
      <c r="AM47" s="38"/>
      <c r="AN47" s="361"/>
      <c r="AO47" s="41"/>
      <c r="AP47" s="41"/>
      <c r="AQ47" s="38"/>
      <c r="AR47" s="361"/>
      <c r="AS47" s="41"/>
      <c r="AT47" s="64"/>
      <c r="AU47" s="86"/>
      <c r="AV47" s="338"/>
      <c r="AW47" s="270"/>
    </row>
    <row r="48" spans="1:54" ht="14.25" x14ac:dyDescent="0.25">
      <c r="A48" s="105" t="s">
        <v>70</v>
      </c>
      <c r="B48" s="207">
        <v>858</v>
      </c>
      <c r="C48" s="239"/>
      <c r="D48" s="407"/>
      <c r="E48" s="283"/>
      <c r="F48" s="207">
        <v>7</v>
      </c>
      <c r="G48" s="239"/>
      <c r="H48" s="399"/>
      <c r="I48" s="207"/>
      <c r="J48" s="207">
        <v>112</v>
      </c>
      <c r="K48" s="239"/>
      <c r="L48" s="367"/>
      <c r="M48" s="207"/>
      <c r="N48" s="207">
        <v>133</v>
      </c>
      <c r="O48" s="239"/>
      <c r="P48" s="367"/>
      <c r="Q48" s="207"/>
      <c r="R48" s="207">
        <v>111</v>
      </c>
      <c r="S48" s="239"/>
      <c r="T48" s="367"/>
      <c r="U48" s="207"/>
      <c r="V48" s="207">
        <v>127</v>
      </c>
      <c r="W48" s="239"/>
      <c r="X48" s="367"/>
      <c r="Y48" s="207"/>
      <c r="Z48" s="207">
        <v>115</v>
      </c>
      <c r="AA48" s="239"/>
      <c r="AB48" s="367"/>
      <c r="AC48" s="207"/>
      <c r="AD48" s="207">
        <v>84</v>
      </c>
      <c r="AE48" s="239"/>
      <c r="AF48" s="367"/>
      <c r="AG48" s="207"/>
      <c r="AH48" s="207">
        <v>59</v>
      </c>
      <c r="AI48" s="239"/>
      <c r="AJ48" s="364"/>
      <c r="AK48" s="267"/>
      <c r="AL48" s="207">
        <v>48</v>
      </c>
      <c r="AM48" s="239"/>
      <c r="AN48" s="367"/>
      <c r="AO48" s="207"/>
      <c r="AP48" s="207">
        <v>31</v>
      </c>
      <c r="AQ48" s="239"/>
      <c r="AR48" s="366"/>
      <c r="AS48" s="269"/>
      <c r="AT48" s="207">
        <v>31</v>
      </c>
      <c r="AU48" s="240"/>
      <c r="AV48" s="366"/>
      <c r="AW48" s="267"/>
    </row>
    <row r="49" spans="1:49" ht="14.25" x14ac:dyDescent="0.25">
      <c r="A49" s="268" t="s">
        <v>73</v>
      </c>
      <c r="B49" s="40">
        <v>336</v>
      </c>
      <c r="C49" s="44"/>
      <c r="D49" s="333">
        <v>0.39</v>
      </c>
      <c r="E49" s="48"/>
      <c r="F49" s="40">
        <v>1</v>
      </c>
      <c r="G49" s="44"/>
      <c r="H49" s="336">
        <v>0.14000000000000001</v>
      </c>
      <c r="I49" s="43"/>
      <c r="J49" s="40">
        <v>44</v>
      </c>
      <c r="K49" s="44"/>
      <c r="L49" s="338">
        <v>0.39</v>
      </c>
      <c r="M49" s="43"/>
      <c r="N49" s="40">
        <v>48</v>
      </c>
      <c r="O49" s="44"/>
      <c r="P49" s="338">
        <v>0.36</v>
      </c>
      <c r="Q49" s="43"/>
      <c r="R49" s="40">
        <v>41</v>
      </c>
      <c r="S49" s="38"/>
      <c r="T49" s="338">
        <v>0.37</v>
      </c>
      <c r="U49" s="43"/>
      <c r="V49" s="40">
        <v>49</v>
      </c>
      <c r="W49" s="38"/>
      <c r="X49" s="338">
        <v>0.39</v>
      </c>
      <c r="Y49" s="43"/>
      <c r="Z49" s="40">
        <v>48</v>
      </c>
      <c r="AA49" s="38"/>
      <c r="AB49" s="338">
        <v>0.42</v>
      </c>
      <c r="AC49" s="43"/>
      <c r="AD49" s="40">
        <v>45</v>
      </c>
      <c r="AE49" s="38"/>
      <c r="AF49" s="338">
        <v>0.54</v>
      </c>
      <c r="AG49" s="43"/>
      <c r="AH49" s="40">
        <v>30</v>
      </c>
      <c r="AI49" s="38"/>
      <c r="AJ49" s="361">
        <v>0.51</v>
      </c>
      <c r="AK49" s="45"/>
      <c r="AL49" s="40">
        <v>12</v>
      </c>
      <c r="AM49" s="38"/>
      <c r="AN49" s="361">
        <v>0.25</v>
      </c>
      <c r="AO49" s="45"/>
      <c r="AP49" s="40">
        <v>10</v>
      </c>
      <c r="AQ49" s="38"/>
      <c r="AR49" s="361">
        <v>0.32</v>
      </c>
      <c r="AS49" s="45"/>
      <c r="AT49" s="40">
        <v>8</v>
      </c>
      <c r="AU49" s="86"/>
      <c r="AV49" s="361">
        <v>0.26</v>
      </c>
      <c r="AW49" s="270"/>
    </row>
    <row r="50" spans="1:49" ht="14.25" x14ac:dyDescent="0.25">
      <c r="A50" s="268" t="s">
        <v>72</v>
      </c>
      <c r="B50" s="40">
        <v>522</v>
      </c>
      <c r="C50" s="44"/>
      <c r="D50" s="333">
        <v>0.61</v>
      </c>
      <c r="E50" s="48"/>
      <c r="F50" s="40">
        <v>6</v>
      </c>
      <c r="G50" s="44"/>
      <c r="H50" s="336">
        <v>0.86</v>
      </c>
      <c r="I50" s="43"/>
      <c r="J50" s="40">
        <v>68</v>
      </c>
      <c r="K50" s="44"/>
      <c r="L50" s="338">
        <v>0.61</v>
      </c>
      <c r="M50" s="43"/>
      <c r="N50" s="40">
        <v>85</v>
      </c>
      <c r="O50" s="44"/>
      <c r="P50" s="338">
        <v>0.64</v>
      </c>
      <c r="Q50" s="43"/>
      <c r="R50" s="40">
        <v>70</v>
      </c>
      <c r="S50" s="38"/>
      <c r="T50" s="338">
        <v>0.63</v>
      </c>
      <c r="U50" s="43"/>
      <c r="V50" s="40">
        <v>78</v>
      </c>
      <c r="W50" s="38"/>
      <c r="X50" s="338">
        <v>0.61</v>
      </c>
      <c r="Y50" s="43"/>
      <c r="Z50" s="40">
        <v>67</v>
      </c>
      <c r="AA50" s="38"/>
      <c r="AB50" s="338">
        <v>0.57999999999999996</v>
      </c>
      <c r="AC50" s="43"/>
      <c r="AD50" s="40">
        <v>39</v>
      </c>
      <c r="AE50" s="38"/>
      <c r="AF50" s="338">
        <v>0.46</v>
      </c>
      <c r="AG50" s="43"/>
      <c r="AH50" s="40">
        <v>29</v>
      </c>
      <c r="AI50" s="38"/>
      <c r="AJ50" s="361">
        <v>0.49</v>
      </c>
      <c r="AK50" s="45"/>
      <c r="AL50" s="40">
        <v>36</v>
      </c>
      <c r="AM50" s="38"/>
      <c r="AN50" s="361">
        <v>0.75</v>
      </c>
      <c r="AO50" s="45"/>
      <c r="AP50" s="40">
        <v>21</v>
      </c>
      <c r="AQ50" s="38"/>
      <c r="AR50" s="361">
        <v>0.68</v>
      </c>
      <c r="AS50" s="45"/>
      <c r="AT50" s="40">
        <v>23</v>
      </c>
      <c r="AU50" s="86"/>
      <c r="AV50" s="361">
        <v>0.74</v>
      </c>
      <c r="AW50" s="270"/>
    </row>
    <row r="51" spans="1:49" ht="14.25" x14ac:dyDescent="0.25">
      <c r="A51" s="268"/>
      <c r="B51" s="40"/>
      <c r="C51" s="44"/>
      <c r="D51" s="333"/>
      <c r="E51" s="48"/>
      <c r="F51" s="40"/>
      <c r="G51" s="44"/>
      <c r="H51" s="336"/>
      <c r="I51" s="43"/>
      <c r="J51" s="40"/>
      <c r="K51" s="44"/>
      <c r="L51" s="338"/>
      <c r="M51" s="43"/>
      <c r="N51" s="40"/>
      <c r="O51" s="44"/>
      <c r="P51" s="338"/>
      <c r="Q51" s="43"/>
      <c r="R51" s="40"/>
      <c r="S51" s="38"/>
      <c r="T51" s="338"/>
      <c r="U51" s="43"/>
      <c r="V51" s="40"/>
      <c r="W51" s="38"/>
      <c r="X51" s="338"/>
      <c r="Y51" s="43"/>
      <c r="Z51" s="40"/>
      <c r="AA51" s="38"/>
      <c r="AB51" s="338"/>
      <c r="AC51" s="43"/>
      <c r="AD51" s="40"/>
      <c r="AE51" s="38"/>
      <c r="AF51" s="338"/>
      <c r="AG51" s="43"/>
      <c r="AH51" s="40"/>
      <c r="AI51" s="38"/>
      <c r="AJ51" s="361"/>
      <c r="AK51" s="45"/>
      <c r="AL51" s="40"/>
      <c r="AM51" s="38"/>
      <c r="AN51" s="361"/>
      <c r="AO51" s="45"/>
      <c r="AP51" s="40"/>
      <c r="AQ51" s="38"/>
      <c r="AR51" s="361"/>
      <c r="AS51" s="45"/>
      <c r="AT51" s="40"/>
      <c r="AU51" s="86"/>
      <c r="AV51" s="361"/>
      <c r="AW51" s="270"/>
    </row>
    <row r="52" spans="1:49" ht="14.25" x14ac:dyDescent="0.25">
      <c r="A52" s="272" t="s">
        <v>54</v>
      </c>
      <c r="B52" s="243">
        <v>835</v>
      </c>
      <c r="C52" s="244"/>
      <c r="D52" s="335"/>
      <c r="E52" s="273"/>
      <c r="F52" s="243">
        <v>7</v>
      </c>
      <c r="G52" s="244"/>
      <c r="H52" s="360"/>
      <c r="I52" s="273"/>
      <c r="J52" s="243">
        <v>110</v>
      </c>
      <c r="K52" s="244"/>
      <c r="L52" s="359"/>
      <c r="M52" s="243"/>
      <c r="N52" s="243">
        <v>131</v>
      </c>
      <c r="O52" s="244"/>
      <c r="P52" s="359"/>
      <c r="Q52" s="273"/>
      <c r="R52" s="243">
        <v>107</v>
      </c>
      <c r="S52" s="244"/>
      <c r="T52" s="359"/>
      <c r="U52" s="273"/>
      <c r="V52" s="243">
        <v>123</v>
      </c>
      <c r="W52" s="244"/>
      <c r="X52" s="359"/>
      <c r="Y52" s="273"/>
      <c r="Z52" s="243">
        <v>111</v>
      </c>
      <c r="AA52" s="244"/>
      <c r="AB52" s="359"/>
      <c r="AC52" s="273"/>
      <c r="AD52" s="243">
        <v>80</v>
      </c>
      <c r="AE52" s="244"/>
      <c r="AF52" s="359"/>
      <c r="AG52" s="273"/>
      <c r="AH52" s="243">
        <v>57</v>
      </c>
      <c r="AI52" s="244"/>
      <c r="AJ52" s="365"/>
      <c r="AK52" s="276"/>
      <c r="AL52" s="243">
        <v>47</v>
      </c>
      <c r="AM52" s="244"/>
      <c r="AN52" s="365"/>
      <c r="AO52" s="276"/>
      <c r="AP52" s="243">
        <v>31</v>
      </c>
      <c r="AQ52" s="244"/>
      <c r="AR52" s="365"/>
      <c r="AS52" s="272"/>
      <c r="AT52" s="243">
        <v>31</v>
      </c>
      <c r="AU52" s="245"/>
      <c r="AV52" s="365"/>
      <c r="AW52" s="279"/>
    </row>
    <row r="53" spans="1:49" ht="14.25" x14ac:dyDescent="0.25">
      <c r="A53" s="54" t="s">
        <v>73</v>
      </c>
      <c r="B53" s="40">
        <v>323</v>
      </c>
      <c r="C53" s="44"/>
      <c r="D53" s="333">
        <v>0.39</v>
      </c>
      <c r="E53" s="43"/>
      <c r="F53" s="37">
        <v>1</v>
      </c>
      <c r="G53" s="38"/>
      <c r="H53" s="336">
        <v>0.14000000000000001</v>
      </c>
      <c r="I53" s="46"/>
      <c r="J53" s="37">
        <v>42</v>
      </c>
      <c r="K53" s="38"/>
      <c r="L53" s="338">
        <v>0.38</v>
      </c>
      <c r="M53" s="46"/>
      <c r="N53" s="37">
        <v>47</v>
      </c>
      <c r="O53" s="38"/>
      <c r="P53" s="338">
        <v>0.36</v>
      </c>
      <c r="Q53" s="46"/>
      <c r="R53" s="37">
        <v>39</v>
      </c>
      <c r="S53" s="38"/>
      <c r="T53" s="338">
        <v>0.36</v>
      </c>
      <c r="U53" s="46"/>
      <c r="V53" s="37">
        <v>48</v>
      </c>
      <c r="W53" s="38"/>
      <c r="X53" s="338">
        <v>0.39</v>
      </c>
      <c r="Y53" s="46"/>
      <c r="Z53" s="37">
        <v>46</v>
      </c>
      <c r="AA53" s="38"/>
      <c r="AB53" s="338">
        <v>0.41</v>
      </c>
      <c r="AC53" s="46"/>
      <c r="AD53" s="37">
        <v>43</v>
      </c>
      <c r="AE53" s="38"/>
      <c r="AF53" s="338">
        <v>0.54</v>
      </c>
      <c r="AG53" s="46"/>
      <c r="AH53" s="37">
        <v>28</v>
      </c>
      <c r="AI53" s="38"/>
      <c r="AJ53" s="361">
        <v>0.49</v>
      </c>
      <c r="AK53" s="47"/>
      <c r="AL53" s="37">
        <v>11</v>
      </c>
      <c r="AM53" s="38"/>
      <c r="AN53" s="361">
        <v>0.23</v>
      </c>
      <c r="AO53" s="47"/>
      <c r="AP53" s="37">
        <v>10</v>
      </c>
      <c r="AQ53" s="38"/>
      <c r="AR53" s="368">
        <v>0.32</v>
      </c>
      <c r="AS53" s="284"/>
      <c r="AT53" s="37">
        <v>8</v>
      </c>
      <c r="AU53" s="67"/>
      <c r="AV53" s="361">
        <v>0.26</v>
      </c>
      <c r="AW53" s="39"/>
    </row>
    <row r="54" spans="1:49" ht="14.25" x14ac:dyDescent="0.25">
      <c r="A54" s="285" t="s">
        <v>72</v>
      </c>
      <c r="B54" s="40">
        <v>512</v>
      </c>
      <c r="C54" s="44"/>
      <c r="D54" s="333">
        <v>0.61</v>
      </c>
      <c r="E54" s="43"/>
      <c r="F54" s="37">
        <v>6</v>
      </c>
      <c r="G54" s="38"/>
      <c r="H54" s="336">
        <v>0.86</v>
      </c>
      <c r="I54" s="46"/>
      <c r="J54" s="37">
        <v>68</v>
      </c>
      <c r="K54" s="38"/>
      <c r="L54" s="338">
        <v>0.62</v>
      </c>
      <c r="M54" s="46"/>
      <c r="N54" s="37">
        <v>84</v>
      </c>
      <c r="O54" s="38"/>
      <c r="P54" s="338">
        <v>0.64</v>
      </c>
      <c r="Q54" s="46"/>
      <c r="R54" s="37">
        <v>68</v>
      </c>
      <c r="S54" s="38"/>
      <c r="T54" s="338">
        <v>0.64</v>
      </c>
      <c r="U54" s="46"/>
      <c r="V54" s="37">
        <v>75</v>
      </c>
      <c r="W54" s="38"/>
      <c r="X54" s="338">
        <v>0.61</v>
      </c>
      <c r="Y54" s="46"/>
      <c r="Z54" s="37">
        <v>65</v>
      </c>
      <c r="AA54" s="38"/>
      <c r="AB54" s="338">
        <v>0.59</v>
      </c>
      <c r="AC54" s="46"/>
      <c r="AD54" s="37">
        <v>37</v>
      </c>
      <c r="AE54" s="38"/>
      <c r="AF54" s="338">
        <v>0.46</v>
      </c>
      <c r="AG54" s="46"/>
      <c r="AH54" s="37">
        <v>29</v>
      </c>
      <c r="AI54" s="38"/>
      <c r="AJ54" s="361">
        <v>0.51</v>
      </c>
      <c r="AK54" s="47"/>
      <c r="AL54" s="37">
        <v>36</v>
      </c>
      <c r="AM54" s="38"/>
      <c r="AN54" s="361">
        <v>0.77</v>
      </c>
      <c r="AO54" s="47"/>
      <c r="AP54" s="37">
        <v>21</v>
      </c>
      <c r="AQ54" s="38"/>
      <c r="AR54" s="368">
        <v>0.68</v>
      </c>
      <c r="AS54" s="284"/>
      <c r="AT54" s="37">
        <v>23</v>
      </c>
      <c r="AU54" s="67"/>
      <c r="AV54" s="361">
        <v>0.74</v>
      </c>
      <c r="AW54" s="39"/>
    </row>
    <row r="55" spans="1:49" ht="14.25" x14ac:dyDescent="0.25">
      <c r="A55" s="285"/>
      <c r="B55" s="40"/>
      <c r="C55" s="44"/>
      <c r="D55" s="333"/>
      <c r="E55" s="43"/>
      <c r="F55" s="37"/>
      <c r="G55" s="38"/>
      <c r="H55" s="336"/>
      <c r="I55" s="46"/>
      <c r="J55" s="37"/>
      <c r="K55" s="38"/>
      <c r="L55" s="338"/>
      <c r="M55" s="46"/>
      <c r="N55" s="37"/>
      <c r="O55" s="38"/>
      <c r="P55" s="338"/>
      <c r="Q55" s="46"/>
      <c r="R55" s="37"/>
      <c r="S55" s="38"/>
      <c r="T55" s="338"/>
      <c r="U55" s="46"/>
      <c r="V55" s="37"/>
      <c r="W55" s="38"/>
      <c r="X55" s="338"/>
      <c r="Y55" s="46"/>
      <c r="Z55" s="37"/>
      <c r="AA55" s="38"/>
      <c r="AB55" s="338"/>
      <c r="AC55" s="46"/>
      <c r="AD55" s="37"/>
      <c r="AE55" s="38"/>
      <c r="AF55" s="338"/>
      <c r="AG55" s="46"/>
      <c r="AH55" s="37"/>
      <c r="AI55" s="38"/>
      <c r="AJ55" s="361"/>
      <c r="AK55" s="47"/>
      <c r="AL55" s="37"/>
      <c r="AM55" s="38"/>
      <c r="AN55" s="361"/>
      <c r="AO55" s="47"/>
      <c r="AP55" s="37"/>
      <c r="AQ55" s="38"/>
      <c r="AR55" s="368"/>
      <c r="AS55" s="284"/>
      <c r="AT55" s="37"/>
      <c r="AU55" s="67"/>
      <c r="AV55" s="361"/>
      <c r="AW55" s="39"/>
    </row>
    <row r="56" spans="1:49" ht="14.25" x14ac:dyDescent="0.25">
      <c r="A56" s="272" t="s">
        <v>55</v>
      </c>
      <c r="B56" s="243">
        <v>9</v>
      </c>
      <c r="C56" s="244"/>
      <c r="D56" s="335"/>
      <c r="E56" s="273"/>
      <c r="F56" s="243">
        <v>0</v>
      </c>
      <c r="G56" s="244"/>
      <c r="H56" s="360"/>
      <c r="I56" s="273"/>
      <c r="J56" s="243">
        <v>0</v>
      </c>
      <c r="K56" s="244"/>
      <c r="L56" s="359"/>
      <c r="M56" s="273"/>
      <c r="N56" s="243">
        <v>1</v>
      </c>
      <c r="O56" s="244"/>
      <c r="P56" s="359"/>
      <c r="Q56" s="273"/>
      <c r="R56" s="243">
        <v>2</v>
      </c>
      <c r="S56" s="244"/>
      <c r="T56" s="359"/>
      <c r="U56" s="273"/>
      <c r="V56" s="243">
        <v>2</v>
      </c>
      <c r="W56" s="244"/>
      <c r="X56" s="359"/>
      <c r="Y56" s="273"/>
      <c r="Z56" s="243">
        <v>2</v>
      </c>
      <c r="AA56" s="244"/>
      <c r="AB56" s="359"/>
      <c r="AC56" s="273"/>
      <c r="AD56" s="243">
        <v>2</v>
      </c>
      <c r="AE56" s="244"/>
      <c r="AF56" s="359"/>
      <c r="AG56" s="273"/>
      <c r="AH56" s="243">
        <v>0</v>
      </c>
      <c r="AI56" s="244"/>
      <c r="AJ56" s="365"/>
      <c r="AK56" s="276"/>
      <c r="AL56" s="243">
        <v>0</v>
      </c>
      <c r="AM56" s="244"/>
      <c r="AN56" s="365"/>
      <c r="AO56" s="276"/>
      <c r="AP56" s="243">
        <v>0</v>
      </c>
      <c r="AQ56" s="244"/>
      <c r="AR56" s="365"/>
      <c r="AS56" s="272"/>
      <c r="AT56" s="243">
        <v>0</v>
      </c>
      <c r="AU56" s="245"/>
      <c r="AV56" s="365"/>
      <c r="AW56" s="279"/>
    </row>
    <row r="57" spans="1:49" ht="14.25" x14ac:dyDescent="0.25">
      <c r="A57" s="285" t="s">
        <v>73</v>
      </c>
      <c r="B57" s="40">
        <v>0</v>
      </c>
      <c r="C57" s="44"/>
      <c r="D57" s="333">
        <v>0</v>
      </c>
      <c r="E57" s="43"/>
      <c r="F57" s="37">
        <v>0</v>
      </c>
      <c r="G57" s="38"/>
      <c r="H57" s="337">
        <v>0</v>
      </c>
      <c r="I57" s="46"/>
      <c r="J57" s="37">
        <v>0</v>
      </c>
      <c r="K57" s="38"/>
      <c r="L57" s="338">
        <v>0</v>
      </c>
      <c r="M57" s="46"/>
      <c r="N57" s="37">
        <v>0</v>
      </c>
      <c r="O57" s="38"/>
      <c r="P57" s="361">
        <v>0</v>
      </c>
      <c r="Q57" s="47"/>
      <c r="R57" s="37">
        <v>0</v>
      </c>
      <c r="S57" s="38"/>
      <c r="T57" s="361">
        <v>0</v>
      </c>
      <c r="U57" s="47"/>
      <c r="V57" s="37">
        <v>0</v>
      </c>
      <c r="W57" s="38"/>
      <c r="X57" s="361">
        <v>0</v>
      </c>
      <c r="Y57" s="47"/>
      <c r="Z57" s="37">
        <v>0</v>
      </c>
      <c r="AA57" s="38"/>
      <c r="AB57" s="361">
        <v>0</v>
      </c>
      <c r="AC57" s="47"/>
      <c r="AD57" s="37">
        <v>0</v>
      </c>
      <c r="AE57" s="38"/>
      <c r="AF57" s="338">
        <v>0</v>
      </c>
      <c r="AG57" s="46"/>
      <c r="AH57" s="37">
        <v>0</v>
      </c>
      <c r="AI57" s="38"/>
      <c r="AJ57" s="338">
        <v>0</v>
      </c>
      <c r="AK57" s="47"/>
      <c r="AL57" s="37">
        <v>0</v>
      </c>
      <c r="AM57" s="38"/>
      <c r="AN57" s="338">
        <v>0</v>
      </c>
      <c r="AO57" s="46"/>
      <c r="AP57" s="37">
        <v>0</v>
      </c>
      <c r="AQ57" s="38"/>
      <c r="AR57" s="338">
        <v>0</v>
      </c>
      <c r="AS57" s="47"/>
      <c r="AT57" s="37">
        <v>0</v>
      </c>
      <c r="AU57" s="67"/>
      <c r="AV57" s="338">
        <v>0</v>
      </c>
      <c r="AW57" s="39"/>
    </row>
    <row r="58" spans="1:49" ht="14.25" x14ac:dyDescent="0.25">
      <c r="A58" s="285" t="s">
        <v>72</v>
      </c>
      <c r="B58" s="40">
        <v>9</v>
      </c>
      <c r="C58" s="44"/>
      <c r="D58" s="333">
        <v>1</v>
      </c>
      <c r="E58" s="43"/>
      <c r="F58" s="37">
        <v>0</v>
      </c>
      <c r="G58" s="38"/>
      <c r="H58" s="337">
        <v>0</v>
      </c>
      <c r="I58" s="46"/>
      <c r="J58" s="37">
        <v>0</v>
      </c>
      <c r="K58" s="38"/>
      <c r="L58" s="338">
        <v>0</v>
      </c>
      <c r="M58" s="46"/>
      <c r="N58" s="37">
        <v>1</v>
      </c>
      <c r="O58" s="38"/>
      <c r="P58" s="361">
        <v>1</v>
      </c>
      <c r="Q58" s="47"/>
      <c r="R58" s="37">
        <v>2</v>
      </c>
      <c r="S58" s="38"/>
      <c r="T58" s="361">
        <v>1</v>
      </c>
      <c r="U58" s="47"/>
      <c r="V58" s="37">
        <v>2</v>
      </c>
      <c r="W58" s="38"/>
      <c r="X58" s="361">
        <v>1</v>
      </c>
      <c r="Y58" s="47"/>
      <c r="Z58" s="37">
        <v>2</v>
      </c>
      <c r="AA58" s="38"/>
      <c r="AB58" s="361">
        <v>1</v>
      </c>
      <c r="AC58" s="47"/>
      <c r="AD58" s="37">
        <v>2</v>
      </c>
      <c r="AE58" s="38"/>
      <c r="AF58" s="338">
        <v>1</v>
      </c>
      <c r="AG58" s="46"/>
      <c r="AH58" s="37">
        <v>0</v>
      </c>
      <c r="AI58" s="38"/>
      <c r="AJ58" s="338">
        <v>0</v>
      </c>
      <c r="AK58" s="47"/>
      <c r="AL58" s="37">
        <v>0</v>
      </c>
      <c r="AM58" s="38"/>
      <c r="AN58" s="338">
        <v>0</v>
      </c>
      <c r="AO58" s="46"/>
      <c r="AP58" s="37">
        <v>0</v>
      </c>
      <c r="AQ58" s="38"/>
      <c r="AR58" s="338">
        <v>0</v>
      </c>
      <c r="AS58" s="47"/>
      <c r="AT58" s="37">
        <v>0</v>
      </c>
      <c r="AU58" s="67"/>
      <c r="AV58" s="338">
        <v>0</v>
      </c>
      <c r="AW58" s="39"/>
    </row>
    <row r="59" spans="1:49" ht="14.25" x14ac:dyDescent="0.25">
      <c r="A59" s="285"/>
      <c r="B59" s="40"/>
      <c r="C59" s="44"/>
      <c r="D59" s="333"/>
      <c r="E59" s="43"/>
      <c r="F59" s="37"/>
      <c r="G59" s="38"/>
      <c r="H59" s="336"/>
      <c r="I59" s="46"/>
      <c r="J59" s="37"/>
      <c r="K59" s="38"/>
      <c r="L59" s="338"/>
      <c r="M59" s="46"/>
      <c r="N59" s="37"/>
      <c r="O59" s="38"/>
      <c r="P59" s="361"/>
      <c r="Q59" s="47"/>
      <c r="R59" s="37"/>
      <c r="S59" s="38"/>
      <c r="T59" s="361"/>
      <c r="U59" s="47"/>
      <c r="V59" s="37"/>
      <c r="W59" s="38"/>
      <c r="X59" s="361"/>
      <c r="Y59" s="47"/>
      <c r="Z59" s="37"/>
      <c r="AA59" s="38"/>
      <c r="AB59" s="361"/>
      <c r="AC59" s="47"/>
      <c r="AD59" s="37"/>
      <c r="AE59" s="38"/>
      <c r="AF59" s="338"/>
      <c r="AG59" s="46"/>
      <c r="AH59" s="37"/>
      <c r="AI59" s="38"/>
      <c r="AJ59" s="361"/>
      <c r="AK59" s="47"/>
      <c r="AL59" s="37"/>
      <c r="AM59" s="38"/>
      <c r="AN59" s="338"/>
      <c r="AO59" s="46"/>
      <c r="AP59" s="37"/>
      <c r="AQ59" s="38"/>
      <c r="AR59" s="361"/>
      <c r="AS59" s="47"/>
      <c r="AT59" s="37"/>
      <c r="AU59" s="67"/>
      <c r="AV59" s="361"/>
      <c r="AW59" s="39"/>
    </row>
    <row r="60" spans="1:49" ht="14.25" x14ac:dyDescent="0.25">
      <c r="A60" s="272" t="s">
        <v>56</v>
      </c>
      <c r="B60" s="243">
        <v>14</v>
      </c>
      <c r="C60" s="244"/>
      <c r="D60" s="335"/>
      <c r="E60" s="273"/>
      <c r="F60" s="243">
        <v>0</v>
      </c>
      <c r="G60" s="244"/>
      <c r="H60" s="360"/>
      <c r="I60" s="273"/>
      <c r="J60" s="243">
        <v>2</v>
      </c>
      <c r="K60" s="244"/>
      <c r="L60" s="359"/>
      <c r="M60" s="273"/>
      <c r="N60" s="243">
        <v>1</v>
      </c>
      <c r="O60" s="244"/>
      <c r="P60" s="359"/>
      <c r="Q60" s="273"/>
      <c r="R60" s="243">
        <v>2</v>
      </c>
      <c r="S60" s="244"/>
      <c r="T60" s="359"/>
      <c r="U60" s="273"/>
      <c r="V60" s="243">
        <v>2</v>
      </c>
      <c r="W60" s="244"/>
      <c r="X60" s="359"/>
      <c r="Y60" s="273"/>
      <c r="Z60" s="243">
        <v>2</v>
      </c>
      <c r="AA60" s="244"/>
      <c r="AB60" s="359"/>
      <c r="AC60" s="273"/>
      <c r="AD60" s="243">
        <v>2</v>
      </c>
      <c r="AE60" s="244"/>
      <c r="AF60" s="359"/>
      <c r="AG60" s="273"/>
      <c r="AH60" s="243">
        <v>2</v>
      </c>
      <c r="AI60" s="244"/>
      <c r="AJ60" s="365"/>
      <c r="AK60" s="276"/>
      <c r="AL60" s="243">
        <v>1</v>
      </c>
      <c r="AM60" s="244"/>
      <c r="AN60" s="365"/>
      <c r="AO60" s="276"/>
      <c r="AP60" s="243">
        <v>0</v>
      </c>
      <c r="AQ60" s="244"/>
      <c r="AR60" s="365"/>
      <c r="AS60" s="286"/>
      <c r="AT60" s="243">
        <v>0</v>
      </c>
      <c r="AU60" s="245"/>
      <c r="AV60" s="365"/>
      <c r="AW60" s="279"/>
    </row>
    <row r="61" spans="1:49" ht="14.25" x14ac:dyDescent="0.25">
      <c r="A61" s="54" t="s">
        <v>73</v>
      </c>
      <c r="B61" s="40">
        <v>13</v>
      </c>
      <c r="C61" s="44"/>
      <c r="D61" s="333">
        <v>0.93</v>
      </c>
      <c r="E61" s="43"/>
      <c r="F61" s="37">
        <v>0</v>
      </c>
      <c r="G61" s="38"/>
      <c r="H61" s="337">
        <v>0</v>
      </c>
      <c r="I61" s="46"/>
      <c r="J61" s="37">
        <v>2</v>
      </c>
      <c r="K61" s="38"/>
      <c r="L61" s="338">
        <v>1</v>
      </c>
      <c r="M61" s="46"/>
      <c r="N61" s="37">
        <v>1</v>
      </c>
      <c r="O61" s="38"/>
      <c r="P61" s="338">
        <v>1</v>
      </c>
      <c r="Q61" s="46"/>
      <c r="R61" s="37">
        <v>2</v>
      </c>
      <c r="S61" s="38"/>
      <c r="T61" s="338">
        <v>1</v>
      </c>
      <c r="U61" s="46"/>
      <c r="V61" s="37">
        <v>1</v>
      </c>
      <c r="W61" s="38"/>
      <c r="X61" s="338">
        <v>0.5</v>
      </c>
      <c r="Y61" s="46"/>
      <c r="Z61" s="37">
        <v>2</v>
      </c>
      <c r="AA61" s="38"/>
      <c r="AB61" s="338">
        <v>1</v>
      </c>
      <c r="AC61" s="46"/>
      <c r="AD61" s="37">
        <v>2</v>
      </c>
      <c r="AE61" s="38"/>
      <c r="AF61" s="338">
        <v>1</v>
      </c>
      <c r="AG61" s="46"/>
      <c r="AH61" s="37">
        <v>2</v>
      </c>
      <c r="AI61" s="38"/>
      <c r="AJ61" s="361">
        <v>1</v>
      </c>
      <c r="AK61" s="47"/>
      <c r="AL61" s="37">
        <v>1</v>
      </c>
      <c r="AM61" s="38"/>
      <c r="AN61" s="361">
        <v>1</v>
      </c>
      <c r="AO61" s="47"/>
      <c r="AP61" s="37">
        <v>0</v>
      </c>
      <c r="AQ61" s="38"/>
      <c r="AR61" s="338">
        <v>0</v>
      </c>
      <c r="AS61" s="47"/>
      <c r="AT61" s="37">
        <v>0</v>
      </c>
      <c r="AU61" s="67"/>
      <c r="AV61" s="338">
        <v>0</v>
      </c>
      <c r="AW61" s="39"/>
    </row>
    <row r="62" spans="1:49" ht="14.25" x14ac:dyDescent="0.25">
      <c r="A62" s="54" t="s">
        <v>72</v>
      </c>
      <c r="B62" s="40">
        <v>1</v>
      </c>
      <c r="C62" s="44"/>
      <c r="D62" s="333">
        <v>7.0000000000000007E-2</v>
      </c>
      <c r="E62" s="43"/>
      <c r="F62" s="37">
        <v>0</v>
      </c>
      <c r="G62" s="38"/>
      <c r="H62" s="337">
        <v>0</v>
      </c>
      <c r="I62" s="46"/>
      <c r="J62" s="37">
        <v>0</v>
      </c>
      <c r="K62" s="38"/>
      <c r="L62" s="338">
        <v>0</v>
      </c>
      <c r="M62" s="46"/>
      <c r="N62" s="37">
        <v>0</v>
      </c>
      <c r="O62" s="38"/>
      <c r="P62" s="338">
        <v>0</v>
      </c>
      <c r="Q62" s="46"/>
      <c r="R62" s="37">
        <v>0</v>
      </c>
      <c r="S62" s="38"/>
      <c r="T62" s="338">
        <v>0</v>
      </c>
      <c r="U62" s="46"/>
      <c r="V62" s="37">
        <v>1</v>
      </c>
      <c r="W62" s="38"/>
      <c r="X62" s="338">
        <v>0.5</v>
      </c>
      <c r="Y62" s="46"/>
      <c r="Z62" s="37">
        <v>0</v>
      </c>
      <c r="AA62" s="38"/>
      <c r="AB62" s="338">
        <v>0</v>
      </c>
      <c r="AC62" s="46"/>
      <c r="AD62" s="37">
        <v>0</v>
      </c>
      <c r="AE62" s="38"/>
      <c r="AF62" s="338">
        <v>0</v>
      </c>
      <c r="AG62" s="46"/>
      <c r="AH62" s="37">
        <v>0</v>
      </c>
      <c r="AI62" s="38"/>
      <c r="AJ62" s="361">
        <v>0</v>
      </c>
      <c r="AK62" s="47"/>
      <c r="AL62" s="37">
        <v>0</v>
      </c>
      <c r="AM62" s="38"/>
      <c r="AN62" s="361">
        <v>0</v>
      </c>
      <c r="AO62" s="47"/>
      <c r="AP62" s="37">
        <v>0</v>
      </c>
      <c r="AQ62" s="38"/>
      <c r="AR62" s="338">
        <v>0</v>
      </c>
      <c r="AS62" s="47"/>
      <c r="AT62" s="37">
        <v>0</v>
      </c>
      <c r="AU62" s="67"/>
      <c r="AV62" s="338">
        <v>0</v>
      </c>
      <c r="AW62" s="39"/>
    </row>
    <row r="63" spans="1:49" ht="14.25" x14ac:dyDescent="0.25">
      <c r="A63" s="54"/>
      <c r="B63" s="40"/>
      <c r="C63" s="44"/>
      <c r="D63" s="333"/>
      <c r="E63" s="43"/>
      <c r="F63" s="37"/>
      <c r="G63" s="38"/>
      <c r="H63" s="336"/>
      <c r="I63" s="46"/>
      <c r="J63" s="37"/>
      <c r="K63" s="38"/>
      <c r="L63" s="338"/>
      <c r="M63" s="46"/>
      <c r="N63" s="37"/>
      <c r="O63" s="38"/>
      <c r="P63" s="338"/>
      <c r="Q63" s="46"/>
      <c r="R63" s="37"/>
      <c r="S63" s="38"/>
      <c r="T63" s="338"/>
      <c r="U63" s="46"/>
      <c r="V63" s="37"/>
      <c r="W63" s="38"/>
      <c r="X63" s="338"/>
      <c r="Y63" s="46"/>
      <c r="Z63" s="37"/>
      <c r="AA63" s="38"/>
      <c r="AB63" s="338"/>
      <c r="AC63" s="46"/>
      <c r="AD63" s="37"/>
      <c r="AE63" s="38"/>
      <c r="AF63" s="338"/>
      <c r="AG63" s="46"/>
      <c r="AH63" s="37"/>
      <c r="AI63" s="38"/>
      <c r="AJ63" s="361"/>
      <c r="AK63" s="47"/>
      <c r="AL63" s="37"/>
      <c r="AM63" s="38"/>
      <c r="AN63" s="361"/>
      <c r="AO63" s="47"/>
      <c r="AP63" s="37"/>
      <c r="AQ63" s="38"/>
      <c r="AR63" s="361"/>
      <c r="AS63" s="47"/>
      <c r="AT63" s="37"/>
      <c r="AU63" s="67"/>
      <c r="AV63" s="338"/>
      <c r="AW63" s="39"/>
    </row>
    <row r="64" spans="1:49" x14ac:dyDescent="0.25">
      <c r="A64" s="425" t="s">
        <v>62</v>
      </c>
    </row>
    <row r="65" spans="1:91" ht="15" x14ac:dyDescent="0.25">
      <c r="A65" s="249" t="s">
        <v>212</v>
      </c>
      <c r="R65" s="249"/>
      <c r="T65" s="390"/>
      <c r="U65" s="249"/>
      <c r="V65" s="249"/>
      <c r="X65" s="390"/>
      <c r="Y65" s="249"/>
      <c r="Z65" s="249"/>
      <c r="AB65" s="390"/>
      <c r="AC65" s="249"/>
      <c r="AD65" s="249"/>
      <c r="AF65" s="390"/>
      <c r="AG65" s="249"/>
      <c r="AH65" s="249"/>
      <c r="AJ65" s="390"/>
      <c r="AK65" s="249"/>
      <c r="AL65" s="249"/>
      <c r="AN65" s="390"/>
      <c r="AO65" s="249"/>
      <c r="AP65" s="249"/>
      <c r="AR65" s="390"/>
      <c r="AS65" s="249"/>
      <c r="AT65" s="249"/>
      <c r="AV65" s="390"/>
      <c r="AW65" s="287"/>
      <c r="BE65" s="35"/>
      <c r="BH65" s="35"/>
      <c r="BK65" s="35"/>
      <c r="BN65" s="35"/>
      <c r="BQ65" s="35"/>
      <c r="BT65" s="35"/>
      <c r="BW65" s="35"/>
      <c r="BZ65" s="35"/>
      <c r="CC65" s="35"/>
      <c r="CF65" s="35"/>
      <c r="CI65" s="35"/>
      <c r="CL65" s="35"/>
    </row>
    <row r="66" spans="1:91" ht="15" x14ac:dyDescent="0.25">
      <c r="A66" s="249" t="s">
        <v>256</v>
      </c>
      <c r="R66" s="249"/>
      <c r="T66" s="390"/>
      <c r="U66" s="249"/>
      <c r="V66" s="249"/>
      <c r="X66" s="390"/>
      <c r="Y66" s="249"/>
      <c r="Z66" s="249"/>
      <c r="AB66" s="390"/>
      <c r="AC66" s="249"/>
      <c r="AD66" s="249"/>
      <c r="AF66" s="390"/>
      <c r="AG66" s="249"/>
      <c r="AH66" s="249"/>
      <c r="AJ66" s="390"/>
      <c r="AK66" s="249"/>
      <c r="AL66" s="249"/>
      <c r="AN66" s="390"/>
      <c r="AO66" s="249"/>
      <c r="AP66" s="249"/>
      <c r="AR66" s="390"/>
      <c r="AS66" s="249"/>
      <c r="AT66" s="249"/>
      <c r="AV66" s="390"/>
      <c r="AW66" s="287"/>
      <c r="BE66" s="35"/>
      <c r="BH66" s="35"/>
      <c r="BK66" s="35"/>
      <c r="BN66" s="35"/>
      <c r="BQ66" s="35"/>
      <c r="BT66" s="35"/>
      <c r="BW66" s="35"/>
      <c r="BZ66" s="35"/>
      <c r="CC66" s="35"/>
      <c r="CF66" s="35"/>
      <c r="CI66" s="35"/>
      <c r="CL66" s="35"/>
    </row>
    <row r="67" spans="1:91" ht="15" x14ac:dyDescent="0.25">
      <c r="A67" s="101" t="s">
        <v>356</v>
      </c>
      <c r="R67" s="249"/>
      <c r="T67" s="390"/>
      <c r="U67" s="249"/>
      <c r="V67" s="249"/>
      <c r="X67" s="390"/>
      <c r="Y67" s="249"/>
      <c r="Z67" s="249"/>
      <c r="AB67" s="390"/>
      <c r="AC67" s="249"/>
      <c r="AD67" s="249"/>
      <c r="AF67" s="390"/>
      <c r="AG67" s="249"/>
      <c r="AH67" s="249"/>
      <c r="AJ67" s="390"/>
      <c r="AK67" s="249"/>
      <c r="AL67" s="249"/>
      <c r="AN67" s="390"/>
      <c r="AO67" s="249"/>
      <c r="AP67" s="249"/>
      <c r="AR67" s="390"/>
      <c r="AS67" s="249"/>
      <c r="AT67" s="249"/>
      <c r="AV67" s="390"/>
      <c r="AW67" s="287"/>
    </row>
    <row r="68" spans="1:91" ht="15" x14ac:dyDescent="0.25">
      <c r="A68" s="50" t="s">
        <v>359</v>
      </c>
      <c r="R68" s="107"/>
      <c r="S68" s="288"/>
      <c r="T68" s="391"/>
      <c r="U68" s="107"/>
      <c r="V68" s="107"/>
      <c r="W68" s="288"/>
      <c r="X68" s="391"/>
      <c r="Y68" s="107"/>
      <c r="Z68" s="107"/>
      <c r="AA68" s="288"/>
      <c r="AB68" s="391"/>
      <c r="AC68" s="107"/>
      <c r="AD68" s="107"/>
      <c r="AE68" s="288"/>
      <c r="AF68" s="391"/>
      <c r="AG68" s="107"/>
      <c r="AH68" s="107"/>
      <c r="AI68" s="288"/>
      <c r="AJ68" s="391"/>
      <c r="AK68" s="107"/>
      <c r="AL68" s="107"/>
      <c r="AM68" s="288"/>
      <c r="AN68" s="391"/>
      <c r="AO68" s="107"/>
      <c r="AP68" s="107"/>
      <c r="AQ68" s="288"/>
      <c r="AR68" s="391"/>
      <c r="AS68" s="107"/>
      <c r="AT68" s="107"/>
      <c r="AV68" s="391"/>
      <c r="AW68" s="289"/>
    </row>
    <row r="69" spans="1:91" ht="14.25" x14ac:dyDescent="0.25">
      <c r="A69" s="50" t="s">
        <v>360</v>
      </c>
      <c r="B69" s="34"/>
      <c r="C69" s="86"/>
      <c r="D69" s="408"/>
      <c r="E69" s="34"/>
      <c r="F69" s="33"/>
      <c r="G69" s="67"/>
      <c r="H69" s="396"/>
      <c r="I69" s="33"/>
      <c r="J69" s="33"/>
      <c r="K69" s="67"/>
      <c r="L69" s="361"/>
      <c r="M69" s="33"/>
      <c r="N69" s="33"/>
      <c r="O69" s="67"/>
      <c r="P69" s="390"/>
      <c r="Q69" s="249"/>
      <c r="R69" s="249"/>
      <c r="T69" s="390"/>
      <c r="U69" s="249"/>
      <c r="V69" s="249"/>
      <c r="X69" s="390"/>
      <c r="Y69" s="249"/>
      <c r="Z69" s="249"/>
      <c r="AB69" s="390"/>
      <c r="AC69" s="249"/>
      <c r="AD69" s="249"/>
      <c r="AF69" s="390"/>
      <c r="AG69" s="249"/>
      <c r="AH69" s="249"/>
      <c r="AJ69" s="390"/>
      <c r="AK69" s="249"/>
      <c r="AL69" s="249"/>
      <c r="AN69" s="390"/>
      <c r="AO69" s="249"/>
      <c r="AP69" s="249"/>
      <c r="AR69" s="390"/>
      <c r="AS69" s="249"/>
      <c r="AT69" s="249"/>
      <c r="AV69" s="390"/>
      <c r="AW69" s="287"/>
    </row>
    <row r="70" spans="1:91" ht="14.25" x14ac:dyDescent="0.25">
      <c r="A70" s="50" t="s">
        <v>215</v>
      </c>
      <c r="B70" s="34"/>
      <c r="C70" s="86"/>
      <c r="D70" s="408"/>
      <c r="E70" s="34"/>
      <c r="F70" s="33"/>
      <c r="G70" s="67"/>
      <c r="H70" s="396"/>
      <c r="I70" s="33"/>
      <c r="J70" s="33"/>
      <c r="K70" s="67"/>
      <c r="L70" s="361"/>
      <c r="M70" s="33"/>
      <c r="N70" s="33"/>
      <c r="O70" s="67"/>
      <c r="P70" s="390"/>
      <c r="Q70" s="249"/>
      <c r="R70" s="249"/>
      <c r="T70" s="390"/>
      <c r="U70" s="249"/>
      <c r="V70" s="249"/>
      <c r="X70" s="390"/>
      <c r="Y70" s="249"/>
      <c r="Z70" s="249"/>
      <c r="AB70" s="390"/>
      <c r="AC70" s="249"/>
      <c r="AD70" s="249"/>
      <c r="AF70" s="390"/>
      <c r="AG70" s="249"/>
      <c r="AH70" s="249"/>
      <c r="AJ70" s="390"/>
      <c r="AK70" s="249"/>
      <c r="AL70" s="249"/>
      <c r="AN70" s="390"/>
      <c r="AO70" s="249"/>
      <c r="AP70" s="249"/>
      <c r="AR70" s="390"/>
      <c r="AS70" s="249"/>
      <c r="AT70" s="249"/>
      <c r="AV70" s="390"/>
      <c r="AW70" s="287"/>
    </row>
    <row r="71" spans="1:91" ht="14.25" x14ac:dyDescent="0.25">
      <c r="A71" s="50" t="s">
        <v>276</v>
      </c>
      <c r="B71" s="34"/>
      <c r="C71" s="86"/>
      <c r="D71" s="408"/>
      <c r="E71" s="34"/>
      <c r="F71" s="33"/>
      <c r="G71" s="67"/>
      <c r="H71" s="396"/>
      <c r="I71" s="33"/>
      <c r="J71" s="33"/>
      <c r="K71" s="67"/>
      <c r="L71" s="361"/>
      <c r="M71" s="33"/>
      <c r="N71" s="33"/>
      <c r="O71" s="67"/>
      <c r="P71" s="390"/>
      <c r="Q71" s="249"/>
      <c r="R71" s="249"/>
      <c r="T71" s="390"/>
      <c r="U71" s="249"/>
      <c r="V71" s="249"/>
      <c r="X71" s="390"/>
      <c r="Y71" s="249"/>
      <c r="Z71" s="249"/>
      <c r="AB71" s="390"/>
      <c r="AC71" s="249"/>
      <c r="AD71" s="249"/>
      <c r="AF71" s="390"/>
      <c r="AG71" s="249"/>
      <c r="AH71" s="249"/>
      <c r="AJ71" s="390"/>
      <c r="AK71" s="249"/>
      <c r="AL71" s="249"/>
      <c r="AN71" s="390"/>
      <c r="AO71" s="249"/>
      <c r="AP71" s="249"/>
      <c r="AR71" s="390"/>
      <c r="AS71" s="249"/>
      <c r="AT71" s="249"/>
      <c r="AV71" s="390"/>
      <c r="AW71" s="287"/>
      <c r="AZ71" s="33"/>
      <c r="BA71" s="33"/>
      <c r="BB71" s="33"/>
      <c r="BC71" s="33"/>
      <c r="BD71" s="33"/>
      <c r="BE71" s="341"/>
      <c r="BF71" s="33"/>
      <c r="BG71" s="33"/>
      <c r="BH71" s="341"/>
      <c r="BI71" s="33"/>
      <c r="BJ71" s="33"/>
      <c r="BK71" s="341"/>
      <c r="BL71" s="33"/>
      <c r="BM71" s="33"/>
      <c r="BN71" s="341"/>
      <c r="BO71" s="33"/>
      <c r="BP71" s="33"/>
      <c r="BQ71" s="341"/>
      <c r="BR71" s="33"/>
      <c r="BS71" s="33"/>
      <c r="BT71" s="341"/>
      <c r="BU71" s="33"/>
      <c r="BV71" s="33"/>
      <c r="BW71" s="341"/>
      <c r="BX71" s="33"/>
      <c r="BY71" s="33"/>
      <c r="BZ71" s="341"/>
      <c r="CA71" s="33"/>
      <c r="CB71" s="33"/>
      <c r="CC71" s="341"/>
      <c r="CD71" s="33"/>
      <c r="CE71" s="33"/>
      <c r="CF71" s="341"/>
      <c r="CG71" s="33"/>
      <c r="CH71" s="33"/>
      <c r="CI71" s="341"/>
      <c r="CJ71" s="33"/>
      <c r="CK71" s="33"/>
      <c r="CL71" s="341"/>
    </row>
    <row r="72" spans="1:91" ht="14.25" x14ac:dyDescent="0.25">
      <c r="B72" s="34"/>
      <c r="C72" s="86"/>
      <c r="D72" s="408"/>
      <c r="E72" s="34"/>
      <c r="F72" s="33"/>
      <c r="G72" s="67"/>
      <c r="H72" s="396"/>
      <c r="I72" s="33"/>
      <c r="J72" s="33"/>
      <c r="K72" s="67"/>
      <c r="L72" s="361"/>
      <c r="M72" s="33"/>
      <c r="N72" s="33"/>
      <c r="O72" s="67"/>
      <c r="P72" s="361"/>
      <c r="Q72" s="33"/>
      <c r="R72" s="33"/>
      <c r="S72" s="89"/>
      <c r="T72" s="361"/>
      <c r="U72" s="33"/>
      <c r="V72" s="33"/>
      <c r="W72" s="89"/>
      <c r="X72" s="361"/>
      <c r="Y72" s="33"/>
      <c r="Z72" s="33"/>
      <c r="AA72" s="89"/>
      <c r="AB72" s="361"/>
      <c r="AC72" s="33"/>
      <c r="AD72" s="33"/>
      <c r="AE72" s="89"/>
      <c r="AF72" s="361"/>
      <c r="AG72" s="33"/>
      <c r="AH72" s="33"/>
      <c r="AI72" s="90"/>
      <c r="AJ72" s="392"/>
      <c r="AK72" s="103"/>
      <c r="AL72" s="103"/>
      <c r="AM72" s="91"/>
      <c r="AN72" s="392"/>
      <c r="AO72" s="103"/>
      <c r="AP72" s="103"/>
      <c r="AQ72" s="90"/>
      <c r="AR72" s="392"/>
      <c r="AS72" s="103"/>
      <c r="AT72" s="103"/>
      <c r="AU72" s="87"/>
      <c r="AV72" s="392"/>
      <c r="AW72" s="51"/>
      <c r="AZ72" s="33"/>
      <c r="BA72" s="33"/>
      <c r="BB72" s="33"/>
      <c r="BC72" s="33"/>
      <c r="BD72" s="33"/>
      <c r="BE72" s="341"/>
      <c r="BF72" s="33"/>
      <c r="BG72" s="33"/>
      <c r="BH72" s="341"/>
      <c r="BI72" s="33"/>
      <c r="BJ72" s="33"/>
      <c r="BK72" s="341"/>
      <c r="BL72" s="33"/>
      <c r="BM72" s="33"/>
      <c r="BN72" s="341"/>
      <c r="BO72" s="33"/>
      <c r="BP72" s="33"/>
      <c r="BQ72" s="341"/>
      <c r="BR72" s="33"/>
      <c r="BS72" s="33"/>
      <c r="BT72" s="341"/>
      <c r="BU72" s="33"/>
      <c r="BV72" s="33"/>
      <c r="BW72" s="341"/>
      <c r="BX72" s="33"/>
      <c r="BY72" s="33"/>
      <c r="BZ72" s="341"/>
      <c r="CA72" s="33"/>
      <c r="CB72" s="33"/>
      <c r="CC72" s="341"/>
      <c r="CD72" s="33"/>
      <c r="CE72" s="33"/>
      <c r="CF72" s="341"/>
      <c r="CG72" s="33"/>
      <c r="CH72" s="33"/>
      <c r="CI72" s="341"/>
      <c r="CJ72" s="33"/>
      <c r="CK72" s="33"/>
      <c r="CL72" s="341"/>
      <c r="CM72" s="33"/>
    </row>
    <row r="73" spans="1:91" ht="17.25" x14ac:dyDescent="0.25">
      <c r="B73" s="290"/>
      <c r="D73" s="410"/>
      <c r="E73" s="290"/>
      <c r="F73" s="56"/>
      <c r="H73" s="401"/>
      <c r="I73" s="56"/>
      <c r="J73" s="56"/>
      <c r="L73" s="393"/>
      <c r="M73" s="56"/>
      <c r="N73" s="56"/>
      <c r="P73" s="393"/>
      <c r="Q73" s="56"/>
      <c r="R73" s="56"/>
      <c r="T73" s="393"/>
      <c r="U73" s="56"/>
      <c r="V73" s="56"/>
      <c r="X73" s="393"/>
      <c r="Y73" s="56"/>
      <c r="Z73" s="56"/>
      <c r="AB73" s="393"/>
      <c r="AC73" s="56"/>
      <c r="AD73" s="56"/>
      <c r="AF73" s="393"/>
      <c r="AG73" s="56"/>
      <c r="AH73" s="56"/>
      <c r="AJ73" s="393"/>
      <c r="AK73" s="56"/>
      <c r="AL73" s="56"/>
      <c r="AN73" s="393"/>
      <c r="AO73" s="56"/>
      <c r="AP73" s="56"/>
      <c r="AR73" s="393"/>
      <c r="AS73" s="56"/>
      <c r="AT73" s="56"/>
      <c r="AV73" s="393"/>
      <c r="AW73" s="291"/>
      <c r="AZ73" s="33"/>
      <c r="BA73" s="33"/>
      <c r="BB73" s="33"/>
      <c r="BC73" s="33"/>
      <c r="BD73" s="33"/>
      <c r="BE73" s="341"/>
      <c r="BF73" s="33"/>
      <c r="BG73" s="33"/>
      <c r="BH73" s="341"/>
      <c r="BI73" s="33"/>
      <c r="BJ73" s="33"/>
      <c r="BK73" s="341"/>
      <c r="BL73" s="33"/>
      <c r="BM73" s="33"/>
      <c r="BN73" s="341"/>
      <c r="BO73" s="33"/>
      <c r="BP73" s="33"/>
      <c r="BQ73" s="341"/>
      <c r="BR73" s="33"/>
      <c r="BS73" s="33"/>
      <c r="BT73" s="341"/>
      <c r="BU73" s="33"/>
      <c r="BV73" s="33"/>
      <c r="BW73" s="341"/>
      <c r="BX73" s="33"/>
      <c r="BY73" s="33"/>
      <c r="BZ73" s="341"/>
      <c r="CA73" s="33"/>
      <c r="CB73" s="33"/>
      <c r="CC73" s="341"/>
      <c r="CD73" s="33"/>
      <c r="CE73" s="33"/>
      <c r="CF73" s="341"/>
      <c r="CG73" s="33"/>
      <c r="CH73" s="33"/>
      <c r="CI73" s="341"/>
      <c r="CJ73" s="33"/>
      <c r="CK73" s="33"/>
      <c r="CL73" s="341"/>
      <c r="CM73" s="33"/>
    </row>
    <row r="74" spans="1:91" s="33" customFormat="1" ht="17.25" x14ac:dyDescent="0.25">
      <c r="A74" s="35"/>
      <c r="B74" s="290"/>
      <c r="C74" s="93"/>
      <c r="D74" s="410"/>
      <c r="E74" s="290"/>
      <c r="F74" s="56"/>
      <c r="G74" s="94"/>
      <c r="H74" s="401"/>
      <c r="I74" s="56"/>
      <c r="J74" s="56"/>
      <c r="K74" s="94"/>
      <c r="L74" s="393"/>
      <c r="M74" s="56"/>
      <c r="N74" s="56"/>
      <c r="O74" s="94"/>
      <c r="P74" s="393"/>
      <c r="Q74" s="56"/>
      <c r="R74" s="56"/>
      <c r="S74" s="250"/>
      <c r="T74" s="393"/>
      <c r="U74" s="56"/>
      <c r="V74" s="56"/>
      <c r="W74" s="250"/>
      <c r="X74" s="393"/>
      <c r="Y74" s="56"/>
      <c r="Z74" s="56"/>
      <c r="AA74" s="250"/>
      <c r="AB74" s="393"/>
      <c r="AC74" s="56"/>
      <c r="AD74" s="56"/>
      <c r="AE74" s="250"/>
      <c r="AF74" s="393"/>
      <c r="AG74" s="56"/>
      <c r="AH74" s="56"/>
      <c r="AI74" s="250"/>
      <c r="AJ74" s="393"/>
      <c r="AK74" s="56"/>
      <c r="AL74" s="56"/>
      <c r="AM74" s="250"/>
      <c r="AN74" s="393"/>
      <c r="AO74" s="56"/>
      <c r="AP74" s="56"/>
      <c r="AQ74" s="250"/>
      <c r="AR74" s="393"/>
      <c r="AS74" s="56"/>
      <c r="AT74" s="56"/>
      <c r="AU74" s="94"/>
      <c r="AV74" s="393"/>
      <c r="AW74" s="291"/>
      <c r="BE74" s="341"/>
      <c r="BH74" s="341"/>
      <c r="BK74" s="341"/>
      <c r="BN74" s="341"/>
      <c r="BQ74" s="341"/>
      <c r="BT74" s="341"/>
      <c r="BW74" s="341"/>
      <c r="BZ74" s="341"/>
      <c r="CC74" s="341"/>
      <c r="CF74" s="341"/>
      <c r="CI74" s="341"/>
      <c r="CL74" s="341"/>
    </row>
    <row r="75" spans="1:91" s="33" customFormat="1" ht="17.25" x14ac:dyDescent="0.25">
      <c r="A75" s="35"/>
      <c r="B75" s="290"/>
      <c r="C75" s="93"/>
      <c r="D75" s="410"/>
      <c r="E75" s="290"/>
      <c r="F75" s="56"/>
      <c r="G75" s="94"/>
      <c r="H75" s="401"/>
      <c r="I75" s="56"/>
      <c r="J75" s="56"/>
      <c r="K75" s="94"/>
      <c r="L75" s="393"/>
      <c r="M75" s="56"/>
      <c r="N75" s="56"/>
      <c r="O75" s="94"/>
      <c r="P75" s="393"/>
      <c r="Q75" s="56"/>
      <c r="R75" s="56"/>
      <c r="S75" s="250"/>
      <c r="T75" s="393"/>
      <c r="U75" s="56"/>
      <c r="V75" s="56"/>
      <c r="W75" s="250"/>
      <c r="X75" s="393"/>
      <c r="Y75" s="56"/>
      <c r="Z75" s="56"/>
      <c r="AA75" s="250"/>
      <c r="AB75" s="393"/>
      <c r="AC75" s="56"/>
      <c r="AD75" s="56"/>
      <c r="AE75" s="250"/>
      <c r="AF75" s="393"/>
      <c r="AG75" s="56"/>
      <c r="AH75" s="56"/>
      <c r="AI75" s="250"/>
      <c r="AJ75" s="393"/>
      <c r="AK75" s="56"/>
      <c r="AL75" s="56"/>
      <c r="AM75" s="250"/>
      <c r="AN75" s="393"/>
      <c r="AO75" s="56"/>
      <c r="AP75" s="56"/>
      <c r="AQ75" s="250"/>
      <c r="AR75" s="393"/>
      <c r="AS75" s="56"/>
      <c r="AT75" s="56"/>
      <c r="AU75" s="94"/>
      <c r="AV75" s="393"/>
      <c r="AW75" s="291"/>
      <c r="AZ75" s="103"/>
      <c r="BA75" s="103"/>
      <c r="BB75" s="103"/>
      <c r="BC75" s="103"/>
      <c r="BD75" s="103"/>
      <c r="BE75" s="504"/>
      <c r="BF75" s="505"/>
      <c r="BG75" s="505"/>
      <c r="BH75" s="505"/>
      <c r="BI75" s="505"/>
      <c r="BJ75" s="505"/>
      <c r="BK75" s="505"/>
      <c r="BL75" s="505"/>
      <c r="BM75" s="505"/>
      <c r="BN75" s="505"/>
      <c r="BO75" s="505"/>
      <c r="BP75" s="505"/>
      <c r="BQ75" s="505"/>
      <c r="BR75" s="505"/>
      <c r="BS75" s="505"/>
      <c r="BT75" s="505"/>
      <c r="BU75" s="102"/>
      <c r="BV75" s="103"/>
    </row>
    <row r="76" spans="1:91" s="33" customFormat="1" ht="17.25" x14ac:dyDescent="0.25">
      <c r="A76" s="35"/>
      <c r="B76" s="290"/>
      <c r="C76" s="93"/>
      <c r="D76" s="411"/>
      <c r="E76" s="292"/>
      <c r="F76" s="56"/>
      <c r="G76" s="94"/>
      <c r="H76" s="402"/>
      <c r="I76" s="293"/>
      <c r="J76" s="56"/>
      <c r="K76" s="94"/>
      <c r="L76" s="393"/>
      <c r="M76" s="293"/>
      <c r="N76" s="56"/>
      <c r="O76" s="94"/>
      <c r="P76" s="393"/>
      <c r="Q76" s="293"/>
      <c r="R76" s="56"/>
      <c r="S76" s="250"/>
      <c r="T76" s="393"/>
      <c r="U76" s="293"/>
      <c r="V76" s="56"/>
      <c r="W76" s="250"/>
      <c r="X76" s="393"/>
      <c r="Y76" s="293"/>
      <c r="Z76" s="56"/>
      <c r="AA76" s="250"/>
      <c r="AB76" s="393"/>
      <c r="AC76" s="293"/>
      <c r="AD76" s="56"/>
      <c r="AE76" s="250"/>
      <c r="AF76" s="393"/>
      <c r="AG76" s="293"/>
      <c r="AH76" s="56"/>
      <c r="AI76" s="250"/>
      <c r="AJ76" s="393"/>
      <c r="AK76" s="293"/>
      <c r="AL76" s="56"/>
      <c r="AM76" s="250"/>
      <c r="AN76" s="393"/>
      <c r="AO76" s="293"/>
      <c r="AP76" s="56"/>
      <c r="AQ76" s="250"/>
      <c r="AR76" s="393"/>
      <c r="AS76" s="293"/>
      <c r="AT76" s="56"/>
      <c r="AU76" s="94"/>
      <c r="AV76" s="393"/>
      <c r="AW76" s="291"/>
      <c r="AZ76" s="35"/>
      <c r="BA76" s="35"/>
      <c r="BB76" s="35"/>
      <c r="BC76" s="35"/>
      <c r="BD76" s="35"/>
      <c r="BE76" s="340"/>
      <c r="BF76" s="35"/>
      <c r="BG76" s="35"/>
      <c r="BH76" s="340"/>
      <c r="BI76" s="35"/>
      <c r="BJ76" s="35"/>
      <c r="BK76" s="340"/>
      <c r="BL76" s="35"/>
      <c r="BM76" s="35"/>
      <c r="BN76" s="340"/>
      <c r="BO76" s="35"/>
      <c r="BP76" s="35"/>
      <c r="BQ76" s="340"/>
      <c r="BR76" s="35"/>
      <c r="BS76" s="35"/>
      <c r="BT76" s="340"/>
      <c r="BU76" s="35"/>
      <c r="BV76" s="35"/>
      <c r="BW76" s="340"/>
      <c r="BX76" s="35"/>
      <c r="BY76" s="35"/>
      <c r="BZ76" s="340"/>
      <c r="CA76" s="35"/>
      <c r="CB76" s="35"/>
      <c r="CC76" s="340"/>
      <c r="CD76" s="35"/>
      <c r="CE76" s="35"/>
      <c r="CF76" s="340"/>
      <c r="CG76" s="35"/>
      <c r="CH76" s="35"/>
      <c r="CI76" s="340"/>
      <c r="CJ76" s="35"/>
      <c r="CK76" s="35"/>
      <c r="CL76" s="340"/>
      <c r="CM76" s="103"/>
    </row>
    <row r="77" spans="1:91" s="33" customFormat="1" ht="17.25" x14ac:dyDescent="0.25">
      <c r="A77" s="35"/>
      <c r="B77" s="290"/>
      <c r="C77" s="93"/>
      <c r="D77" s="411"/>
      <c r="E77" s="292"/>
      <c r="F77" s="56"/>
      <c r="G77" s="94"/>
      <c r="H77" s="402"/>
      <c r="I77" s="293"/>
      <c r="J77" s="56"/>
      <c r="K77" s="94"/>
      <c r="L77" s="393"/>
      <c r="M77" s="293"/>
      <c r="N77" s="56"/>
      <c r="O77" s="94"/>
      <c r="P77" s="393"/>
      <c r="Q77" s="293"/>
      <c r="R77" s="56"/>
      <c r="S77" s="250"/>
      <c r="T77" s="393"/>
      <c r="U77" s="293"/>
      <c r="V77" s="56"/>
      <c r="W77" s="250"/>
      <c r="X77" s="393"/>
      <c r="Y77" s="293"/>
      <c r="Z77" s="56"/>
      <c r="AA77" s="250"/>
      <c r="AB77" s="393"/>
      <c r="AC77" s="293"/>
      <c r="AD77" s="56"/>
      <c r="AE77" s="250"/>
      <c r="AF77" s="393"/>
      <c r="AG77" s="293"/>
      <c r="AH77" s="56"/>
      <c r="AI77" s="250"/>
      <c r="AJ77" s="393"/>
      <c r="AK77" s="293"/>
      <c r="AL77" s="56"/>
      <c r="AM77" s="250"/>
      <c r="AN77" s="393"/>
      <c r="AO77" s="293"/>
      <c r="AP77" s="56"/>
      <c r="AQ77" s="250"/>
      <c r="AR77" s="393"/>
      <c r="AS77" s="293"/>
      <c r="AT77" s="56"/>
      <c r="AU77" s="94"/>
      <c r="AV77" s="393"/>
      <c r="AW77" s="291"/>
      <c r="AZ77" s="35"/>
      <c r="BA77" s="35"/>
      <c r="BB77" s="35"/>
      <c r="BC77" s="35"/>
      <c r="BD77" s="35"/>
      <c r="BE77" s="340"/>
      <c r="BF77" s="35"/>
      <c r="BG77" s="35"/>
      <c r="BH77" s="340"/>
      <c r="BI77" s="35"/>
      <c r="BJ77" s="35"/>
      <c r="BK77" s="340"/>
      <c r="BL77" s="35"/>
      <c r="BM77" s="35"/>
      <c r="BN77" s="340"/>
      <c r="BO77" s="35"/>
      <c r="BP77" s="35"/>
      <c r="BQ77" s="340"/>
      <c r="BR77" s="35"/>
      <c r="BS77" s="35"/>
      <c r="BT77" s="340"/>
      <c r="BU77" s="35"/>
      <c r="BV77" s="35"/>
      <c r="BW77" s="340"/>
      <c r="BX77" s="35"/>
      <c r="BY77" s="35"/>
      <c r="BZ77" s="340"/>
      <c r="CA77" s="35"/>
      <c r="CB77" s="35"/>
      <c r="CC77" s="340"/>
      <c r="CD77" s="35"/>
      <c r="CE77" s="35"/>
      <c r="CF77" s="340"/>
      <c r="CG77" s="35"/>
      <c r="CH77" s="35"/>
      <c r="CI77" s="340"/>
      <c r="CJ77" s="35"/>
      <c r="CK77" s="35"/>
      <c r="CL77" s="340"/>
      <c r="CM77" s="35"/>
    </row>
    <row r="78" spans="1:91" s="33" customFormat="1" ht="17.25" x14ac:dyDescent="0.25">
      <c r="A78" s="35"/>
      <c r="B78" s="290"/>
      <c r="C78" s="93"/>
      <c r="D78" s="411"/>
      <c r="E78" s="292"/>
      <c r="F78" s="56"/>
      <c r="G78" s="94"/>
      <c r="H78" s="402"/>
      <c r="I78" s="293"/>
      <c r="J78" s="56"/>
      <c r="K78" s="94"/>
      <c r="L78" s="393"/>
      <c r="M78" s="293"/>
      <c r="N78" s="56"/>
      <c r="O78" s="94"/>
      <c r="P78" s="393"/>
      <c r="Q78" s="293"/>
      <c r="R78" s="56"/>
      <c r="S78" s="250"/>
      <c r="T78" s="393"/>
      <c r="U78" s="293"/>
      <c r="V78" s="56"/>
      <c r="W78" s="250"/>
      <c r="X78" s="393"/>
      <c r="Y78" s="293"/>
      <c r="Z78" s="56"/>
      <c r="AA78" s="250"/>
      <c r="AB78" s="393"/>
      <c r="AC78" s="293"/>
      <c r="AD78" s="56"/>
      <c r="AE78" s="250"/>
      <c r="AF78" s="393"/>
      <c r="AG78" s="293"/>
      <c r="AH78" s="56"/>
      <c r="AI78" s="250"/>
      <c r="AJ78" s="393"/>
      <c r="AK78" s="293"/>
      <c r="AL78" s="56"/>
      <c r="AM78" s="250"/>
      <c r="AN78" s="393"/>
      <c r="AO78" s="293"/>
      <c r="AP78" s="56"/>
      <c r="AQ78" s="250"/>
      <c r="AR78" s="393"/>
      <c r="AS78" s="293"/>
      <c r="AT78" s="56"/>
      <c r="AU78" s="94"/>
      <c r="AV78" s="393"/>
      <c r="AW78" s="291"/>
      <c r="AX78" s="103"/>
      <c r="AY78" s="103"/>
      <c r="AZ78" s="35"/>
      <c r="BA78" s="35"/>
      <c r="BB78" s="35"/>
      <c r="BC78" s="35"/>
      <c r="BD78" s="35"/>
      <c r="BE78" s="340"/>
      <c r="BF78" s="35"/>
      <c r="BG78" s="35"/>
      <c r="BH78" s="340"/>
      <c r="BI78" s="35"/>
      <c r="BJ78" s="35"/>
      <c r="BK78" s="340"/>
      <c r="BL78" s="35"/>
      <c r="BM78" s="35"/>
      <c r="BN78" s="340"/>
      <c r="BO78" s="35"/>
      <c r="BP78" s="35"/>
      <c r="BQ78" s="340"/>
      <c r="BR78" s="35"/>
      <c r="BS78" s="35"/>
      <c r="BT78" s="340"/>
      <c r="BU78" s="35"/>
      <c r="BV78" s="35"/>
      <c r="BW78" s="340"/>
      <c r="BX78" s="35"/>
      <c r="BY78" s="35"/>
      <c r="BZ78" s="340"/>
      <c r="CA78" s="35"/>
      <c r="CB78" s="35"/>
      <c r="CC78" s="340"/>
      <c r="CD78" s="35"/>
      <c r="CE78" s="35"/>
      <c r="CF78" s="340"/>
      <c r="CG78" s="35"/>
      <c r="CH78" s="35"/>
      <c r="CI78" s="340"/>
      <c r="CJ78" s="35"/>
      <c r="CK78" s="35"/>
      <c r="CL78" s="340"/>
      <c r="CM78" s="35"/>
    </row>
    <row r="79" spans="1:91" ht="17.25" x14ac:dyDescent="0.25">
      <c r="B79" s="290"/>
      <c r="D79" s="411"/>
      <c r="E79" s="292"/>
      <c r="F79" s="56"/>
      <c r="H79" s="402"/>
      <c r="I79" s="293"/>
      <c r="J79" s="56"/>
      <c r="L79" s="393"/>
      <c r="M79" s="293"/>
      <c r="N79" s="56"/>
      <c r="P79" s="393"/>
      <c r="Q79" s="293"/>
      <c r="R79" s="56"/>
      <c r="T79" s="393"/>
      <c r="U79" s="293"/>
      <c r="V79" s="56"/>
      <c r="X79" s="393"/>
      <c r="Y79" s="293"/>
      <c r="Z79" s="56"/>
      <c r="AB79" s="393"/>
      <c r="AC79" s="293"/>
      <c r="AD79" s="56"/>
      <c r="AF79" s="393"/>
      <c r="AG79" s="293"/>
      <c r="AH79" s="56"/>
      <c r="AJ79" s="393"/>
      <c r="AK79" s="293"/>
      <c r="AL79" s="56"/>
      <c r="AN79" s="393"/>
      <c r="AO79" s="293"/>
      <c r="AP79" s="56"/>
      <c r="AR79" s="393"/>
      <c r="AS79" s="293"/>
      <c r="AT79" s="56"/>
      <c r="AV79" s="393"/>
      <c r="AW79" s="291"/>
    </row>
    <row r="80" spans="1:91" ht="17.25" x14ac:dyDescent="0.25">
      <c r="B80" s="290"/>
      <c r="D80" s="410"/>
      <c r="E80" s="290"/>
      <c r="F80" s="56"/>
      <c r="H80" s="401"/>
      <c r="I80" s="56"/>
      <c r="J80" s="56"/>
      <c r="L80" s="393"/>
      <c r="M80" s="56"/>
      <c r="N80" s="56"/>
      <c r="P80" s="393"/>
      <c r="Q80" s="56"/>
      <c r="R80" s="56"/>
      <c r="T80" s="393"/>
      <c r="U80" s="56"/>
      <c r="V80" s="56"/>
      <c r="X80" s="393"/>
      <c r="Y80" s="56"/>
      <c r="Z80" s="56"/>
      <c r="AB80" s="393"/>
      <c r="AC80" s="56"/>
      <c r="AD80" s="56"/>
      <c r="AF80" s="393"/>
      <c r="AG80" s="56"/>
      <c r="AH80" s="56"/>
      <c r="AJ80" s="393"/>
      <c r="AK80" s="56"/>
      <c r="AL80" s="56"/>
      <c r="AN80" s="393"/>
      <c r="AO80" s="56"/>
      <c r="AP80" s="56"/>
      <c r="AR80" s="393"/>
      <c r="AS80" s="56"/>
      <c r="AT80" s="56"/>
      <c r="AV80" s="393"/>
      <c r="AW80" s="291"/>
    </row>
    <row r="81" spans="2:49" ht="17.25" x14ac:dyDescent="0.25">
      <c r="B81" s="290"/>
      <c r="D81" s="410"/>
      <c r="E81" s="290"/>
      <c r="F81" s="56"/>
      <c r="H81" s="401"/>
      <c r="I81" s="56"/>
      <c r="J81" s="56"/>
      <c r="L81" s="393"/>
      <c r="M81" s="56"/>
      <c r="N81" s="56"/>
      <c r="P81" s="393"/>
      <c r="Q81" s="56"/>
      <c r="R81" s="56"/>
      <c r="T81" s="393"/>
      <c r="U81" s="56"/>
      <c r="V81" s="56"/>
      <c r="X81" s="393"/>
      <c r="Y81" s="56"/>
      <c r="Z81" s="56"/>
      <c r="AB81" s="393"/>
      <c r="AC81" s="56"/>
      <c r="AD81" s="56"/>
      <c r="AF81" s="393"/>
      <c r="AG81" s="56"/>
      <c r="AH81" s="56"/>
      <c r="AJ81" s="393"/>
      <c r="AK81" s="56"/>
      <c r="AL81" s="56"/>
      <c r="AN81" s="393"/>
      <c r="AO81" s="56"/>
      <c r="AP81" s="56"/>
      <c r="AR81" s="393"/>
      <c r="AS81" s="56"/>
      <c r="AT81" s="56"/>
      <c r="AV81" s="393"/>
      <c r="AW81" s="291"/>
    </row>
    <row r="82" spans="2:49" ht="17.25" x14ac:dyDescent="0.25">
      <c r="B82" s="290"/>
      <c r="D82" s="411"/>
      <c r="E82" s="292"/>
      <c r="F82" s="56"/>
      <c r="H82" s="402"/>
      <c r="I82" s="293"/>
      <c r="J82" s="56"/>
      <c r="L82" s="393"/>
      <c r="M82" s="293"/>
      <c r="N82" s="56"/>
      <c r="P82" s="393"/>
      <c r="Q82" s="293"/>
      <c r="R82" s="56"/>
      <c r="T82" s="393"/>
      <c r="U82" s="293"/>
      <c r="V82" s="56"/>
      <c r="X82" s="393"/>
      <c r="Y82" s="293"/>
      <c r="Z82" s="56"/>
      <c r="AB82" s="393"/>
      <c r="AC82" s="293"/>
      <c r="AD82" s="56"/>
      <c r="AF82" s="393"/>
      <c r="AG82" s="293"/>
      <c r="AH82" s="56"/>
      <c r="AJ82" s="393"/>
      <c r="AK82" s="293"/>
      <c r="AL82" s="56"/>
      <c r="AN82" s="393"/>
      <c r="AO82" s="293"/>
      <c r="AP82" s="56"/>
      <c r="AR82" s="393"/>
      <c r="AS82" s="293"/>
      <c r="AT82" s="56"/>
      <c r="AV82" s="393"/>
      <c r="AW82" s="291"/>
    </row>
    <row r="83" spans="2:49" ht="17.25" x14ac:dyDescent="0.25">
      <c r="B83" s="290"/>
      <c r="D83" s="411"/>
      <c r="E83" s="292"/>
      <c r="F83" s="56"/>
      <c r="H83" s="402"/>
      <c r="I83" s="293"/>
      <c r="J83" s="56"/>
      <c r="L83" s="393"/>
      <c r="M83" s="293"/>
      <c r="N83" s="56"/>
      <c r="P83" s="393"/>
      <c r="Q83" s="293"/>
      <c r="R83" s="56"/>
      <c r="T83" s="393"/>
      <c r="U83" s="293"/>
      <c r="V83" s="56"/>
      <c r="X83" s="393"/>
      <c r="Y83" s="293"/>
      <c r="Z83" s="56"/>
      <c r="AB83" s="393"/>
      <c r="AC83" s="293"/>
      <c r="AD83" s="56"/>
      <c r="AF83" s="393"/>
      <c r="AG83" s="293"/>
      <c r="AH83" s="56"/>
      <c r="AJ83" s="393"/>
      <c r="AK83" s="293"/>
      <c r="AL83" s="56"/>
      <c r="AN83" s="393"/>
      <c r="AO83" s="293"/>
      <c r="AP83" s="56"/>
      <c r="AR83" s="393"/>
      <c r="AS83" s="293"/>
      <c r="AT83" s="56"/>
      <c r="AV83" s="393"/>
      <c r="AW83" s="291"/>
    </row>
    <row r="84" spans="2:49" ht="17.25" x14ac:dyDescent="0.25">
      <c r="B84" s="290"/>
      <c r="D84" s="411"/>
      <c r="E84" s="292"/>
      <c r="F84" s="56"/>
      <c r="H84" s="402"/>
      <c r="I84" s="293"/>
      <c r="J84" s="56"/>
      <c r="L84" s="393"/>
      <c r="M84" s="293"/>
      <c r="N84" s="56"/>
      <c r="P84" s="393"/>
      <c r="Q84" s="293"/>
      <c r="R84" s="56"/>
      <c r="T84" s="393"/>
      <c r="U84" s="293"/>
      <c r="V84" s="56"/>
      <c r="X84" s="393"/>
      <c r="Y84" s="293"/>
      <c r="Z84" s="56"/>
      <c r="AB84" s="393"/>
      <c r="AC84" s="293"/>
      <c r="AD84" s="56"/>
      <c r="AF84" s="393"/>
      <c r="AG84" s="293"/>
      <c r="AH84" s="56"/>
      <c r="AJ84" s="393"/>
      <c r="AK84" s="293"/>
      <c r="AL84" s="56"/>
      <c r="AN84" s="393"/>
      <c r="AO84" s="293"/>
      <c r="AP84" s="56"/>
      <c r="AR84" s="393"/>
      <c r="AS84" s="293"/>
      <c r="AT84" s="56"/>
      <c r="AV84" s="393"/>
      <c r="AW84" s="291"/>
    </row>
    <row r="85" spans="2:49" ht="17.25" x14ac:dyDescent="0.25">
      <c r="B85" s="290"/>
      <c r="D85" s="411"/>
      <c r="E85" s="292"/>
      <c r="F85" s="56"/>
      <c r="H85" s="402"/>
      <c r="I85" s="293"/>
      <c r="J85" s="56"/>
      <c r="L85" s="393"/>
      <c r="M85" s="293"/>
      <c r="N85" s="56"/>
      <c r="P85" s="393"/>
      <c r="Q85" s="293"/>
      <c r="R85" s="56"/>
      <c r="T85" s="393"/>
      <c r="U85" s="293"/>
      <c r="V85" s="56"/>
      <c r="X85" s="393"/>
      <c r="Y85" s="293"/>
      <c r="Z85" s="56"/>
      <c r="AB85" s="393"/>
      <c r="AC85" s="293"/>
      <c r="AD85" s="56"/>
      <c r="AF85" s="393"/>
      <c r="AG85" s="293"/>
      <c r="AH85" s="56"/>
      <c r="AJ85" s="393"/>
      <c r="AK85" s="293"/>
      <c r="AL85" s="56"/>
      <c r="AN85" s="393"/>
      <c r="AO85" s="293"/>
      <c r="AP85" s="56"/>
      <c r="AR85" s="393"/>
      <c r="AS85" s="293"/>
      <c r="AT85" s="56"/>
      <c r="AV85" s="393"/>
      <c r="AW85" s="291"/>
    </row>
    <row r="86" spans="2:49" ht="17.25" x14ac:dyDescent="0.25">
      <c r="B86" s="290"/>
      <c r="D86" s="410"/>
      <c r="E86" s="290"/>
      <c r="F86" s="56"/>
      <c r="H86" s="401"/>
      <c r="I86" s="56"/>
      <c r="J86" s="56"/>
      <c r="L86" s="393"/>
      <c r="M86" s="56"/>
      <c r="N86" s="56"/>
      <c r="P86" s="393"/>
      <c r="Q86" s="56"/>
      <c r="R86" s="56"/>
      <c r="T86" s="393"/>
      <c r="U86" s="56"/>
      <c r="V86" s="56"/>
      <c r="X86" s="393"/>
      <c r="Y86" s="56"/>
      <c r="Z86" s="56"/>
      <c r="AB86" s="393"/>
      <c r="AC86" s="56"/>
      <c r="AD86" s="56"/>
      <c r="AF86" s="393"/>
      <c r="AG86" s="56"/>
      <c r="AH86" s="56"/>
      <c r="AJ86" s="393"/>
      <c r="AK86" s="56"/>
      <c r="AL86" s="56"/>
      <c r="AN86" s="393"/>
      <c r="AO86" s="56"/>
      <c r="AP86" s="56"/>
      <c r="AR86" s="393"/>
      <c r="AS86" s="56"/>
      <c r="AT86" s="56"/>
      <c r="AV86" s="393"/>
      <c r="AW86" s="291"/>
    </row>
    <row r="87" spans="2:49" ht="17.25" x14ac:dyDescent="0.25">
      <c r="B87" s="290"/>
      <c r="D87" s="410"/>
      <c r="E87" s="290"/>
      <c r="F87" s="56"/>
      <c r="H87" s="401"/>
      <c r="I87" s="56"/>
      <c r="J87" s="56"/>
      <c r="L87" s="393"/>
      <c r="M87" s="56"/>
      <c r="N87" s="56"/>
      <c r="P87" s="393"/>
      <c r="Q87" s="56"/>
      <c r="R87" s="56"/>
      <c r="T87" s="393"/>
      <c r="U87" s="56"/>
      <c r="V87" s="56"/>
      <c r="X87" s="393"/>
      <c r="Y87" s="56"/>
      <c r="Z87" s="56"/>
      <c r="AB87" s="393"/>
      <c r="AC87" s="56"/>
      <c r="AD87" s="56"/>
      <c r="AF87" s="393"/>
      <c r="AG87" s="56"/>
      <c r="AH87" s="56"/>
      <c r="AJ87" s="393"/>
      <c r="AK87" s="56"/>
      <c r="AL87" s="56"/>
      <c r="AN87" s="393"/>
      <c r="AO87" s="56"/>
      <c r="AP87" s="56"/>
      <c r="AR87" s="393"/>
      <c r="AS87" s="56"/>
      <c r="AT87" s="56"/>
      <c r="AV87" s="393"/>
      <c r="AW87" s="291"/>
    </row>
    <row r="88" spans="2:49" ht="17.25" x14ac:dyDescent="0.25">
      <c r="B88" s="290"/>
      <c r="D88" s="411"/>
      <c r="E88" s="292"/>
      <c r="F88" s="56"/>
      <c r="H88" s="402"/>
      <c r="I88" s="293"/>
      <c r="J88" s="56"/>
      <c r="L88" s="393"/>
      <c r="M88" s="293"/>
      <c r="N88" s="56"/>
      <c r="P88" s="393"/>
      <c r="Q88" s="293"/>
      <c r="R88" s="56"/>
      <c r="T88" s="393"/>
      <c r="U88" s="293"/>
      <c r="V88" s="56"/>
      <c r="X88" s="393"/>
      <c r="Y88" s="293"/>
      <c r="Z88" s="56"/>
      <c r="AB88" s="393"/>
      <c r="AC88" s="293"/>
      <c r="AD88" s="56"/>
      <c r="AF88" s="393"/>
      <c r="AG88" s="293"/>
      <c r="AH88" s="56"/>
      <c r="AJ88" s="393"/>
      <c r="AK88" s="293"/>
      <c r="AL88" s="56"/>
      <c r="AN88" s="393"/>
      <c r="AO88" s="293"/>
      <c r="AP88" s="56"/>
      <c r="AR88" s="393"/>
      <c r="AS88" s="293"/>
      <c r="AT88" s="56"/>
      <c r="AV88" s="393"/>
      <c r="AW88" s="291"/>
    </row>
    <row r="89" spans="2:49" ht="17.25" x14ac:dyDescent="0.25">
      <c r="B89" s="290"/>
      <c r="D89" s="411"/>
      <c r="E89" s="292"/>
      <c r="F89" s="56"/>
      <c r="H89" s="402"/>
      <c r="I89" s="293"/>
      <c r="J89" s="56"/>
      <c r="L89" s="393"/>
      <c r="M89" s="293"/>
      <c r="N89" s="56"/>
      <c r="P89" s="393"/>
      <c r="Q89" s="293"/>
      <c r="R89" s="56"/>
      <c r="T89" s="393"/>
      <c r="U89" s="293"/>
      <c r="V89" s="56"/>
      <c r="X89" s="393"/>
      <c r="Y89" s="293"/>
      <c r="Z89" s="56"/>
      <c r="AB89" s="393"/>
      <c r="AC89" s="293"/>
      <c r="AD89" s="56"/>
      <c r="AF89" s="393"/>
      <c r="AG89" s="293"/>
      <c r="AH89" s="56"/>
      <c r="AJ89" s="393"/>
      <c r="AK89" s="293"/>
      <c r="AL89" s="56"/>
      <c r="AN89" s="393"/>
      <c r="AO89" s="293"/>
      <c r="AP89" s="56"/>
      <c r="AR89" s="393"/>
      <c r="AS89" s="293"/>
      <c r="AT89" s="56"/>
      <c r="AV89" s="393"/>
      <c r="AW89" s="291"/>
    </row>
    <row r="90" spans="2:49" ht="17.25" x14ac:dyDescent="0.25">
      <c r="B90" s="290"/>
      <c r="D90" s="411"/>
      <c r="E90" s="292"/>
      <c r="F90" s="56"/>
      <c r="H90" s="402"/>
      <c r="I90" s="293"/>
      <c r="J90" s="56"/>
      <c r="L90" s="393"/>
      <c r="M90" s="293"/>
      <c r="N90" s="56"/>
      <c r="P90" s="393"/>
      <c r="Q90" s="293"/>
      <c r="R90" s="56"/>
      <c r="T90" s="393"/>
      <c r="U90" s="293"/>
      <c r="V90" s="56"/>
      <c r="X90" s="393"/>
      <c r="Y90" s="293"/>
      <c r="Z90" s="56"/>
      <c r="AB90" s="393"/>
      <c r="AC90" s="293"/>
      <c r="AD90" s="56"/>
      <c r="AF90" s="393"/>
      <c r="AG90" s="293"/>
      <c r="AH90" s="56"/>
      <c r="AJ90" s="393"/>
      <c r="AK90" s="293"/>
      <c r="AL90" s="56"/>
      <c r="AN90" s="393"/>
      <c r="AO90" s="293"/>
      <c r="AP90" s="56"/>
      <c r="AR90" s="393"/>
      <c r="AS90" s="293"/>
      <c r="AT90" s="56"/>
      <c r="AV90" s="393"/>
      <c r="AW90" s="291"/>
    </row>
    <row r="91" spans="2:49" ht="17.25" x14ac:dyDescent="0.25">
      <c r="B91" s="290"/>
      <c r="D91" s="411"/>
      <c r="E91" s="292"/>
      <c r="F91" s="56"/>
      <c r="H91" s="402"/>
      <c r="I91" s="293"/>
      <c r="J91" s="56"/>
      <c r="L91" s="393"/>
      <c r="M91" s="293"/>
      <c r="N91" s="56"/>
      <c r="P91" s="393"/>
      <c r="Q91" s="293"/>
      <c r="R91" s="56"/>
      <c r="T91" s="393"/>
      <c r="U91" s="293"/>
      <c r="V91" s="56"/>
      <c r="X91" s="393"/>
      <c r="Y91" s="293"/>
      <c r="Z91" s="56"/>
      <c r="AB91" s="393"/>
      <c r="AC91" s="293"/>
      <c r="AD91" s="56"/>
      <c r="AF91" s="393"/>
      <c r="AG91" s="293"/>
      <c r="AH91" s="56"/>
      <c r="AJ91" s="393"/>
      <c r="AK91" s="293"/>
      <c r="AL91" s="56"/>
      <c r="AN91" s="393"/>
      <c r="AO91" s="293"/>
      <c r="AP91" s="56"/>
      <c r="AR91" s="393"/>
      <c r="AS91" s="293"/>
      <c r="AT91" s="56"/>
      <c r="AV91" s="393"/>
      <c r="AW91" s="291"/>
    </row>
    <row r="92" spans="2:49" ht="17.25" x14ac:dyDescent="0.25">
      <c r="B92" s="290"/>
      <c r="D92" s="410"/>
      <c r="E92" s="290"/>
      <c r="F92" s="56"/>
      <c r="H92" s="401"/>
      <c r="I92" s="56"/>
      <c r="J92" s="56"/>
      <c r="L92" s="393"/>
      <c r="M92" s="56"/>
      <c r="N92" s="56"/>
      <c r="P92" s="393"/>
      <c r="Q92" s="56"/>
      <c r="R92" s="56"/>
      <c r="T92" s="393"/>
      <c r="U92" s="56"/>
      <c r="V92" s="56"/>
      <c r="X92" s="393"/>
      <c r="Y92" s="56"/>
      <c r="Z92" s="56"/>
      <c r="AB92" s="393"/>
      <c r="AC92" s="56"/>
      <c r="AD92" s="56"/>
      <c r="AF92" s="393"/>
      <c r="AG92" s="56"/>
      <c r="AH92" s="56"/>
      <c r="AJ92" s="393"/>
      <c r="AK92" s="56"/>
      <c r="AL92" s="56"/>
      <c r="AN92" s="393"/>
      <c r="AO92" s="56"/>
      <c r="AP92" s="56"/>
      <c r="AR92" s="393"/>
      <c r="AS92" s="56"/>
      <c r="AT92" s="56"/>
      <c r="AV92" s="393"/>
      <c r="AW92" s="291"/>
    </row>
    <row r="93" spans="2:49" ht="17.25" x14ac:dyDescent="0.25">
      <c r="B93" s="290"/>
      <c r="D93" s="410"/>
      <c r="E93" s="290"/>
      <c r="F93" s="56"/>
      <c r="H93" s="401"/>
      <c r="I93" s="56"/>
      <c r="J93" s="56"/>
      <c r="L93" s="393"/>
      <c r="M93" s="56"/>
      <c r="N93" s="56"/>
      <c r="P93" s="393"/>
      <c r="Q93" s="56"/>
      <c r="R93" s="56"/>
      <c r="T93" s="393"/>
      <c r="U93" s="56"/>
      <c r="V93" s="56"/>
      <c r="X93" s="393"/>
      <c r="Y93" s="56"/>
      <c r="Z93" s="56"/>
      <c r="AB93" s="393"/>
      <c r="AC93" s="56"/>
      <c r="AD93" s="56"/>
      <c r="AF93" s="393"/>
      <c r="AG93" s="56"/>
      <c r="AH93" s="56"/>
      <c r="AJ93" s="393"/>
      <c r="AK93" s="56"/>
      <c r="AL93" s="56"/>
      <c r="AN93" s="393"/>
      <c r="AO93" s="56"/>
      <c r="AP93" s="56"/>
      <c r="AR93" s="393"/>
      <c r="AS93" s="56"/>
      <c r="AT93" s="56"/>
      <c r="AV93" s="393"/>
      <c r="AW93" s="291"/>
    </row>
    <row r="94" spans="2:49" ht="17.25" x14ac:dyDescent="0.25">
      <c r="B94" s="290"/>
      <c r="D94" s="411"/>
      <c r="E94" s="292"/>
      <c r="F94" s="56"/>
      <c r="H94" s="402"/>
      <c r="I94" s="293"/>
      <c r="J94" s="56"/>
      <c r="L94" s="393"/>
      <c r="M94" s="293"/>
      <c r="N94" s="56"/>
      <c r="P94" s="393"/>
      <c r="Q94" s="293"/>
      <c r="R94" s="56"/>
      <c r="T94" s="393"/>
      <c r="U94" s="293"/>
      <c r="V94" s="56"/>
      <c r="X94" s="393"/>
      <c r="Y94" s="293"/>
      <c r="Z94" s="56"/>
      <c r="AB94" s="393"/>
      <c r="AC94" s="293"/>
      <c r="AD94" s="56"/>
      <c r="AF94" s="393"/>
      <c r="AG94" s="293"/>
      <c r="AH94" s="56"/>
      <c r="AJ94" s="393"/>
      <c r="AK94" s="293"/>
      <c r="AL94" s="56"/>
      <c r="AN94" s="393"/>
      <c r="AO94" s="293"/>
      <c r="AP94" s="56"/>
      <c r="AR94" s="393"/>
      <c r="AS94" s="293"/>
      <c r="AT94" s="56"/>
      <c r="AV94" s="393"/>
      <c r="AW94" s="291"/>
    </row>
    <row r="95" spans="2:49" ht="17.25" x14ac:dyDescent="0.25">
      <c r="B95" s="290"/>
      <c r="D95" s="411"/>
      <c r="E95" s="292"/>
      <c r="F95" s="56"/>
      <c r="H95" s="402"/>
      <c r="I95" s="293"/>
      <c r="J95" s="56"/>
      <c r="L95" s="393"/>
      <c r="M95" s="293"/>
      <c r="N95" s="56"/>
      <c r="P95" s="393"/>
      <c r="Q95" s="293"/>
      <c r="R95" s="56"/>
      <c r="T95" s="393"/>
      <c r="U95" s="293"/>
      <c r="V95" s="56"/>
      <c r="X95" s="393"/>
      <c r="Y95" s="293"/>
      <c r="Z95" s="56"/>
      <c r="AB95" s="393"/>
      <c r="AC95" s="293"/>
      <c r="AD95" s="56"/>
      <c r="AF95" s="393"/>
      <c r="AG95" s="293"/>
      <c r="AH95" s="56"/>
      <c r="AJ95" s="393"/>
      <c r="AK95" s="293"/>
      <c r="AL95" s="56"/>
      <c r="AN95" s="393"/>
      <c r="AO95" s="293"/>
      <c r="AP95" s="56"/>
      <c r="AR95" s="393"/>
      <c r="AS95" s="293"/>
      <c r="AT95" s="56"/>
      <c r="AV95" s="393"/>
      <c r="AW95" s="291"/>
    </row>
    <row r="96" spans="2:49" ht="17.25" x14ac:dyDescent="0.25">
      <c r="B96" s="290"/>
      <c r="D96" s="411"/>
      <c r="E96" s="292"/>
      <c r="F96" s="56"/>
      <c r="H96" s="402"/>
      <c r="I96" s="293"/>
      <c r="J96" s="56"/>
      <c r="L96" s="393"/>
      <c r="M96" s="293"/>
      <c r="N96" s="56"/>
      <c r="P96" s="393"/>
      <c r="Q96" s="293"/>
      <c r="R96" s="56"/>
      <c r="T96" s="393"/>
      <c r="U96" s="293"/>
      <c r="V96" s="56"/>
      <c r="X96" s="393"/>
      <c r="Y96" s="293"/>
      <c r="Z96" s="56"/>
      <c r="AB96" s="393"/>
      <c r="AC96" s="293"/>
      <c r="AD96" s="56"/>
      <c r="AF96" s="393"/>
      <c r="AG96" s="293"/>
      <c r="AH96" s="56"/>
      <c r="AJ96" s="393"/>
      <c r="AK96" s="293"/>
      <c r="AL96" s="56"/>
      <c r="AN96" s="393"/>
      <c r="AO96" s="293"/>
      <c r="AP96" s="56"/>
      <c r="AR96" s="393"/>
      <c r="AS96" s="293"/>
      <c r="AT96" s="56"/>
      <c r="AV96" s="393"/>
      <c r="AW96" s="291"/>
    </row>
    <row r="97" spans="2:49" ht="17.25" x14ac:dyDescent="0.25">
      <c r="B97" s="290"/>
      <c r="D97" s="411"/>
      <c r="E97" s="292"/>
      <c r="F97" s="56"/>
      <c r="H97" s="402"/>
      <c r="I97" s="293"/>
      <c r="J97" s="56"/>
      <c r="L97" s="393"/>
      <c r="M97" s="293"/>
      <c r="N97" s="56"/>
      <c r="P97" s="393"/>
      <c r="Q97" s="293"/>
      <c r="R97" s="56"/>
      <c r="T97" s="393"/>
      <c r="U97" s="293"/>
      <c r="V97" s="56"/>
      <c r="X97" s="393"/>
      <c r="Y97" s="293"/>
      <c r="Z97" s="56"/>
      <c r="AB97" s="393"/>
      <c r="AC97" s="293"/>
      <c r="AD97" s="56"/>
      <c r="AF97" s="393"/>
      <c r="AG97" s="293"/>
      <c r="AH97" s="56"/>
      <c r="AJ97" s="393"/>
      <c r="AK97" s="293"/>
      <c r="AL97" s="56"/>
      <c r="AN97" s="393"/>
      <c r="AO97" s="293"/>
      <c r="AP97" s="56"/>
      <c r="AR97" s="393"/>
      <c r="AS97" s="293"/>
      <c r="AT97" s="56"/>
      <c r="AV97" s="393"/>
      <c r="AW97" s="291"/>
    </row>
    <row r="98" spans="2:49" ht="17.25" x14ac:dyDescent="0.25">
      <c r="B98" s="290"/>
      <c r="D98" s="410"/>
      <c r="E98" s="290"/>
      <c r="F98" s="56"/>
      <c r="H98" s="401"/>
      <c r="I98" s="56"/>
      <c r="J98" s="56"/>
      <c r="L98" s="393"/>
      <c r="M98" s="56"/>
      <c r="N98" s="56"/>
      <c r="P98" s="393"/>
      <c r="Q98" s="56"/>
      <c r="R98" s="56"/>
      <c r="T98" s="393"/>
      <c r="U98" s="56"/>
      <c r="V98" s="56"/>
      <c r="X98" s="393"/>
      <c r="Y98" s="56"/>
      <c r="Z98" s="56"/>
      <c r="AB98" s="393"/>
      <c r="AC98" s="56"/>
      <c r="AD98" s="56"/>
      <c r="AF98" s="393"/>
      <c r="AG98" s="56"/>
      <c r="AH98" s="56"/>
      <c r="AJ98" s="393"/>
      <c r="AK98" s="56"/>
      <c r="AL98" s="56"/>
      <c r="AN98" s="393"/>
      <c r="AO98" s="56"/>
      <c r="AP98" s="56"/>
      <c r="AR98" s="393"/>
      <c r="AS98" s="56"/>
      <c r="AT98" s="56"/>
      <c r="AV98" s="393"/>
      <c r="AW98" s="291"/>
    </row>
    <row r="99" spans="2:49" ht="17.25" x14ac:dyDescent="0.25">
      <c r="B99" s="290"/>
      <c r="D99" s="410"/>
      <c r="E99" s="290"/>
      <c r="F99" s="56"/>
      <c r="H99" s="401"/>
      <c r="I99" s="56"/>
      <c r="J99" s="56"/>
      <c r="L99" s="393"/>
      <c r="M99" s="56"/>
      <c r="N99" s="56"/>
      <c r="P99" s="393"/>
      <c r="Q99" s="56"/>
      <c r="R99" s="56"/>
      <c r="T99" s="393"/>
      <c r="U99" s="56"/>
      <c r="V99" s="56"/>
      <c r="X99" s="393"/>
      <c r="Y99" s="56"/>
      <c r="Z99" s="56"/>
      <c r="AB99" s="393"/>
      <c r="AC99" s="56"/>
      <c r="AD99" s="56"/>
      <c r="AF99" s="393"/>
      <c r="AG99" s="56"/>
      <c r="AH99" s="56"/>
      <c r="AJ99" s="393"/>
      <c r="AK99" s="56"/>
      <c r="AL99" s="56"/>
      <c r="AN99" s="393"/>
      <c r="AO99" s="56"/>
      <c r="AP99" s="56"/>
      <c r="AR99" s="393"/>
      <c r="AS99" s="56"/>
      <c r="AT99" s="56"/>
      <c r="AV99" s="393"/>
      <c r="AW99" s="291"/>
    </row>
    <row r="100" spans="2:49" ht="17.25" x14ac:dyDescent="0.25">
      <c r="B100" s="290"/>
      <c r="D100" s="411"/>
      <c r="E100" s="292"/>
      <c r="F100" s="56"/>
      <c r="H100" s="401"/>
      <c r="I100" s="56"/>
      <c r="J100" s="56"/>
      <c r="L100" s="393"/>
      <c r="M100" s="293"/>
      <c r="N100" s="56"/>
      <c r="P100" s="393"/>
      <c r="Q100" s="293"/>
      <c r="R100" s="56"/>
      <c r="T100" s="393"/>
      <c r="U100" s="293"/>
      <c r="V100" s="56"/>
      <c r="X100" s="393"/>
      <c r="Y100" s="293"/>
      <c r="Z100" s="56"/>
      <c r="AB100" s="393"/>
      <c r="AC100" s="293"/>
      <c r="AD100" s="56"/>
      <c r="AF100" s="393"/>
      <c r="AG100" s="293"/>
      <c r="AH100" s="56"/>
      <c r="AJ100" s="393"/>
      <c r="AK100" s="293"/>
      <c r="AL100" s="56"/>
      <c r="AN100" s="393"/>
      <c r="AO100" s="293"/>
      <c r="AP100" s="56"/>
      <c r="AR100" s="393"/>
      <c r="AS100" s="293"/>
      <c r="AT100" s="56"/>
      <c r="AV100" s="393"/>
      <c r="AW100" s="291"/>
    </row>
    <row r="101" spans="2:49" ht="17.25" x14ac:dyDescent="0.25">
      <c r="B101" s="290"/>
      <c r="D101" s="411"/>
      <c r="E101" s="292"/>
      <c r="F101" s="56"/>
      <c r="H101" s="401"/>
      <c r="I101" s="56"/>
      <c r="J101" s="56"/>
      <c r="L101" s="393"/>
      <c r="M101" s="293"/>
      <c r="N101" s="56"/>
      <c r="P101" s="393"/>
      <c r="Q101" s="293"/>
      <c r="R101" s="56"/>
      <c r="T101" s="393"/>
      <c r="U101" s="293"/>
      <c r="V101" s="56"/>
      <c r="X101" s="393"/>
      <c r="Y101" s="293"/>
      <c r="Z101" s="56"/>
      <c r="AB101" s="393"/>
      <c r="AC101" s="293"/>
      <c r="AD101" s="56"/>
      <c r="AF101" s="393"/>
      <c r="AG101" s="293"/>
      <c r="AH101" s="56"/>
      <c r="AJ101" s="393"/>
      <c r="AK101" s="293"/>
      <c r="AL101" s="56"/>
      <c r="AN101" s="393"/>
      <c r="AO101" s="293"/>
      <c r="AP101" s="56"/>
      <c r="AR101" s="393"/>
      <c r="AS101" s="293"/>
      <c r="AT101" s="56"/>
      <c r="AV101" s="393"/>
      <c r="AW101" s="291"/>
    </row>
    <row r="102" spans="2:49" ht="17.25" x14ac:dyDescent="0.25">
      <c r="B102" s="290"/>
      <c r="D102" s="411"/>
      <c r="E102" s="292"/>
      <c r="F102" s="56"/>
      <c r="H102" s="401"/>
      <c r="I102" s="56"/>
      <c r="J102" s="56"/>
      <c r="L102" s="393"/>
      <c r="M102" s="293"/>
      <c r="N102" s="56"/>
      <c r="P102" s="393"/>
      <c r="Q102" s="293"/>
      <c r="R102" s="56"/>
      <c r="T102" s="393"/>
      <c r="U102" s="293"/>
      <c r="V102" s="56"/>
      <c r="X102" s="393"/>
      <c r="Y102" s="293"/>
      <c r="Z102" s="56"/>
      <c r="AB102" s="393"/>
      <c r="AC102" s="293"/>
      <c r="AD102" s="56"/>
      <c r="AF102" s="393"/>
      <c r="AG102" s="293"/>
      <c r="AH102" s="56"/>
      <c r="AJ102" s="393"/>
      <c r="AK102" s="293"/>
      <c r="AL102" s="56"/>
      <c r="AN102" s="393"/>
      <c r="AO102" s="293"/>
      <c r="AP102" s="56"/>
      <c r="AR102" s="393"/>
      <c r="AS102" s="293"/>
      <c r="AT102" s="56"/>
      <c r="AV102" s="393"/>
      <c r="AW102" s="291"/>
    </row>
    <row r="103" spans="2:49" ht="17.25" x14ac:dyDescent="0.25">
      <c r="B103" s="290"/>
      <c r="D103" s="411"/>
      <c r="E103" s="292"/>
      <c r="F103" s="56"/>
      <c r="H103" s="401"/>
      <c r="I103" s="56"/>
      <c r="J103" s="56"/>
      <c r="L103" s="393"/>
      <c r="M103" s="293"/>
      <c r="N103" s="56"/>
      <c r="P103" s="393"/>
      <c r="Q103" s="293"/>
      <c r="R103" s="56"/>
      <c r="T103" s="393"/>
      <c r="U103" s="293"/>
      <c r="V103" s="56"/>
      <c r="X103" s="393"/>
      <c r="Y103" s="293"/>
      <c r="Z103" s="56"/>
      <c r="AB103" s="393"/>
      <c r="AC103" s="293"/>
      <c r="AD103" s="56"/>
      <c r="AF103" s="393"/>
      <c r="AG103" s="293"/>
      <c r="AH103" s="56"/>
      <c r="AJ103" s="393"/>
      <c r="AK103" s="293"/>
      <c r="AL103" s="56"/>
      <c r="AN103" s="393"/>
      <c r="AO103" s="293"/>
      <c r="AP103" s="56"/>
      <c r="AR103" s="393"/>
      <c r="AS103" s="293"/>
      <c r="AT103" s="56"/>
      <c r="AV103" s="393"/>
      <c r="AW103" s="291"/>
    </row>
    <row r="104" spans="2:49" ht="17.25" x14ac:dyDescent="0.25">
      <c r="B104" s="290"/>
      <c r="D104" s="410"/>
      <c r="E104" s="290"/>
      <c r="F104" s="56"/>
      <c r="H104" s="401"/>
      <c r="I104" s="56"/>
      <c r="J104" s="56"/>
      <c r="L104" s="393"/>
      <c r="M104" s="56"/>
      <c r="N104" s="56"/>
      <c r="P104" s="393"/>
      <c r="Q104" s="56"/>
      <c r="R104" s="56"/>
      <c r="T104" s="393"/>
      <c r="U104" s="56"/>
      <c r="V104" s="56"/>
      <c r="X104" s="393"/>
      <c r="Y104" s="56"/>
      <c r="Z104" s="56"/>
      <c r="AB104" s="393"/>
      <c r="AC104" s="56"/>
      <c r="AD104" s="56"/>
      <c r="AF104" s="393"/>
      <c r="AG104" s="56"/>
      <c r="AH104" s="56"/>
      <c r="AJ104" s="393"/>
      <c r="AK104" s="56"/>
      <c r="AL104" s="56"/>
      <c r="AN104" s="393"/>
      <c r="AO104" s="56"/>
      <c r="AP104" s="56"/>
      <c r="AR104" s="393"/>
      <c r="AS104" s="56"/>
      <c r="AT104" s="56"/>
      <c r="AV104" s="393"/>
      <c r="AW104" s="291"/>
    </row>
    <row r="105" spans="2:49" ht="17.25" x14ac:dyDescent="0.25">
      <c r="B105" s="290"/>
      <c r="D105" s="410"/>
      <c r="E105" s="290"/>
      <c r="F105" s="56"/>
      <c r="H105" s="401"/>
      <c r="I105" s="56"/>
      <c r="J105" s="56"/>
      <c r="L105" s="393"/>
      <c r="M105" s="56"/>
      <c r="N105" s="56"/>
      <c r="P105" s="393"/>
      <c r="Q105" s="56"/>
      <c r="R105" s="56"/>
      <c r="T105" s="393"/>
      <c r="U105" s="56"/>
      <c r="V105" s="56"/>
      <c r="X105" s="393"/>
      <c r="Y105" s="56"/>
      <c r="Z105" s="56"/>
      <c r="AB105" s="393"/>
      <c r="AC105" s="56"/>
      <c r="AD105" s="56"/>
      <c r="AF105" s="393"/>
      <c r="AG105" s="56"/>
      <c r="AH105" s="56"/>
      <c r="AJ105" s="393"/>
      <c r="AK105" s="56"/>
      <c r="AL105" s="56"/>
      <c r="AN105" s="393"/>
      <c r="AO105" s="56"/>
      <c r="AP105" s="56"/>
      <c r="AR105" s="393"/>
      <c r="AS105" s="56"/>
      <c r="AT105" s="56"/>
      <c r="AV105" s="393"/>
      <c r="AW105" s="291"/>
    </row>
    <row r="106" spans="2:49" ht="17.25" x14ac:dyDescent="0.25">
      <c r="B106" s="290"/>
      <c r="D106" s="410"/>
      <c r="E106" s="290"/>
      <c r="F106" s="56"/>
      <c r="H106" s="401"/>
      <c r="I106" s="56"/>
      <c r="J106" s="56"/>
      <c r="L106" s="393"/>
      <c r="M106" s="56"/>
      <c r="N106" s="56"/>
      <c r="P106" s="393"/>
      <c r="Q106" s="56"/>
      <c r="R106" s="56"/>
      <c r="T106" s="393"/>
      <c r="U106" s="56"/>
      <c r="V106" s="56"/>
      <c r="X106" s="393"/>
      <c r="Y106" s="56"/>
      <c r="Z106" s="56"/>
      <c r="AB106" s="393"/>
      <c r="AC106" s="56"/>
      <c r="AD106" s="56"/>
      <c r="AF106" s="393"/>
      <c r="AG106" s="56"/>
      <c r="AH106" s="56"/>
      <c r="AJ106" s="393"/>
      <c r="AK106" s="56"/>
      <c r="AL106" s="56"/>
      <c r="AN106" s="393"/>
      <c r="AO106" s="56"/>
      <c r="AP106" s="56"/>
      <c r="AR106" s="393"/>
      <c r="AS106" s="56"/>
      <c r="AT106" s="56"/>
      <c r="AV106" s="393"/>
      <c r="AW106" s="291"/>
    </row>
    <row r="107" spans="2:49" ht="17.25" x14ac:dyDescent="0.25">
      <c r="B107" s="290"/>
      <c r="D107" s="410"/>
      <c r="E107" s="290"/>
      <c r="F107" s="56"/>
      <c r="H107" s="401"/>
      <c r="I107" s="56"/>
      <c r="J107" s="56"/>
      <c r="L107" s="393"/>
      <c r="M107" s="56"/>
      <c r="N107" s="56"/>
      <c r="P107" s="393"/>
      <c r="Q107" s="56"/>
      <c r="R107" s="56"/>
      <c r="T107" s="393"/>
      <c r="U107" s="56"/>
      <c r="V107" s="56"/>
      <c r="X107" s="393"/>
      <c r="Y107" s="56"/>
      <c r="Z107" s="56"/>
      <c r="AB107" s="393"/>
      <c r="AC107" s="56"/>
      <c r="AD107" s="56"/>
      <c r="AF107" s="393"/>
      <c r="AG107" s="56"/>
      <c r="AH107" s="56"/>
      <c r="AJ107" s="393"/>
      <c r="AK107" s="56"/>
      <c r="AL107" s="56"/>
      <c r="AN107" s="393"/>
      <c r="AO107" s="56"/>
      <c r="AP107" s="56"/>
      <c r="AR107" s="393"/>
      <c r="AS107" s="56"/>
      <c r="AT107" s="56"/>
      <c r="AV107" s="393"/>
      <c r="AW107" s="291"/>
    </row>
    <row r="108" spans="2:49" ht="17.25" x14ac:dyDescent="0.25">
      <c r="B108" s="290"/>
      <c r="D108" s="410"/>
      <c r="E108" s="290"/>
      <c r="F108" s="56"/>
      <c r="H108" s="401"/>
      <c r="I108" s="56"/>
      <c r="J108" s="56"/>
      <c r="L108" s="393"/>
      <c r="M108" s="56"/>
      <c r="N108" s="56"/>
      <c r="P108" s="393"/>
      <c r="Q108" s="56"/>
      <c r="R108" s="56"/>
      <c r="T108" s="393"/>
      <c r="U108" s="56"/>
      <c r="V108" s="56"/>
      <c r="X108" s="393"/>
      <c r="Y108" s="56"/>
      <c r="Z108" s="56"/>
      <c r="AB108" s="393"/>
      <c r="AC108" s="56"/>
      <c r="AD108" s="56"/>
      <c r="AF108" s="393"/>
      <c r="AG108" s="56"/>
      <c r="AH108" s="56"/>
      <c r="AJ108" s="393"/>
      <c r="AK108" s="56"/>
      <c r="AL108" s="56"/>
      <c r="AN108" s="393"/>
      <c r="AO108" s="56"/>
      <c r="AP108" s="56"/>
      <c r="AR108" s="393"/>
      <c r="AS108" s="56"/>
      <c r="AT108" s="56"/>
      <c r="AV108" s="393"/>
      <c r="AW108" s="291"/>
    </row>
    <row r="109" spans="2:49" ht="17.25" x14ac:dyDescent="0.25">
      <c r="B109" s="290"/>
      <c r="D109" s="410"/>
      <c r="E109" s="290"/>
      <c r="F109" s="56"/>
      <c r="H109" s="401"/>
      <c r="I109" s="56"/>
      <c r="J109" s="56"/>
      <c r="L109" s="393"/>
      <c r="M109" s="56"/>
      <c r="N109" s="56"/>
      <c r="P109" s="393"/>
      <c r="Q109" s="56"/>
      <c r="R109" s="56"/>
      <c r="T109" s="393"/>
      <c r="U109" s="56"/>
      <c r="V109" s="56"/>
      <c r="X109" s="393"/>
      <c r="Y109" s="56"/>
      <c r="Z109" s="56"/>
      <c r="AB109" s="393"/>
      <c r="AC109" s="56"/>
      <c r="AD109" s="56"/>
      <c r="AF109" s="393"/>
      <c r="AG109" s="56"/>
      <c r="AH109" s="56"/>
      <c r="AJ109" s="393"/>
      <c r="AK109" s="56"/>
      <c r="AL109" s="56"/>
      <c r="AN109" s="393"/>
      <c r="AO109" s="56"/>
      <c r="AP109" s="56"/>
      <c r="AR109" s="393"/>
      <c r="AS109" s="56"/>
      <c r="AT109" s="56"/>
      <c r="AV109" s="393"/>
      <c r="AW109" s="291"/>
    </row>
    <row r="110" spans="2:49" ht="17.25" x14ac:dyDescent="0.25">
      <c r="B110" s="290"/>
      <c r="D110" s="411"/>
      <c r="E110" s="292"/>
      <c r="F110" s="56"/>
      <c r="H110" s="402"/>
      <c r="I110" s="293"/>
      <c r="J110" s="56"/>
      <c r="L110" s="393"/>
      <c r="M110" s="293"/>
      <c r="N110" s="56"/>
      <c r="P110" s="393"/>
      <c r="Q110" s="293"/>
      <c r="R110" s="56"/>
      <c r="T110" s="393"/>
      <c r="U110" s="293"/>
      <c r="V110" s="56"/>
      <c r="X110" s="393"/>
      <c r="Y110" s="293"/>
      <c r="Z110" s="56"/>
      <c r="AB110" s="393"/>
      <c r="AC110" s="293"/>
      <c r="AD110" s="56"/>
      <c r="AF110" s="393"/>
      <c r="AG110" s="293"/>
      <c r="AH110" s="56"/>
      <c r="AJ110" s="393"/>
      <c r="AK110" s="293"/>
      <c r="AL110" s="56"/>
      <c r="AN110" s="393"/>
      <c r="AO110" s="293"/>
      <c r="AP110" s="56"/>
      <c r="AR110" s="393"/>
      <c r="AS110" s="293"/>
      <c r="AT110" s="56"/>
      <c r="AV110" s="393"/>
      <c r="AW110" s="291"/>
    </row>
    <row r="111" spans="2:49" ht="17.25" x14ac:dyDescent="0.25">
      <c r="B111" s="290"/>
      <c r="D111" s="411"/>
      <c r="E111" s="292"/>
      <c r="F111" s="56"/>
      <c r="H111" s="402"/>
      <c r="I111" s="293"/>
      <c r="J111" s="56"/>
      <c r="L111" s="393"/>
      <c r="M111" s="293"/>
      <c r="N111" s="56"/>
      <c r="P111" s="393"/>
      <c r="Q111" s="293"/>
      <c r="R111" s="56"/>
      <c r="T111" s="393"/>
      <c r="U111" s="293"/>
      <c r="V111" s="56"/>
      <c r="X111" s="393"/>
      <c r="Y111" s="293"/>
      <c r="Z111" s="56"/>
      <c r="AB111" s="393"/>
      <c r="AC111" s="293"/>
      <c r="AD111" s="56"/>
      <c r="AF111" s="393"/>
      <c r="AG111" s="293"/>
      <c r="AH111" s="56"/>
      <c r="AJ111" s="393"/>
      <c r="AK111" s="293"/>
      <c r="AL111" s="56"/>
      <c r="AN111" s="393"/>
      <c r="AO111" s="293"/>
      <c r="AP111" s="56"/>
      <c r="AR111" s="393"/>
      <c r="AS111" s="293"/>
      <c r="AT111" s="56"/>
      <c r="AV111" s="393"/>
      <c r="AW111" s="291"/>
    </row>
    <row r="112" spans="2:49" ht="17.25" x14ac:dyDescent="0.25">
      <c r="B112" s="290"/>
      <c r="D112" s="411"/>
      <c r="E112" s="292"/>
      <c r="F112" s="56"/>
      <c r="H112" s="402"/>
      <c r="I112" s="293"/>
      <c r="J112" s="56"/>
      <c r="L112" s="393"/>
      <c r="M112" s="293"/>
      <c r="N112" s="56"/>
      <c r="P112" s="393"/>
      <c r="Q112" s="293"/>
      <c r="R112" s="56"/>
      <c r="T112" s="393"/>
      <c r="U112" s="293"/>
      <c r="V112" s="56"/>
      <c r="X112" s="393"/>
      <c r="Y112" s="293"/>
      <c r="Z112" s="56"/>
      <c r="AB112" s="393"/>
      <c r="AC112" s="293"/>
      <c r="AD112" s="56"/>
      <c r="AF112" s="393"/>
      <c r="AG112" s="293"/>
      <c r="AH112" s="56"/>
      <c r="AJ112" s="393"/>
      <c r="AK112" s="293"/>
      <c r="AL112" s="56"/>
      <c r="AN112" s="393"/>
      <c r="AO112" s="293"/>
      <c r="AP112" s="56"/>
      <c r="AR112" s="393"/>
      <c r="AS112" s="293"/>
      <c r="AT112" s="56"/>
      <c r="AV112" s="393"/>
      <c r="AW112" s="291"/>
    </row>
    <row r="113" spans="2:49" ht="17.25" x14ac:dyDescent="0.25">
      <c r="B113" s="290"/>
      <c r="D113" s="410"/>
      <c r="E113" s="290"/>
      <c r="F113" s="56"/>
      <c r="H113" s="401"/>
      <c r="I113" s="56"/>
      <c r="J113" s="56"/>
      <c r="L113" s="393"/>
      <c r="M113" s="56"/>
      <c r="N113" s="56"/>
      <c r="P113" s="393"/>
      <c r="Q113" s="56"/>
      <c r="R113" s="56"/>
      <c r="T113" s="393"/>
      <c r="U113" s="56"/>
      <c r="V113" s="56"/>
      <c r="X113" s="393"/>
      <c r="Y113" s="56"/>
      <c r="Z113" s="56"/>
      <c r="AB113" s="393"/>
      <c r="AC113" s="56"/>
      <c r="AD113" s="56"/>
      <c r="AF113" s="393"/>
      <c r="AG113" s="56"/>
      <c r="AH113" s="56"/>
      <c r="AJ113" s="393"/>
      <c r="AK113" s="56"/>
      <c r="AL113" s="56"/>
      <c r="AN113" s="393"/>
      <c r="AO113" s="56"/>
      <c r="AP113" s="56"/>
      <c r="AR113" s="393"/>
      <c r="AS113" s="56"/>
      <c r="AT113" s="56"/>
      <c r="AV113" s="393"/>
      <c r="AW113" s="291"/>
    </row>
    <row r="114" spans="2:49" ht="17.25" x14ac:dyDescent="0.25">
      <c r="B114" s="290"/>
      <c r="D114" s="410"/>
      <c r="E114" s="290"/>
      <c r="F114" s="56"/>
      <c r="H114" s="401"/>
      <c r="I114" s="56"/>
      <c r="J114" s="56"/>
      <c r="L114" s="393"/>
      <c r="M114" s="56"/>
      <c r="N114" s="56"/>
      <c r="P114" s="393"/>
      <c r="Q114" s="56"/>
      <c r="R114" s="56"/>
      <c r="T114" s="393"/>
      <c r="U114" s="56"/>
      <c r="V114" s="56"/>
      <c r="X114" s="393"/>
      <c r="Y114" s="56"/>
      <c r="Z114" s="56"/>
      <c r="AB114" s="393"/>
      <c r="AC114" s="56"/>
      <c r="AD114" s="56"/>
      <c r="AF114" s="393"/>
      <c r="AG114" s="56"/>
      <c r="AH114" s="56"/>
      <c r="AJ114" s="393"/>
      <c r="AK114" s="56"/>
      <c r="AL114" s="56"/>
      <c r="AN114" s="393"/>
      <c r="AO114" s="56"/>
      <c r="AP114" s="56"/>
      <c r="AR114" s="393"/>
      <c r="AS114" s="56"/>
      <c r="AT114" s="56"/>
      <c r="AV114" s="393"/>
      <c r="AW114" s="291"/>
    </row>
    <row r="115" spans="2:49" ht="17.25" x14ac:dyDescent="0.25">
      <c r="B115" s="290"/>
      <c r="D115" s="411"/>
      <c r="E115" s="292"/>
      <c r="F115" s="56"/>
      <c r="H115" s="402"/>
      <c r="I115" s="293"/>
      <c r="J115" s="56"/>
      <c r="L115" s="393"/>
      <c r="M115" s="293"/>
      <c r="N115" s="56"/>
      <c r="P115" s="393"/>
      <c r="Q115" s="293"/>
      <c r="R115" s="56"/>
      <c r="T115" s="393"/>
      <c r="U115" s="293"/>
      <c r="V115" s="56"/>
      <c r="X115" s="393"/>
      <c r="Y115" s="293"/>
      <c r="Z115" s="56"/>
      <c r="AB115" s="393"/>
      <c r="AC115" s="293"/>
      <c r="AD115" s="56"/>
      <c r="AF115" s="393"/>
      <c r="AG115" s="293"/>
      <c r="AH115" s="56"/>
      <c r="AJ115" s="393"/>
      <c r="AK115" s="293"/>
      <c r="AL115" s="56"/>
      <c r="AN115" s="393"/>
      <c r="AO115" s="293"/>
      <c r="AP115" s="56"/>
      <c r="AR115" s="393"/>
      <c r="AS115" s="293"/>
      <c r="AT115" s="56"/>
      <c r="AV115" s="393"/>
      <c r="AW115" s="291"/>
    </row>
    <row r="116" spans="2:49" ht="17.25" x14ac:dyDescent="0.25">
      <c r="B116" s="290"/>
      <c r="D116" s="411"/>
      <c r="E116" s="292"/>
      <c r="F116" s="56"/>
      <c r="H116" s="402"/>
      <c r="I116" s="293"/>
      <c r="J116" s="56"/>
      <c r="L116" s="393"/>
      <c r="M116" s="293"/>
      <c r="N116" s="56"/>
      <c r="P116" s="393"/>
      <c r="Q116" s="293"/>
      <c r="R116" s="56"/>
      <c r="T116" s="393"/>
      <c r="U116" s="293"/>
      <c r="V116" s="56"/>
      <c r="X116" s="393"/>
      <c r="Y116" s="293"/>
      <c r="Z116" s="56"/>
      <c r="AB116" s="393"/>
      <c r="AC116" s="293"/>
      <c r="AD116" s="56"/>
      <c r="AF116" s="393"/>
      <c r="AG116" s="293"/>
      <c r="AH116" s="56"/>
      <c r="AJ116" s="393"/>
      <c r="AK116" s="293"/>
      <c r="AL116" s="56"/>
      <c r="AN116" s="393"/>
      <c r="AO116" s="293"/>
      <c r="AP116" s="56"/>
      <c r="AR116" s="393"/>
      <c r="AS116" s="293"/>
      <c r="AT116" s="56"/>
      <c r="AV116" s="393"/>
      <c r="AW116" s="291"/>
    </row>
    <row r="117" spans="2:49" ht="17.25" x14ac:dyDescent="0.25">
      <c r="B117" s="290"/>
      <c r="D117" s="411"/>
      <c r="E117" s="292"/>
      <c r="F117" s="56"/>
      <c r="H117" s="402"/>
      <c r="I117" s="293"/>
      <c r="J117" s="56"/>
      <c r="L117" s="393"/>
      <c r="M117" s="293"/>
      <c r="N117" s="56"/>
      <c r="P117" s="393"/>
      <c r="Q117" s="293"/>
      <c r="R117" s="56"/>
      <c r="T117" s="393"/>
      <c r="U117" s="293"/>
      <c r="V117" s="56"/>
      <c r="X117" s="393"/>
      <c r="Y117" s="293"/>
      <c r="Z117" s="56"/>
      <c r="AB117" s="393"/>
      <c r="AC117" s="293"/>
      <c r="AD117" s="56"/>
      <c r="AF117" s="393"/>
      <c r="AG117" s="293"/>
      <c r="AH117" s="56"/>
      <c r="AJ117" s="393"/>
      <c r="AK117" s="293"/>
      <c r="AL117" s="56"/>
      <c r="AN117" s="393"/>
      <c r="AO117" s="293"/>
      <c r="AP117" s="56"/>
      <c r="AR117" s="393"/>
      <c r="AS117" s="293"/>
      <c r="AT117" s="56"/>
      <c r="AV117" s="393"/>
      <c r="AW117" s="291"/>
    </row>
    <row r="118" spans="2:49" ht="17.25" x14ac:dyDescent="0.25">
      <c r="B118" s="290"/>
      <c r="D118" s="410"/>
      <c r="E118" s="290"/>
      <c r="F118" s="56"/>
      <c r="H118" s="401"/>
      <c r="I118" s="56"/>
      <c r="J118" s="56"/>
      <c r="L118" s="393"/>
      <c r="M118" s="56"/>
      <c r="N118" s="56"/>
      <c r="P118" s="393"/>
      <c r="Q118" s="56"/>
      <c r="R118" s="56"/>
      <c r="T118" s="393"/>
      <c r="U118" s="56"/>
      <c r="V118" s="56"/>
      <c r="X118" s="393"/>
      <c r="Y118" s="56"/>
      <c r="Z118" s="56"/>
      <c r="AB118" s="393"/>
      <c r="AC118" s="56"/>
      <c r="AD118" s="56"/>
      <c r="AF118" s="393"/>
      <c r="AG118" s="56"/>
      <c r="AH118" s="56"/>
      <c r="AJ118" s="393"/>
      <c r="AK118" s="56"/>
      <c r="AL118" s="56"/>
      <c r="AN118" s="393"/>
      <c r="AO118" s="56"/>
      <c r="AP118" s="56"/>
      <c r="AR118" s="393"/>
      <c r="AS118" s="56"/>
      <c r="AT118" s="56"/>
      <c r="AV118" s="393"/>
      <c r="AW118" s="291"/>
    </row>
    <row r="119" spans="2:49" ht="17.25" x14ac:dyDescent="0.25">
      <c r="B119" s="290"/>
      <c r="D119" s="410"/>
      <c r="E119" s="290"/>
      <c r="F119" s="56"/>
      <c r="H119" s="401"/>
      <c r="I119" s="56"/>
      <c r="J119" s="56"/>
      <c r="L119" s="393"/>
      <c r="M119" s="56"/>
      <c r="N119" s="56"/>
      <c r="P119" s="393"/>
      <c r="Q119" s="56"/>
      <c r="R119" s="56"/>
      <c r="T119" s="393"/>
      <c r="U119" s="56"/>
      <c r="V119" s="56"/>
      <c r="X119" s="393"/>
      <c r="Y119" s="56"/>
      <c r="Z119" s="56"/>
      <c r="AB119" s="393"/>
      <c r="AC119" s="56"/>
      <c r="AD119" s="56"/>
      <c r="AF119" s="393"/>
      <c r="AG119" s="56"/>
      <c r="AH119" s="56"/>
      <c r="AJ119" s="393"/>
      <c r="AK119" s="56"/>
      <c r="AL119" s="56"/>
      <c r="AN119" s="393"/>
      <c r="AO119" s="56"/>
      <c r="AP119" s="56"/>
      <c r="AR119" s="393"/>
      <c r="AS119" s="56"/>
      <c r="AT119" s="56"/>
      <c r="AV119" s="393"/>
      <c r="AW119" s="291"/>
    </row>
    <row r="120" spans="2:49" ht="17.25" x14ac:dyDescent="0.25">
      <c r="B120" s="290"/>
      <c r="D120" s="411"/>
      <c r="E120" s="292"/>
      <c r="F120" s="56"/>
      <c r="H120" s="401"/>
      <c r="I120" s="56"/>
      <c r="J120" s="56"/>
      <c r="L120" s="393"/>
      <c r="M120" s="56"/>
      <c r="N120" s="56"/>
      <c r="P120" s="393"/>
      <c r="Q120" s="293"/>
      <c r="R120" s="56"/>
      <c r="T120" s="393"/>
      <c r="U120" s="293"/>
      <c r="V120" s="56"/>
      <c r="X120" s="393"/>
      <c r="Y120" s="293"/>
      <c r="Z120" s="56"/>
      <c r="AB120" s="393"/>
      <c r="AC120" s="293"/>
      <c r="AD120" s="56"/>
      <c r="AF120" s="393"/>
      <c r="AG120" s="293"/>
      <c r="AH120" s="56"/>
      <c r="AJ120" s="393"/>
      <c r="AK120" s="56"/>
      <c r="AL120" s="56"/>
      <c r="AN120" s="393"/>
      <c r="AO120" s="56"/>
      <c r="AP120" s="56"/>
      <c r="AR120" s="393"/>
      <c r="AS120" s="56"/>
      <c r="AT120" s="56"/>
      <c r="AV120" s="393"/>
      <c r="AW120" s="291"/>
    </row>
    <row r="121" spans="2:49" ht="17.25" x14ac:dyDescent="0.25">
      <c r="B121" s="290"/>
      <c r="D121" s="411"/>
      <c r="E121" s="292"/>
      <c r="F121" s="56"/>
      <c r="H121" s="401"/>
      <c r="I121" s="56"/>
      <c r="J121" s="56"/>
      <c r="L121" s="393"/>
      <c r="M121" s="56"/>
      <c r="N121" s="56"/>
      <c r="P121" s="393"/>
      <c r="Q121" s="293"/>
      <c r="R121" s="56"/>
      <c r="T121" s="393"/>
      <c r="U121" s="293"/>
      <c r="V121" s="56"/>
      <c r="X121" s="393"/>
      <c r="Y121" s="293"/>
      <c r="Z121" s="56"/>
      <c r="AB121" s="393"/>
      <c r="AC121" s="293"/>
      <c r="AD121" s="56"/>
      <c r="AF121" s="393"/>
      <c r="AG121" s="293"/>
      <c r="AH121" s="56"/>
      <c r="AJ121" s="393"/>
      <c r="AK121" s="56"/>
      <c r="AL121" s="56"/>
      <c r="AN121" s="393"/>
      <c r="AO121" s="56"/>
      <c r="AP121" s="56"/>
      <c r="AR121" s="393"/>
      <c r="AS121" s="56"/>
      <c r="AT121" s="56"/>
      <c r="AV121" s="393"/>
      <c r="AW121" s="291"/>
    </row>
    <row r="122" spans="2:49" ht="17.25" x14ac:dyDescent="0.25">
      <c r="B122" s="290"/>
      <c r="D122" s="411"/>
      <c r="E122" s="292"/>
      <c r="F122" s="56"/>
      <c r="H122" s="401"/>
      <c r="I122" s="56"/>
      <c r="J122" s="56"/>
      <c r="L122" s="393"/>
      <c r="M122" s="56"/>
      <c r="N122" s="56"/>
      <c r="P122" s="393"/>
      <c r="Q122" s="293"/>
      <c r="R122" s="56"/>
      <c r="T122" s="393"/>
      <c r="U122" s="293"/>
      <c r="V122" s="56"/>
      <c r="X122" s="393"/>
      <c r="Y122" s="293"/>
      <c r="Z122" s="56"/>
      <c r="AB122" s="393"/>
      <c r="AC122" s="293"/>
      <c r="AD122" s="56"/>
      <c r="AF122" s="393"/>
      <c r="AG122" s="293"/>
      <c r="AH122" s="56"/>
      <c r="AJ122" s="393"/>
      <c r="AK122" s="56"/>
      <c r="AL122" s="56"/>
      <c r="AN122" s="393"/>
      <c r="AO122" s="56"/>
      <c r="AP122" s="56"/>
      <c r="AR122" s="393"/>
      <c r="AS122" s="56"/>
      <c r="AT122" s="56"/>
      <c r="AV122" s="393"/>
      <c r="AW122" s="291"/>
    </row>
    <row r="123" spans="2:49" ht="17.25" x14ac:dyDescent="0.25">
      <c r="B123" s="290"/>
      <c r="D123" s="410"/>
      <c r="E123" s="290"/>
      <c r="F123" s="56"/>
      <c r="H123" s="401"/>
      <c r="I123" s="56"/>
      <c r="J123" s="56"/>
      <c r="L123" s="393"/>
      <c r="M123" s="56"/>
      <c r="N123" s="56"/>
      <c r="P123" s="393"/>
      <c r="Q123" s="56"/>
      <c r="R123" s="56"/>
      <c r="T123" s="393"/>
      <c r="U123" s="56"/>
      <c r="V123" s="56"/>
      <c r="X123" s="393"/>
      <c r="Y123" s="56"/>
      <c r="Z123" s="56"/>
      <c r="AB123" s="393"/>
      <c r="AC123" s="56"/>
      <c r="AD123" s="56"/>
      <c r="AF123" s="393"/>
      <c r="AG123" s="56"/>
      <c r="AH123" s="56"/>
      <c r="AJ123" s="393"/>
      <c r="AK123" s="56"/>
      <c r="AL123" s="56"/>
      <c r="AN123" s="393"/>
      <c r="AO123" s="56"/>
      <c r="AP123" s="56"/>
      <c r="AR123" s="393"/>
      <c r="AS123" s="56"/>
      <c r="AT123" s="56"/>
      <c r="AV123" s="393"/>
      <c r="AW123" s="291"/>
    </row>
    <row r="124" spans="2:49" ht="17.25" x14ac:dyDescent="0.25">
      <c r="B124" s="290"/>
      <c r="D124" s="410"/>
      <c r="E124" s="290"/>
      <c r="F124" s="56"/>
      <c r="H124" s="401"/>
      <c r="I124" s="56"/>
      <c r="J124" s="56"/>
      <c r="L124" s="393"/>
      <c r="M124" s="56"/>
      <c r="N124" s="56"/>
      <c r="P124" s="393"/>
      <c r="Q124" s="56"/>
      <c r="R124" s="56"/>
      <c r="T124" s="393"/>
      <c r="U124" s="56"/>
      <c r="V124" s="56"/>
      <c r="X124" s="393"/>
      <c r="Y124" s="56"/>
      <c r="Z124" s="56"/>
      <c r="AB124" s="393"/>
      <c r="AC124" s="56"/>
      <c r="AD124" s="56"/>
      <c r="AF124" s="393"/>
      <c r="AG124" s="56"/>
      <c r="AH124" s="56"/>
      <c r="AJ124" s="393"/>
      <c r="AK124" s="56"/>
      <c r="AL124" s="56"/>
      <c r="AN124" s="393"/>
      <c r="AO124" s="56"/>
      <c r="AP124" s="56"/>
      <c r="AR124" s="393"/>
      <c r="AS124" s="56"/>
      <c r="AT124" s="56"/>
      <c r="AV124" s="393"/>
      <c r="AW124" s="291"/>
    </row>
    <row r="125" spans="2:49" ht="17.25" x14ac:dyDescent="0.25">
      <c r="B125" s="290"/>
      <c r="D125" s="411"/>
      <c r="E125" s="292"/>
      <c r="F125" s="56"/>
      <c r="H125" s="401"/>
      <c r="I125" s="56"/>
      <c r="J125" s="56"/>
      <c r="L125" s="393"/>
      <c r="M125" s="293"/>
      <c r="N125" s="56"/>
      <c r="P125" s="393"/>
      <c r="Q125" s="293"/>
      <c r="R125" s="56"/>
      <c r="T125" s="393"/>
      <c r="U125" s="293"/>
      <c r="V125" s="56"/>
      <c r="X125" s="393"/>
      <c r="Y125" s="293"/>
      <c r="Z125" s="56"/>
      <c r="AB125" s="393"/>
      <c r="AC125" s="293"/>
      <c r="AD125" s="56"/>
      <c r="AF125" s="393"/>
      <c r="AG125" s="293"/>
      <c r="AH125" s="56"/>
      <c r="AJ125" s="393"/>
      <c r="AK125" s="293"/>
      <c r="AL125" s="56"/>
      <c r="AN125" s="393"/>
      <c r="AO125" s="293"/>
      <c r="AP125" s="56"/>
      <c r="AR125" s="393"/>
      <c r="AS125" s="56"/>
      <c r="AT125" s="56"/>
      <c r="AV125" s="393"/>
      <c r="AW125" s="291"/>
    </row>
    <row r="126" spans="2:49" ht="17.25" x14ac:dyDescent="0.25">
      <c r="B126" s="290"/>
      <c r="D126" s="411"/>
      <c r="E126" s="292"/>
      <c r="F126" s="56"/>
      <c r="H126" s="401"/>
      <c r="I126" s="56"/>
      <c r="J126" s="56"/>
      <c r="L126" s="393"/>
      <c r="M126" s="293"/>
      <c r="N126" s="56"/>
      <c r="P126" s="393"/>
      <c r="Q126" s="293"/>
      <c r="R126" s="56"/>
      <c r="T126" s="393"/>
      <c r="U126" s="293"/>
      <c r="V126" s="56"/>
      <c r="X126" s="393"/>
      <c r="Y126" s="293"/>
      <c r="Z126" s="56"/>
      <c r="AB126" s="393"/>
      <c r="AC126" s="293"/>
      <c r="AD126" s="56"/>
      <c r="AF126" s="393"/>
      <c r="AG126" s="293"/>
      <c r="AH126" s="56"/>
      <c r="AJ126" s="393"/>
      <c r="AK126" s="293"/>
      <c r="AL126" s="56"/>
      <c r="AN126" s="393"/>
      <c r="AO126" s="293"/>
      <c r="AP126" s="56"/>
      <c r="AR126" s="393"/>
      <c r="AS126" s="56"/>
      <c r="AT126" s="56"/>
      <c r="AV126" s="393"/>
      <c r="AW126" s="291"/>
    </row>
    <row r="127" spans="2:49" ht="17.25" x14ac:dyDescent="0.25">
      <c r="B127" s="290"/>
      <c r="D127" s="411"/>
      <c r="E127" s="292"/>
      <c r="F127" s="56"/>
      <c r="H127" s="401"/>
      <c r="I127" s="56"/>
      <c r="J127" s="56"/>
      <c r="L127" s="393"/>
      <c r="M127" s="293"/>
      <c r="N127" s="56"/>
      <c r="P127" s="393"/>
      <c r="Q127" s="293"/>
      <c r="R127" s="56"/>
      <c r="T127" s="393"/>
      <c r="U127" s="293"/>
      <c r="V127" s="56"/>
      <c r="X127" s="393"/>
      <c r="Y127" s="293"/>
      <c r="Z127" s="56"/>
      <c r="AB127" s="393"/>
      <c r="AC127" s="293"/>
      <c r="AD127" s="56"/>
      <c r="AF127" s="393"/>
      <c r="AG127" s="293"/>
      <c r="AH127" s="56"/>
      <c r="AJ127" s="393"/>
      <c r="AK127" s="293"/>
      <c r="AL127" s="56"/>
      <c r="AN127" s="393"/>
      <c r="AO127" s="293"/>
      <c r="AP127" s="56"/>
      <c r="AR127" s="393"/>
      <c r="AS127" s="56"/>
      <c r="AT127" s="56"/>
      <c r="AV127" s="393"/>
      <c r="AW127" s="291"/>
    </row>
  </sheetData>
  <mergeCells count="15">
    <mergeCell ref="BE75:BT75"/>
    <mergeCell ref="A3:AW3"/>
    <mergeCell ref="J10:M10"/>
    <mergeCell ref="N10:Q10"/>
    <mergeCell ref="R10:U10"/>
    <mergeCell ref="V10:Y10"/>
    <mergeCell ref="Z10:AC10"/>
    <mergeCell ref="AD10:AG10"/>
    <mergeCell ref="AH10:AK10"/>
    <mergeCell ref="AL10:AO10"/>
    <mergeCell ref="AP10:AS10"/>
    <mergeCell ref="B9:AW9"/>
    <mergeCell ref="B10:E10"/>
    <mergeCell ref="F10:I10"/>
    <mergeCell ref="AT10:AW10"/>
  </mergeCells>
  <hyperlinks>
    <hyperlink ref="A8"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L72"/>
  <sheetViews>
    <sheetView showGridLines="0" workbookViewId="0">
      <selection activeCell="E1" sqref="E1"/>
    </sheetView>
  </sheetViews>
  <sheetFormatPr defaultRowHeight="15" x14ac:dyDescent="0.25"/>
  <cols>
    <col min="1" max="1" width="21.7109375" style="54" customWidth="1"/>
    <col min="2" max="2" width="25.140625" style="54" bestFit="1" customWidth="1"/>
    <col min="3" max="3" width="9.7109375" style="55" bestFit="1" customWidth="1"/>
    <col min="4" max="4" width="2.7109375" style="93" customWidth="1"/>
    <col min="5" max="5" width="11" style="35" customWidth="1"/>
    <col min="6" max="6" width="2.7109375" style="94" customWidth="1"/>
    <col min="7" max="7" width="9.140625" style="35"/>
    <col min="8" max="8" width="2.7109375" style="94" customWidth="1"/>
    <col min="9" max="9" width="9.140625" style="35"/>
    <col min="10" max="10" width="2.7109375" style="94" customWidth="1"/>
    <col min="11" max="11" width="9.140625" style="35"/>
    <col min="12" max="12" width="2.7109375" style="94" customWidth="1"/>
    <col min="13" max="13" width="9.140625" style="35" customWidth="1"/>
    <col min="14" max="14" width="2.7109375" style="94" customWidth="1"/>
    <col min="15" max="17" width="9.140625" style="35"/>
    <col min="18" max="22" width="11" style="35" bestFit="1" customWidth="1"/>
    <col min="23" max="16384" width="9.140625" style="35"/>
  </cols>
  <sheetData>
    <row r="1" spans="1:38" s="6" customFormat="1" ht="15.75" x14ac:dyDescent="0.25">
      <c r="A1" s="448"/>
      <c r="B1" s="448"/>
      <c r="C1" s="448"/>
      <c r="D1" s="448"/>
      <c r="E1" s="448"/>
      <c r="F1" s="448"/>
      <c r="G1" s="448"/>
      <c r="H1" s="448"/>
      <c r="I1" s="448"/>
      <c r="J1" s="448"/>
      <c r="K1" s="448"/>
      <c r="L1" s="448"/>
      <c r="M1" s="448"/>
      <c r="N1" s="448"/>
      <c r="O1" s="448"/>
      <c r="P1" s="448"/>
      <c r="Q1" s="448"/>
      <c r="R1" s="448"/>
      <c r="S1" s="448"/>
    </row>
    <row r="2" spans="1:38" s="6" customFormat="1" ht="15.75" x14ac:dyDescent="0.25">
      <c r="A2" s="448"/>
      <c r="B2" s="448"/>
      <c r="C2" s="448"/>
      <c r="D2" s="448"/>
      <c r="E2" s="448"/>
      <c r="F2" s="448"/>
      <c r="G2" s="448"/>
      <c r="H2" s="448"/>
      <c r="I2" s="448"/>
      <c r="J2" s="448"/>
      <c r="K2" s="448"/>
      <c r="L2" s="448"/>
      <c r="M2" s="448"/>
      <c r="N2" s="448"/>
      <c r="O2" s="448"/>
      <c r="P2" s="448"/>
      <c r="Q2" s="448"/>
      <c r="R2" s="448"/>
      <c r="S2" s="448"/>
    </row>
    <row r="3" spans="1:38" ht="21" x14ac:dyDescent="0.25">
      <c r="A3" s="506" t="s">
        <v>371</v>
      </c>
      <c r="B3" s="506"/>
      <c r="C3" s="506"/>
      <c r="D3" s="506"/>
      <c r="E3" s="506"/>
      <c r="F3" s="506"/>
      <c r="G3" s="506"/>
      <c r="H3" s="506"/>
      <c r="I3" s="506"/>
      <c r="J3" s="506"/>
      <c r="K3" s="506"/>
      <c r="L3" s="506"/>
      <c r="M3" s="506"/>
      <c r="N3" s="506"/>
      <c r="O3" s="506"/>
      <c r="P3" s="506"/>
      <c r="Q3" s="506"/>
      <c r="R3" s="506"/>
      <c r="S3" s="52"/>
      <c r="T3" s="52"/>
      <c r="U3" s="52"/>
      <c r="V3" s="52"/>
      <c r="W3" s="52"/>
      <c r="X3" s="52"/>
      <c r="Y3" s="52"/>
      <c r="Z3" s="52"/>
      <c r="AA3" s="52"/>
      <c r="AB3" s="52"/>
      <c r="AC3" s="52"/>
      <c r="AD3" s="52"/>
      <c r="AE3" s="52"/>
      <c r="AF3" s="52"/>
      <c r="AG3" s="52"/>
      <c r="AH3" s="52"/>
      <c r="AI3" s="52"/>
      <c r="AJ3" s="52"/>
      <c r="AK3" s="53"/>
      <c r="AL3" s="53"/>
    </row>
    <row r="4" spans="1:38" ht="14.25" x14ac:dyDescent="0.25">
      <c r="A4" s="33"/>
      <c r="B4" s="33"/>
      <c r="C4" s="34"/>
      <c r="D4" s="86"/>
      <c r="E4" s="34"/>
      <c r="F4" s="86"/>
      <c r="G4" s="34"/>
      <c r="H4" s="86"/>
      <c r="I4" s="34"/>
      <c r="J4" s="67"/>
      <c r="K4" s="33"/>
      <c r="L4" s="67"/>
      <c r="M4" s="33"/>
      <c r="N4" s="67"/>
      <c r="O4" s="33"/>
      <c r="P4" s="33"/>
      <c r="Q4" s="33"/>
      <c r="R4" s="34"/>
      <c r="S4" s="33"/>
      <c r="T4" s="33"/>
      <c r="U4" s="33"/>
      <c r="V4" s="33"/>
      <c r="W4" s="33"/>
      <c r="X4" s="33"/>
      <c r="Y4" s="33"/>
    </row>
    <row r="5" spans="1:38" ht="14.25" customHeight="1" x14ac:dyDescent="0.25">
      <c r="A5" s="34" t="s">
        <v>262</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38" ht="14.25" x14ac:dyDescent="0.25">
      <c r="A6" s="428" t="s">
        <v>260</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row>
    <row r="7" spans="1:38" ht="14.25" x14ac:dyDescent="0.25">
      <c r="A7" s="414"/>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row>
    <row r="8" spans="1:38" x14ac:dyDescent="0.25">
      <c r="A8" s="424" t="s">
        <v>258</v>
      </c>
    </row>
    <row r="9" spans="1:38" ht="14.25" x14ac:dyDescent="0.25">
      <c r="C9" s="230"/>
      <c r="E9" s="503" t="s">
        <v>63</v>
      </c>
      <c r="F9" s="503"/>
      <c r="G9" s="503"/>
      <c r="H9" s="503"/>
      <c r="I9" s="503"/>
      <c r="J9" s="503"/>
      <c r="K9" s="503"/>
      <c r="L9" s="503"/>
      <c r="M9" s="503"/>
      <c r="N9" s="231"/>
    </row>
    <row r="10" spans="1:38" x14ac:dyDescent="0.25">
      <c r="A10" s="54" t="s">
        <v>35</v>
      </c>
      <c r="B10" s="54" t="s">
        <v>74</v>
      </c>
      <c r="C10" s="512" t="s">
        <v>180</v>
      </c>
      <c r="D10" s="512"/>
      <c r="E10" s="503" t="s">
        <v>76</v>
      </c>
      <c r="F10" s="503"/>
      <c r="G10" s="503" t="s">
        <v>75</v>
      </c>
      <c r="H10" s="503"/>
      <c r="I10" s="503" t="s">
        <v>77</v>
      </c>
      <c r="J10" s="503"/>
      <c r="K10" s="503" t="s">
        <v>247</v>
      </c>
      <c r="L10" s="503"/>
      <c r="M10" s="503" t="s">
        <v>248</v>
      </c>
      <c r="N10" s="503"/>
      <c r="R10"/>
      <c r="S10"/>
      <c r="T10"/>
      <c r="U10"/>
      <c r="V10"/>
      <c r="W10"/>
      <c r="X10"/>
      <c r="Y10"/>
      <c r="Z10"/>
    </row>
    <row r="11" spans="1:38" x14ac:dyDescent="0.25">
      <c r="A11" s="232" t="s">
        <v>49</v>
      </c>
      <c r="B11" s="233"/>
      <c r="C11" s="234"/>
      <c r="D11" s="235"/>
      <c r="E11" s="236"/>
      <c r="F11" s="237"/>
      <c r="G11" s="236"/>
      <c r="H11" s="237"/>
      <c r="I11" s="236"/>
      <c r="J11" s="237"/>
      <c r="K11" s="236"/>
      <c r="L11" s="237"/>
      <c r="M11" s="236"/>
      <c r="N11" s="237"/>
      <c r="R11"/>
      <c r="S11"/>
      <c r="T11"/>
      <c r="U11"/>
      <c r="V11"/>
      <c r="W11"/>
      <c r="X11"/>
      <c r="Y11"/>
      <c r="Z11"/>
    </row>
    <row r="12" spans="1:38" x14ac:dyDescent="0.25">
      <c r="A12" s="138" t="s">
        <v>69</v>
      </c>
      <c r="B12" s="238"/>
      <c r="C12" s="207">
        <v>46812</v>
      </c>
      <c r="D12" s="239"/>
      <c r="E12" s="207">
        <v>2023</v>
      </c>
      <c r="F12" s="240"/>
      <c r="G12" s="207">
        <v>2204</v>
      </c>
      <c r="H12" s="240"/>
      <c r="I12" s="207">
        <v>2375</v>
      </c>
      <c r="J12" s="240"/>
      <c r="K12" s="207">
        <v>2729</v>
      </c>
      <c r="L12" s="240"/>
      <c r="M12" s="207">
        <v>1986</v>
      </c>
      <c r="N12" s="239"/>
      <c r="O12" s="56"/>
      <c r="P12" s="56"/>
      <c r="Q12" s="56"/>
      <c r="R12"/>
      <c r="S12"/>
      <c r="T12"/>
      <c r="U12"/>
      <c r="V12"/>
      <c r="W12"/>
      <c r="X12"/>
      <c r="Y12"/>
      <c r="Z12"/>
    </row>
    <row r="13" spans="1:38" x14ac:dyDescent="0.25">
      <c r="C13" s="40"/>
      <c r="D13" s="44"/>
      <c r="E13" s="40"/>
      <c r="F13" s="86"/>
      <c r="G13" s="40"/>
      <c r="H13" s="86"/>
      <c r="I13" s="40"/>
      <c r="J13" s="86"/>
      <c r="K13" s="40"/>
      <c r="L13" s="86"/>
      <c r="M13" s="40"/>
      <c r="N13" s="44"/>
      <c r="O13" s="56"/>
      <c r="P13" s="56"/>
      <c r="Q13" s="56"/>
      <c r="R13"/>
      <c r="S13"/>
      <c r="T13"/>
      <c r="U13"/>
      <c r="V13"/>
      <c r="W13"/>
      <c r="X13"/>
      <c r="Y13"/>
      <c r="Z13"/>
    </row>
    <row r="14" spans="1:38" x14ac:dyDescent="0.25">
      <c r="A14" s="138" t="s">
        <v>78</v>
      </c>
      <c r="B14" s="138" t="s">
        <v>70</v>
      </c>
      <c r="C14" s="207">
        <v>61797</v>
      </c>
      <c r="D14" s="239"/>
      <c r="E14" s="207">
        <v>2281</v>
      </c>
      <c r="F14" s="240"/>
      <c r="G14" s="207">
        <v>2478</v>
      </c>
      <c r="H14" s="240"/>
      <c r="I14" s="207">
        <v>2641</v>
      </c>
      <c r="J14" s="240"/>
      <c r="K14" s="207">
        <v>3098</v>
      </c>
      <c r="L14" s="239"/>
      <c r="M14" s="207">
        <v>2209</v>
      </c>
      <c r="N14" s="239"/>
      <c r="O14" s="56"/>
      <c r="P14" s="56"/>
      <c r="Q14" s="56"/>
      <c r="R14"/>
      <c r="S14"/>
      <c r="T14"/>
      <c r="U14"/>
      <c r="V14"/>
      <c r="W14"/>
      <c r="X14"/>
      <c r="Y14"/>
      <c r="Z14"/>
    </row>
    <row r="15" spans="1:38" ht="15" customHeight="1" x14ac:dyDescent="0.25">
      <c r="A15" s="230"/>
      <c r="B15" s="230" t="s">
        <v>372</v>
      </c>
      <c r="C15" s="40">
        <v>1633</v>
      </c>
      <c r="D15" s="44"/>
      <c r="E15" s="40">
        <v>24</v>
      </c>
      <c r="F15" s="86"/>
      <c r="G15" s="40">
        <v>26</v>
      </c>
      <c r="H15" s="86"/>
      <c r="I15" s="40">
        <v>35</v>
      </c>
      <c r="J15" s="86"/>
      <c r="K15" s="40">
        <v>39</v>
      </c>
      <c r="L15" s="44"/>
      <c r="M15" s="40">
        <v>21</v>
      </c>
      <c r="N15" s="44"/>
      <c r="O15" s="56"/>
      <c r="P15" s="56"/>
      <c r="R15"/>
      <c r="S15"/>
      <c r="T15"/>
      <c r="U15"/>
      <c r="V15"/>
      <c r="W15"/>
      <c r="X15"/>
      <c r="Y15"/>
      <c r="Z15"/>
    </row>
    <row r="16" spans="1:38" x14ac:dyDescent="0.25">
      <c r="A16" s="230"/>
      <c r="B16" s="230" t="s">
        <v>71</v>
      </c>
      <c r="C16" s="40">
        <v>34767</v>
      </c>
      <c r="D16" s="44"/>
      <c r="E16" s="40">
        <v>1330</v>
      </c>
      <c r="F16" s="86"/>
      <c r="G16" s="40">
        <v>1474</v>
      </c>
      <c r="H16" s="86"/>
      <c r="I16" s="40">
        <v>1549</v>
      </c>
      <c r="J16" s="86"/>
      <c r="K16" s="40">
        <v>1740</v>
      </c>
      <c r="L16" s="44"/>
      <c r="M16" s="40">
        <v>1202</v>
      </c>
      <c r="N16" s="44"/>
      <c r="O16" s="56"/>
      <c r="P16" s="56"/>
      <c r="R16"/>
      <c r="S16"/>
      <c r="T16"/>
      <c r="U16"/>
      <c r="V16"/>
      <c r="W16"/>
      <c r="X16"/>
      <c r="Y16"/>
      <c r="Z16"/>
    </row>
    <row r="17" spans="1:26" x14ac:dyDescent="0.25">
      <c r="A17" s="230"/>
      <c r="B17" s="230" t="s">
        <v>234</v>
      </c>
      <c r="C17" s="40">
        <v>7939</v>
      </c>
      <c r="D17" s="44"/>
      <c r="E17" s="40">
        <v>372</v>
      </c>
      <c r="F17" s="40"/>
      <c r="G17" s="40">
        <v>413</v>
      </c>
      <c r="H17" s="40"/>
      <c r="I17" s="40">
        <v>408</v>
      </c>
      <c r="J17" s="40"/>
      <c r="K17" s="40">
        <v>502</v>
      </c>
      <c r="L17" s="40"/>
      <c r="M17" s="40">
        <v>374</v>
      </c>
      <c r="N17" s="44"/>
      <c r="O17" s="56"/>
      <c r="P17" s="40"/>
      <c r="R17"/>
      <c r="S17"/>
      <c r="T17"/>
      <c r="U17"/>
      <c r="V17"/>
      <c r="W17"/>
      <c r="X17"/>
      <c r="Y17"/>
      <c r="Z17"/>
    </row>
    <row r="18" spans="1:26" x14ac:dyDescent="0.25">
      <c r="A18" s="230"/>
      <c r="B18" s="230" t="s">
        <v>72</v>
      </c>
      <c r="C18" s="40">
        <v>17458</v>
      </c>
      <c r="D18" s="44"/>
      <c r="E18" s="40">
        <v>555</v>
      </c>
      <c r="F18" s="40"/>
      <c r="G18" s="40">
        <v>565</v>
      </c>
      <c r="H18" s="40"/>
      <c r="I18" s="40">
        <v>649</v>
      </c>
      <c r="J18" s="40"/>
      <c r="K18" s="40">
        <v>817</v>
      </c>
      <c r="L18" s="40"/>
      <c r="M18" s="40">
        <v>612</v>
      </c>
      <c r="N18" s="44"/>
      <c r="O18" s="56"/>
      <c r="R18"/>
      <c r="S18"/>
      <c r="T18"/>
      <c r="U18"/>
      <c r="V18"/>
      <c r="W18"/>
      <c r="X18"/>
      <c r="Y18"/>
      <c r="Z18"/>
    </row>
    <row r="19" spans="1:26" x14ac:dyDescent="0.25">
      <c r="A19" s="230"/>
      <c r="B19" s="230"/>
      <c r="C19" s="40"/>
      <c r="D19" s="44"/>
      <c r="E19" s="40"/>
      <c r="F19" s="86"/>
      <c r="G19" s="40"/>
      <c r="H19" s="86"/>
      <c r="I19" s="40"/>
      <c r="J19" s="86"/>
      <c r="K19" s="40"/>
      <c r="L19" s="44"/>
      <c r="M19" s="40"/>
      <c r="N19" s="44"/>
      <c r="O19" s="56"/>
      <c r="R19"/>
      <c r="S19"/>
      <c r="T19"/>
      <c r="U19"/>
      <c r="V19"/>
      <c r="W19"/>
      <c r="X19"/>
      <c r="Y19"/>
      <c r="Z19"/>
    </row>
    <row r="20" spans="1:26" x14ac:dyDescent="0.25">
      <c r="A20" s="241" t="s">
        <v>50</v>
      </c>
      <c r="B20" s="242" t="s">
        <v>70</v>
      </c>
      <c r="C20" s="243">
        <v>46406</v>
      </c>
      <c r="D20" s="244"/>
      <c r="E20" s="243">
        <v>1716</v>
      </c>
      <c r="F20" s="245"/>
      <c r="G20" s="243">
        <v>1988</v>
      </c>
      <c r="H20" s="245"/>
      <c r="I20" s="243">
        <v>2063</v>
      </c>
      <c r="J20" s="245"/>
      <c r="K20" s="243">
        <v>2493</v>
      </c>
      <c r="L20" s="244"/>
      <c r="M20" s="243">
        <v>1710</v>
      </c>
      <c r="N20" s="244"/>
      <c r="O20" s="56"/>
      <c r="R20"/>
      <c r="S20"/>
      <c r="T20"/>
      <c r="U20"/>
      <c r="V20"/>
      <c r="W20"/>
      <c r="X20"/>
      <c r="Y20"/>
      <c r="Z20"/>
    </row>
    <row r="21" spans="1:26" x14ac:dyDescent="0.25">
      <c r="B21" s="230" t="s">
        <v>372</v>
      </c>
      <c r="C21" s="40">
        <v>1137</v>
      </c>
      <c r="D21" s="44"/>
      <c r="E21" s="37">
        <v>9</v>
      </c>
      <c r="F21" s="67"/>
      <c r="G21" s="37">
        <v>10</v>
      </c>
      <c r="H21" s="67"/>
      <c r="I21" s="37">
        <v>16</v>
      </c>
      <c r="J21" s="67"/>
      <c r="K21" s="37">
        <v>20</v>
      </c>
      <c r="L21" s="38"/>
      <c r="M21" s="37">
        <v>8</v>
      </c>
      <c r="N21" s="38"/>
      <c r="O21" s="56"/>
      <c r="R21"/>
      <c r="S21"/>
      <c r="T21"/>
      <c r="U21"/>
      <c r="V21"/>
      <c r="W21"/>
      <c r="X21"/>
      <c r="Y21"/>
      <c r="Z21"/>
    </row>
    <row r="22" spans="1:26" x14ac:dyDescent="0.25">
      <c r="B22" s="54" t="s">
        <v>71</v>
      </c>
      <c r="C22" s="40">
        <v>28989</v>
      </c>
      <c r="D22" s="44"/>
      <c r="E22" s="37">
        <v>1068</v>
      </c>
      <c r="F22" s="67"/>
      <c r="G22" s="37">
        <v>1270</v>
      </c>
      <c r="H22" s="67"/>
      <c r="I22" s="37">
        <v>1290</v>
      </c>
      <c r="J22" s="67"/>
      <c r="K22" s="37">
        <v>1471</v>
      </c>
      <c r="L22" s="38"/>
      <c r="M22" s="37">
        <v>975</v>
      </c>
      <c r="N22" s="38"/>
      <c r="O22" s="56"/>
      <c r="R22"/>
      <c r="S22"/>
      <c r="T22"/>
      <c r="U22"/>
      <c r="V22"/>
      <c r="W22"/>
      <c r="X22"/>
      <c r="Y22"/>
      <c r="Z22"/>
    </row>
    <row r="23" spans="1:26" x14ac:dyDescent="0.25">
      <c r="B23" s="54" t="s">
        <v>234</v>
      </c>
      <c r="C23" s="72">
        <v>5865</v>
      </c>
      <c r="D23" s="44"/>
      <c r="E23" s="37">
        <v>287</v>
      </c>
      <c r="F23" s="67"/>
      <c r="G23" s="37">
        <v>321</v>
      </c>
      <c r="H23" s="67"/>
      <c r="I23" s="37">
        <v>322</v>
      </c>
      <c r="J23" s="67"/>
      <c r="K23" s="37">
        <v>398</v>
      </c>
      <c r="L23" s="38"/>
      <c r="M23" s="37">
        <v>296</v>
      </c>
      <c r="N23" s="38"/>
      <c r="O23" s="56"/>
      <c r="R23"/>
      <c r="S23"/>
      <c r="T23"/>
      <c r="U23"/>
      <c r="V23"/>
      <c r="W23"/>
      <c r="X23"/>
      <c r="Y23"/>
      <c r="Z23"/>
    </row>
    <row r="24" spans="1:26" x14ac:dyDescent="0.25">
      <c r="B24" s="54" t="s">
        <v>72</v>
      </c>
      <c r="C24" s="72">
        <v>10415</v>
      </c>
      <c r="D24" s="44"/>
      <c r="E24" s="37">
        <v>352</v>
      </c>
      <c r="F24" s="67"/>
      <c r="G24" s="37">
        <v>387</v>
      </c>
      <c r="H24" s="67"/>
      <c r="I24" s="37">
        <v>435</v>
      </c>
      <c r="J24" s="67"/>
      <c r="K24" s="37">
        <v>604</v>
      </c>
      <c r="L24" s="38"/>
      <c r="M24" s="37">
        <v>431</v>
      </c>
      <c r="N24" s="38"/>
      <c r="O24" s="56"/>
      <c r="P24" s="56"/>
      <c r="R24"/>
      <c r="S24"/>
      <c r="T24"/>
      <c r="U24"/>
      <c r="V24"/>
      <c r="W24"/>
      <c r="X24"/>
      <c r="Y24"/>
      <c r="Z24"/>
    </row>
    <row r="25" spans="1:26" x14ac:dyDescent="0.25">
      <c r="C25" s="72"/>
      <c r="D25" s="44"/>
      <c r="E25" s="37"/>
      <c r="F25" s="67"/>
      <c r="G25" s="37"/>
      <c r="H25" s="67"/>
      <c r="I25" s="37"/>
      <c r="J25" s="67"/>
      <c r="K25" s="37"/>
      <c r="L25" s="38"/>
      <c r="M25" s="37"/>
      <c r="N25" s="38"/>
      <c r="O25" s="56"/>
      <c r="P25" s="56"/>
      <c r="R25"/>
      <c r="S25"/>
      <c r="T25"/>
      <c r="U25"/>
      <c r="V25"/>
      <c r="W25"/>
      <c r="X25"/>
      <c r="Y25"/>
      <c r="Z25"/>
    </row>
    <row r="26" spans="1:26" x14ac:dyDescent="0.25">
      <c r="A26" s="241" t="s">
        <v>51</v>
      </c>
      <c r="B26" s="242" t="s">
        <v>70</v>
      </c>
      <c r="C26" s="243">
        <v>4315</v>
      </c>
      <c r="D26" s="244"/>
      <c r="E26" s="243">
        <v>86</v>
      </c>
      <c r="F26" s="245"/>
      <c r="G26" s="243">
        <v>82</v>
      </c>
      <c r="H26" s="245"/>
      <c r="I26" s="243">
        <v>70</v>
      </c>
      <c r="J26" s="245"/>
      <c r="K26" s="243">
        <v>46</v>
      </c>
      <c r="L26" s="244"/>
      <c r="M26" s="243">
        <v>71</v>
      </c>
      <c r="N26" s="244"/>
      <c r="O26" s="56"/>
      <c r="P26" s="56"/>
      <c r="R26"/>
      <c r="S26"/>
      <c r="T26"/>
      <c r="U26"/>
      <c r="V26"/>
      <c r="W26"/>
      <c r="X26"/>
      <c r="Y26"/>
      <c r="Z26"/>
    </row>
    <row r="27" spans="1:26" x14ac:dyDescent="0.25">
      <c r="B27" s="230" t="s">
        <v>372</v>
      </c>
      <c r="C27" s="40">
        <v>102</v>
      </c>
      <c r="D27" s="44"/>
      <c r="E27" s="37">
        <v>2</v>
      </c>
      <c r="F27" s="67"/>
      <c r="G27" s="37">
        <v>2</v>
      </c>
      <c r="H27" s="67"/>
      <c r="I27" s="37">
        <v>3</v>
      </c>
      <c r="J27" s="67"/>
      <c r="K27" s="37">
        <v>1</v>
      </c>
      <c r="L27" s="38"/>
      <c r="M27" s="37">
        <v>2</v>
      </c>
      <c r="N27" s="38"/>
      <c r="O27" s="56"/>
      <c r="P27" s="56"/>
      <c r="R27"/>
      <c r="S27"/>
      <c r="T27"/>
      <c r="U27"/>
      <c r="V27"/>
      <c r="W27"/>
      <c r="X27"/>
      <c r="Y27"/>
      <c r="Z27"/>
    </row>
    <row r="28" spans="1:26" x14ac:dyDescent="0.25">
      <c r="B28" s="54" t="s">
        <v>71</v>
      </c>
      <c r="C28" s="40">
        <v>1183</v>
      </c>
      <c r="D28" s="44"/>
      <c r="E28" s="37">
        <v>38</v>
      </c>
      <c r="F28" s="67"/>
      <c r="G28" s="37">
        <v>23</v>
      </c>
      <c r="H28" s="67"/>
      <c r="I28" s="37">
        <v>17</v>
      </c>
      <c r="J28" s="67"/>
      <c r="K28" s="37">
        <v>10</v>
      </c>
      <c r="L28" s="38"/>
      <c r="M28" s="37">
        <v>27</v>
      </c>
      <c r="N28" s="38"/>
      <c r="O28" s="56"/>
      <c r="P28" s="56"/>
      <c r="R28"/>
      <c r="S28"/>
      <c r="T28"/>
      <c r="U28"/>
      <c r="V28"/>
      <c r="W28"/>
      <c r="X28"/>
      <c r="Y28"/>
      <c r="Z28"/>
    </row>
    <row r="29" spans="1:26" x14ac:dyDescent="0.25">
      <c r="B29" s="54" t="s">
        <v>234</v>
      </c>
      <c r="C29" s="72">
        <v>355</v>
      </c>
      <c r="D29" s="44"/>
      <c r="E29" s="37">
        <v>3</v>
      </c>
      <c r="F29" s="67"/>
      <c r="G29" s="37">
        <v>4</v>
      </c>
      <c r="H29" s="67"/>
      <c r="I29" s="37">
        <v>2</v>
      </c>
      <c r="J29" s="67"/>
      <c r="K29" s="37">
        <v>4</v>
      </c>
      <c r="L29" s="38"/>
      <c r="M29" s="37">
        <v>0</v>
      </c>
      <c r="N29" s="38"/>
      <c r="O29" s="56"/>
      <c r="P29" s="56"/>
      <c r="R29"/>
      <c r="S29"/>
      <c r="T29"/>
      <c r="U29"/>
      <c r="V29"/>
      <c r="W29"/>
      <c r="X29"/>
      <c r="Y29"/>
      <c r="Z29"/>
    </row>
    <row r="30" spans="1:26" x14ac:dyDescent="0.25">
      <c r="B30" s="54" t="s">
        <v>72</v>
      </c>
      <c r="C30" s="72">
        <v>2675</v>
      </c>
      <c r="E30" s="37">
        <v>43</v>
      </c>
      <c r="F30" s="67"/>
      <c r="G30" s="37">
        <v>53</v>
      </c>
      <c r="H30" s="67"/>
      <c r="I30" s="37">
        <v>48</v>
      </c>
      <c r="J30" s="67"/>
      <c r="K30" s="37">
        <v>31</v>
      </c>
      <c r="L30" s="38"/>
      <c r="M30" s="37">
        <v>42</v>
      </c>
      <c r="N30" s="38"/>
      <c r="O30" s="56"/>
      <c r="P30" s="56"/>
      <c r="R30"/>
      <c r="S30"/>
      <c r="T30"/>
      <c r="U30"/>
      <c r="V30"/>
      <c r="W30"/>
      <c r="X30"/>
      <c r="Y30"/>
      <c r="Z30"/>
    </row>
    <row r="31" spans="1:26" x14ac:dyDescent="0.25">
      <c r="D31" s="44"/>
      <c r="E31" s="37"/>
      <c r="F31" s="67"/>
      <c r="G31" s="37"/>
      <c r="H31" s="67"/>
      <c r="I31" s="37"/>
      <c r="J31" s="67"/>
      <c r="K31" s="37"/>
      <c r="L31" s="38"/>
      <c r="M31" s="37"/>
      <c r="N31" s="38"/>
      <c r="O31" s="56"/>
      <c r="P31" s="56"/>
      <c r="R31"/>
      <c r="S31"/>
      <c r="T31"/>
      <c r="U31"/>
      <c r="V31"/>
      <c r="W31"/>
      <c r="X31"/>
      <c r="Y31"/>
      <c r="Z31"/>
    </row>
    <row r="32" spans="1:26" x14ac:dyDescent="0.25">
      <c r="A32" s="241" t="s">
        <v>52</v>
      </c>
      <c r="B32" s="242" t="s">
        <v>70</v>
      </c>
      <c r="C32" s="243">
        <v>10185</v>
      </c>
      <c r="D32" s="244"/>
      <c r="E32" s="243">
        <v>438</v>
      </c>
      <c r="F32" s="245"/>
      <c r="G32" s="243">
        <v>378</v>
      </c>
      <c r="H32" s="245"/>
      <c r="I32" s="243">
        <v>466</v>
      </c>
      <c r="J32" s="245"/>
      <c r="K32" s="243">
        <v>516</v>
      </c>
      <c r="L32" s="244"/>
      <c r="M32" s="243">
        <v>394</v>
      </c>
      <c r="N32" s="244"/>
      <c r="O32" s="56"/>
      <c r="P32" s="56"/>
      <c r="Q32" s="56"/>
      <c r="R32"/>
      <c r="S32"/>
      <c r="T32"/>
      <c r="U32"/>
      <c r="V32"/>
      <c r="W32"/>
      <c r="X32"/>
      <c r="Y32"/>
      <c r="Z32"/>
    </row>
    <row r="33" spans="1:26" x14ac:dyDescent="0.25">
      <c r="B33" s="230" t="s">
        <v>372</v>
      </c>
      <c r="C33" s="40">
        <v>77</v>
      </c>
      <c r="D33" s="44"/>
      <c r="E33" s="37">
        <v>2</v>
      </c>
      <c r="F33" s="67"/>
      <c r="G33" s="37">
        <v>2</v>
      </c>
      <c r="H33" s="67"/>
      <c r="I33" s="37">
        <v>2</v>
      </c>
      <c r="J33" s="67"/>
      <c r="K33" s="37">
        <v>5</v>
      </c>
      <c r="L33" s="38"/>
      <c r="M33" s="37">
        <v>2</v>
      </c>
      <c r="N33" s="38"/>
      <c r="O33" s="56"/>
      <c r="P33" s="56"/>
      <c r="Q33" s="56"/>
      <c r="R33"/>
      <c r="S33"/>
      <c r="T33"/>
      <c r="U33"/>
      <c r="V33"/>
      <c r="W33"/>
      <c r="X33"/>
      <c r="Y33"/>
      <c r="Z33"/>
    </row>
    <row r="34" spans="1:26" x14ac:dyDescent="0.25">
      <c r="B34" s="54" t="s">
        <v>71</v>
      </c>
      <c r="C34" s="40">
        <v>4113</v>
      </c>
      <c r="D34" s="44"/>
      <c r="E34" s="37">
        <v>198</v>
      </c>
      <c r="F34" s="67"/>
      <c r="G34" s="37">
        <v>168</v>
      </c>
      <c r="H34" s="67"/>
      <c r="I34" s="37">
        <v>216</v>
      </c>
      <c r="J34" s="67"/>
      <c r="K34" s="37">
        <v>235</v>
      </c>
      <c r="L34" s="38"/>
      <c r="M34" s="37">
        <v>180</v>
      </c>
      <c r="N34" s="38"/>
      <c r="O34" s="56"/>
      <c r="P34" s="56"/>
      <c r="Q34" s="56"/>
      <c r="R34"/>
      <c r="S34"/>
      <c r="T34"/>
      <c r="U34"/>
      <c r="V34"/>
      <c r="W34"/>
      <c r="X34"/>
      <c r="Y34"/>
      <c r="Z34"/>
    </row>
    <row r="35" spans="1:26" x14ac:dyDescent="0.25">
      <c r="B35" s="54" t="s">
        <v>234</v>
      </c>
      <c r="C35" s="72">
        <v>1659</v>
      </c>
      <c r="D35" s="44"/>
      <c r="E35" s="37">
        <v>79</v>
      </c>
      <c r="F35" s="67"/>
      <c r="G35" s="37">
        <v>83</v>
      </c>
      <c r="H35" s="67"/>
      <c r="I35" s="37">
        <v>83</v>
      </c>
      <c r="J35" s="67"/>
      <c r="K35" s="37">
        <v>95</v>
      </c>
      <c r="L35" s="38"/>
      <c r="M35" s="37">
        <v>75</v>
      </c>
      <c r="N35" s="38"/>
      <c r="O35" s="56"/>
      <c r="P35" s="56"/>
      <c r="Q35" s="56"/>
      <c r="R35"/>
      <c r="S35"/>
      <c r="T35"/>
      <c r="U35"/>
      <c r="V35"/>
      <c r="W35"/>
      <c r="X35"/>
      <c r="Y35"/>
      <c r="Z35"/>
    </row>
    <row r="36" spans="1:26" x14ac:dyDescent="0.25">
      <c r="B36" s="54" t="s">
        <v>72</v>
      </c>
      <c r="C36" s="72">
        <v>4336</v>
      </c>
      <c r="D36" s="44"/>
      <c r="E36" s="37">
        <v>159</v>
      </c>
      <c r="F36" s="67"/>
      <c r="G36" s="37">
        <v>125</v>
      </c>
      <c r="H36" s="67"/>
      <c r="I36" s="37">
        <v>165</v>
      </c>
      <c r="J36" s="67"/>
      <c r="K36" s="37">
        <v>181</v>
      </c>
      <c r="L36" s="38"/>
      <c r="M36" s="37">
        <v>137</v>
      </c>
      <c r="O36" s="56"/>
      <c r="R36"/>
      <c r="S36"/>
      <c r="T36"/>
      <c r="U36"/>
      <c r="V36"/>
      <c r="W36"/>
      <c r="X36"/>
      <c r="Y36"/>
      <c r="Z36"/>
    </row>
    <row r="37" spans="1:26" x14ac:dyDescent="0.25">
      <c r="C37" s="72"/>
      <c r="D37" s="44"/>
      <c r="E37" s="37"/>
      <c r="F37" s="67"/>
      <c r="G37" s="37"/>
      <c r="H37" s="67"/>
      <c r="I37" s="37"/>
      <c r="J37" s="67"/>
      <c r="K37" s="37"/>
      <c r="L37" s="38"/>
      <c r="M37" s="37"/>
      <c r="N37" s="38"/>
      <c r="O37" s="56"/>
      <c r="R37"/>
      <c r="S37"/>
      <c r="T37"/>
      <c r="U37"/>
      <c r="V37"/>
      <c r="W37"/>
      <c r="X37"/>
      <c r="Y37"/>
      <c r="Z37"/>
    </row>
    <row r="38" spans="1:26" x14ac:dyDescent="0.25">
      <c r="A38" s="241" t="s">
        <v>53</v>
      </c>
      <c r="B38" s="242" t="s">
        <v>70</v>
      </c>
      <c r="C38" s="243">
        <v>891</v>
      </c>
      <c r="D38" s="244"/>
      <c r="E38" s="243">
        <v>41</v>
      </c>
      <c r="F38" s="245"/>
      <c r="G38" s="243">
        <v>30</v>
      </c>
      <c r="H38" s="245"/>
      <c r="I38" s="243">
        <v>42</v>
      </c>
      <c r="J38" s="245"/>
      <c r="K38" s="243">
        <v>43</v>
      </c>
      <c r="L38" s="244"/>
      <c r="M38" s="243">
        <v>34</v>
      </c>
      <c r="N38" s="244"/>
      <c r="O38" s="56"/>
      <c r="P38" s="56"/>
      <c r="Q38" s="56"/>
      <c r="R38"/>
      <c r="S38"/>
      <c r="T38"/>
      <c r="U38"/>
      <c r="V38"/>
      <c r="W38"/>
      <c r="X38"/>
      <c r="Y38"/>
      <c r="Z38"/>
    </row>
    <row r="39" spans="1:26" x14ac:dyDescent="0.25">
      <c r="B39" s="230" t="s">
        <v>372</v>
      </c>
      <c r="C39" s="40">
        <v>317</v>
      </c>
      <c r="D39" s="44"/>
      <c r="E39" s="37">
        <v>11</v>
      </c>
      <c r="F39" s="67"/>
      <c r="G39" s="37">
        <v>12</v>
      </c>
      <c r="H39" s="67"/>
      <c r="I39" s="37">
        <v>14</v>
      </c>
      <c r="J39" s="67"/>
      <c r="K39" s="37">
        <v>13</v>
      </c>
      <c r="L39" s="38"/>
      <c r="M39" s="37">
        <v>9</v>
      </c>
      <c r="N39" s="38"/>
      <c r="O39" s="56"/>
      <c r="P39" s="56"/>
      <c r="Q39" s="56"/>
      <c r="R39"/>
      <c r="S39"/>
      <c r="T39"/>
      <c r="U39"/>
      <c r="V39"/>
      <c r="W39"/>
      <c r="X39"/>
      <c r="Y39"/>
      <c r="Z39"/>
    </row>
    <row r="40" spans="1:26" x14ac:dyDescent="0.25">
      <c r="B40" s="54" t="s">
        <v>71</v>
      </c>
      <c r="C40" s="40">
        <v>482</v>
      </c>
      <c r="D40" s="44"/>
      <c r="E40" s="37">
        <v>26</v>
      </c>
      <c r="F40" s="37"/>
      <c r="G40" s="37">
        <v>13</v>
      </c>
      <c r="H40" s="37"/>
      <c r="I40" s="37">
        <v>26</v>
      </c>
      <c r="J40" s="37"/>
      <c r="K40" s="37">
        <v>24</v>
      </c>
      <c r="L40" s="37"/>
      <c r="M40" s="37">
        <v>20</v>
      </c>
      <c r="N40" s="38"/>
      <c r="O40" s="56"/>
      <c r="P40" s="56"/>
      <c r="Q40" s="56"/>
      <c r="R40"/>
      <c r="S40"/>
      <c r="T40"/>
      <c r="U40"/>
      <c r="V40"/>
      <c r="W40"/>
      <c r="X40"/>
      <c r="Y40"/>
      <c r="Z40"/>
    </row>
    <row r="41" spans="1:26" x14ac:dyDescent="0.25">
      <c r="B41" s="54" t="s">
        <v>234</v>
      </c>
      <c r="C41" s="72">
        <v>32</v>
      </c>
      <c r="D41" s="44"/>
      <c r="E41" s="37">
        <v>3</v>
      </c>
      <c r="F41" s="37"/>
      <c r="G41" s="37">
        <v>5</v>
      </c>
      <c r="H41" s="37"/>
      <c r="I41" s="37">
        <v>1</v>
      </c>
      <c r="J41" s="37"/>
      <c r="K41" s="37">
        <v>5</v>
      </c>
      <c r="L41" s="37"/>
      <c r="M41" s="37">
        <v>3</v>
      </c>
      <c r="N41" s="38"/>
      <c r="O41" s="56"/>
      <c r="P41" s="56"/>
      <c r="Q41" s="56"/>
      <c r="R41"/>
      <c r="S41"/>
      <c r="T41"/>
      <c r="U41"/>
      <c r="V41"/>
      <c r="W41"/>
      <c r="X41"/>
      <c r="Y41"/>
      <c r="Z41"/>
    </row>
    <row r="42" spans="1:26" x14ac:dyDescent="0.25">
      <c r="B42" s="54" t="s">
        <v>72</v>
      </c>
      <c r="C42" s="72">
        <v>60</v>
      </c>
      <c r="D42" s="44"/>
      <c r="E42" s="37">
        <v>1</v>
      </c>
      <c r="F42" s="37"/>
      <c r="G42" s="37">
        <v>0</v>
      </c>
      <c r="H42" s="37"/>
      <c r="I42" s="37">
        <v>1</v>
      </c>
      <c r="J42" s="37"/>
      <c r="K42" s="37">
        <v>1</v>
      </c>
      <c r="L42" s="37"/>
      <c r="M42" s="37">
        <v>2</v>
      </c>
      <c r="O42" s="56"/>
      <c r="P42" s="56"/>
      <c r="Q42" s="56"/>
      <c r="R42"/>
      <c r="S42"/>
      <c r="T42"/>
      <c r="U42"/>
      <c r="V42"/>
      <c r="W42"/>
      <c r="X42"/>
      <c r="Y42"/>
      <c r="Z42"/>
    </row>
    <row r="43" spans="1:26" x14ac:dyDescent="0.25">
      <c r="C43" s="40"/>
      <c r="D43" s="44"/>
      <c r="E43" s="37"/>
      <c r="F43" s="67"/>
      <c r="G43" s="37"/>
      <c r="H43" s="67"/>
      <c r="I43" s="37"/>
      <c r="J43" s="67"/>
      <c r="K43" s="37"/>
      <c r="L43" s="38"/>
      <c r="M43" s="37"/>
      <c r="N43" s="38"/>
      <c r="O43" s="56"/>
      <c r="P43" s="56"/>
      <c r="Q43" s="56"/>
      <c r="R43"/>
      <c r="S43"/>
      <c r="T43"/>
      <c r="U43"/>
      <c r="V43"/>
      <c r="W43"/>
      <c r="X43"/>
      <c r="Y43"/>
      <c r="Z43"/>
    </row>
    <row r="44" spans="1:26" x14ac:dyDescent="0.25">
      <c r="A44" s="232" t="s">
        <v>373</v>
      </c>
      <c r="B44" s="233"/>
      <c r="C44" s="135"/>
      <c r="D44" s="246"/>
      <c r="E44" s="247"/>
      <c r="F44" s="248"/>
      <c r="G44" s="193"/>
      <c r="H44" s="248"/>
      <c r="I44" s="193"/>
      <c r="J44" s="248"/>
      <c r="K44" s="193"/>
      <c r="L44" s="194"/>
      <c r="M44" s="193"/>
      <c r="N44" s="194"/>
      <c r="O44" s="56"/>
      <c r="P44" s="56"/>
      <c r="Q44" s="56"/>
      <c r="R44"/>
      <c r="S44"/>
      <c r="T44"/>
      <c r="U44"/>
      <c r="V44"/>
      <c r="W44"/>
      <c r="X44"/>
      <c r="Y44"/>
      <c r="Z44"/>
    </row>
    <row r="45" spans="1:26" x14ac:dyDescent="0.25">
      <c r="A45" s="138" t="s">
        <v>69</v>
      </c>
      <c r="B45" s="238"/>
      <c r="C45" s="207">
        <v>805</v>
      </c>
      <c r="D45" s="239"/>
      <c r="E45" s="207">
        <v>2</v>
      </c>
      <c r="F45" s="240"/>
      <c r="G45" s="207">
        <v>5</v>
      </c>
      <c r="H45" s="240"/>
      <c r="I45" s="207">
        <v>6</v>
      </c>
      <c r="J45" s="240"/>
      <c r="K45" s="207">
        <v>13</v>
      </c>
      <c r="L45" s="239"/>
      <c r="M45" s="207">
        <v>7</v>
      </c>
      <c r="N45" s="239"/>
      <c r="O45" s="56"/>
      <c r="P45" s="56"/>
      <c r="Q45" s="56"/>
      <c r="R45"/>
      <c r="S45"/>
      <c r="T45"/>
      <c r="U45"/>
      <c r="V45"/>
      <c r="W45"/>
      <c r="X45"/>
      <c r="Y45"/>
      <c r="Z45"/>
    </row>
    <row r="46" spans="1:26" x14ac:dyDescent="0.25">
      <c r="C46" s="58"/>
      <c r="D46" s="92"/>
      <c r="E46" s="37"/>
      <c r="F46" s="67"/>
      <c r="G46" s="37"/>
      <c r="H46" s="67"/>
      <c r="I46" s="37"/>
      <c r="J46" s="67"/>
      <c r="K46" s="37"/>
      <c r="L46" s="38"/>
      <c r="M46" s="37"/>
      <c r="N46" s="38"/>
      <c r="O46" s="56"/>
      <c r="P46" s="56"/>
      <c r="Q46" s="56"/>
      <c r="R46"/>
      <c r="S46"/>
      <c r="T46"/>
      <c r="U46"/>
      <c r="V46"/>
      <c r="W46"/>
      <c r="X46"/>
      <c r="Y46"/>
      <c r="Z46"/>
    </row>
    <row r="47" spans="1:26" x14ac:dyDescent="0.25">
      <c r="A47" s="138" t="s">
        <v>78</v>
      </c>
      <c r="B47" s="138" t="s">
        <v>70</v>
      </c>
      <c r="C47" s="207">
        <v>858</v>
      </c>
      <c r="D47" s="239"/>
      <c r="E47" s="207">
        <v>2</v>
      </c>
      <c r="F47" s="240"/>
      <c r="G47" s="207">
        <v>5</v>
      </c>
      <c r="H47" s="240"/>
      <c r="I47" s="207">
        <v>6</v>
      </c>
      <c r="J47" s="240"/>
      <c r="K47" s="207">
        <v>13</v>
      </c>
      <c r="L47" s="239"/>
      <c r="M47" s="207">
        <v>7</v>
      </c>
      <c r="N47" s="239"/>
      <c r="O47" s="56"/>
      <c r="P47" s="56"/>
      <c r="Q47" s="56"/>
      <c r="R47"/>
      <c r="S47"/>
      <c r="T47"/>
      <c r="U47"/>
      <c r="V47"/>
      <c r="W47"/>
      <c r="X47"/>
      <c r="Y47"/>
      <c r="Z47"/>
    </row>
    <row r="48" spans="1:26" x14ac:dyDescent="0.25">
      <c r="A48" s="230"/>
      <c r="B48" s="230" t="s">
        <v>73</v>
      </c>
      <c r="C48" s="40">
        <v>336</v>
      </c>
      <c r="D48" s="44"/>
      <c r="E48" s="40">
        <v>0</v>
      </c>
      <c r="F48" s="86"/>
      <c r="G48" s="40">
        <v>0</v>
      </c>
      <c r="H48" s="86"/>
      <c r="I48" s="40">
        <v>0</v>
      </c>
      <c r="J48" s="86"/>
      <c r="K48" s="40">
        <v>5</v>
      </c>
      <c r="L48" s="44"/>
      <c r="M48" s="40">
        <v>3</v>
      </c>
      <c r="N48" s="44"/>
      <c r="O48" s="56"/>
      <c r="P48" s="56"/>
      <c r="Q48" s="56"/>
      <c r="R48"/>
      <c r="S48"/>
      <c r="T48"/>
      <c r="U48"/>
      <c r="V48"/>
      <c r="W48"/>
      <c r="X48"/>
      <c r="Y48"/>
      <c r="Z48"/>
    </row>
    <row r="49" spans="1:26" x14ac:dyDescent="0.25">
      <c r="A49" s="230"/>
      <c r="B49" s="230" t="s">
        <v>72</v>
      </c>
      <c r="C49" s="40">
        <v>522</v>
      </c>
      <c r="D49" s="44"/>
      <c r="E49" s="40">
        <v>2</v>
      </c>
      <c r="F49" s="86"/>
      <c r="G49" s="40">
        <v>5</v>
      </c>
      <c r="H49" s="86"/>
      <c r="I49" s="40">
        <v>6</v>
      </c>
      <c r="J49" s="86"/>
      <c r="K49" s="40">
        <v>8</v>
      </c>
      <c r="L49" s="44"/>
      <c r="M49" s="40">
        <v>4</v>
      </c>
      <c r="N49" s="44"/>
      <c r="O49" s="56"/>
      <c r="P49" s="56"/>
      <c r="Q49" s="56"/>
      <c r="R49"/>
      <c r="S49"/>
      <c r="T49"/>
      <c r="U49"/>
      <c r="V49"/>
      <c r="W49"/>
      <c r="X49"/>
      <c r="Y49"/>
      <c r="Z49"/>
    </row>
    <row r="50" spans="1:26" x14ac:dyDescent="0.25">
      <c r="A50" s="230"/>
      <c r="B50" s="230"/>
      <c r="C50" s="40"/>
      <c r="D50" s="44"/>
      <c r="E50" s="40"/>
      <c r="F50" s="86"/>
      <c r="G50" s="40"/>
      <c r="H50" s="86"/>
      <c r="I50" s="40"/>
      <c r="J50" s="86"/>
      <c r="K50" s="40"/>
      <c r="L50" s="44"/>
      <c r="M50" s="40"/>
      <c r="N50" s="44"/>
      <c r="O50" s="56"/>
      <c r="P50" s="56"/>
      <c r="Q50" s="56"/>
      <c r="R50"/>
      <c r="S50"/>
      <c r="T50"/>
      <c r="U50"/>
      <c r="V50"/>
      <c r="W50"/>
      <c r="X50"/>
      <c r="Y50"/>
      <c r="Z50"/>
    </row>
    <row r="51" spans="1:26" x14ac:dyDescent="0.25">
      <c r="A51" s="241" t="s">
        <v>54</v>
      </c>
      <c r="B51" s="242" t="s">
        <v>70</v>
      </c>
      <c r="C51" s="243">
        <v>835</v>
      </c>
      <c r="D51" s="244"/>
      <c r="E51" s="243">
        <v>2</v>
      </c>
      <c r="F51" s="245"/>
      <c r="G51" s="243">
        <v>5</v>
      </c>
      <c r="H51" s="245"/>
      <c r="I51" s="243">
        <v>6</v>
      </c>
      <c r="J51" s="245"/>
      <c r="K51" s="243">
        <v>13</v>
      </c>
      <c r="L51" s="244"/>
      <c r="M51" s="243">
        <v>7</v>
      </c>
      <c r="N51" s="244"/>
      <c r="O51" s="56"/>
      <c r="P51" s="56"/>
      <c r="Q51" s="56"/>
      <c r="R51"/>
      <c r="S51"/>
      <c r="T51"/>
      <c r="U51"/>
      <c r="V51"/>
      <c r="W51"/>
      <c r="X51"/>
      <c r="Y51"/>
      <c r="Z51"/>
    </row>
    <row r="52" spans="1:26" x14ac:dyDescent="0.25">
      <c r="B52" s="54" t="s">
        <v>73</v>
      </c>
      <c r="C52" s="40">
        <v>323</v>
      </c>
      <c r="D52" s="44"/>
      <c r="E52" s="37">
        <v>0</v>
      </c>
      <c r="F52" s="67"/>
      <c r="G52" s="37">
        <v>0</v>
      </c>
      <c r="H52" s="67"/>
      <c r="I52" s="37">
        <v>0</v>
      </c>
      <c r="J52" s="67"/>
      <c r="K52" s="37">
        <v>5</v>
      </c>
      <c r="L52" s="38"/>
      <c r="M52" s="37">
        <v>3</v>
      </c>
      <c r="N52" s="38"/>
      <c r="O52" s="56"/>
      <c r="P52" s="56"/>
      <c r="Q52" s="56"/>
      <c r="R52"/>
      <c r="S52"/>
      <c r="T52"/>
      <c r="U52"/>
      <c r="V52"/>
      <c r="W52"/>
      <c r="X52"/>
      <c r="Y52"/>
      <c r="Z52"/>
    </row>
    <row r="53" spans="1:26" x14ac:dyDescent="0.25">
      <c r="B53" s="54" t="s">
        <v>72</v>
      </c>
      <c r="C53" s="40">
        <v>512</v>
      </c>
      <c r="D53" s="44"/>
      <c r="E53" s="37">
        <v>2</v>
      </c>
      <c r="F53" s="67"/>
      <c r="G53" s="37">
        <v>5</v>
      </c>
      <c r="H53" s="67"/>
      <c r="I53" s="37">
        <v>6</v>
      </c>
      <c r="J53" s="67"/>
      <c r="K53" s="37">
        <v>8</v>
      </c>
      <c r="L53" s="38"/>
      <c r="M53" s="37">
        <v>4</v>
      </c>
      <c r="N53" s="38"/>
      <c r="O53" s="56"/>
      <c r="P53" s="56"/>
      <c r="Q53" s="56"/>
      <c r="R53"/>
      <c r="S53"/>
      <c r="T53"/>
      <c r="U53"/>
      <c r="V53"/>
      <c r="W53"/>
      <c r="X53"/>
      <c r="Y53"/>
      <c r="Z53"/>
    </row>
    <row r="54" spans="1:26" x14ac:dyDescent="0.25">
      <c r="C54" s="40"/>
      <c r="D54" s="44"/>
      <c r="E54" s="37"/>
      <c r="F54" s="67"/>
      <c r="G54" s="37"/>
      <c r="H54" s="67"/>
      <c r="I54" s="37"/>
      <c r="J54" s="67"/>
      <c r="K54" s="37"/>
      <c r="L54" s="38"/>
      <c r="M54" s="37"/>
      <c r="N54" s="38"/>
      <c r="O54" s="56"/>
      <c r="P54" s="56"/>
      <c r="Q54" s="56"/>
      <c r="R54"/>
      <c r="S54"/>
      <c r="T54"/>
      <c r="U54"/>
      <c r="V54"/>
      <c r="W54"/>
      <c r="X54"/>
      <c r="Y54"/>
      <c r="Z54"/>
    </row>
    <row r="55" spans="1:26" x14ac:dyDescent="0.25">
      <c r="A55" s="241" t="s">
        <v>55</v>
      </c>
      <c r="B55" s="242" t="s">
        <v>70</v>
      </c>
      <c r="C55" s="243">
        <v>9</v>
      </c>
      <c r="D55" s="244"/>
      <c r="E55" s="243">
        <v>0</v>
      </c>
      <c r="F55" s="245"/>
      <c r="G55" s="243">
        <v>0</v>
      </c>
      <c r="H55" s="245"/>
      <c r="I55" s="243">
        <v>0</v>
      </c>
      <c r="J55" s="245"/>
      <c r="K55" s="243">
        <v>0</v>
      </c>
      <c r="L55" s="244"/>
      <c r="M55" s="243">
        <v>0</v>
      </c>
      <c r="N55" s="244"/>
      <c r="O55" s="56"/>
      <c r="P55" s="56"/>
      <c r="Q55" s="56"/>
      <c r="R55"/>
      <c r="S55"/>
      <c r="T55"/>
      <c r="U55"/>
      <c r="V55"/>
      <c r="W55"/>
      <c r="X55"/>
      <c r="Y55"/>
      <c r="Z55"/>
    </row>
    <row r="56" spans="1:26" x14ac:dyDescent="0.25">
      <c r="B56" s="54" t="s">
        <v>73</v>
      </c>
      <c r="C56" s="40">
        <v>0</v>
      </c>
      <c r="D56" s="44"/>
      <c r="E56" s="37">
        <v>0</v>
      </c>
      <c r="F56" s="67"/>
      <c r="G56" s="37">
        <v>0</v>
      </c>
      <c r="H56" s="67"/>
      <c r="I56" s="37">
        <v>0</v>
      </c>
      <c r="J56" s="67"/>
      <c r="K56" s="37">
        <v>0</v>
      </c>
      <c r="L56" s="38"/>
      <c r="M56" s="37">
        <v>0</v>
      </c>
      <c r="N56" s="38"/>
      <c r="O56" s="56"/>
      <c r="P56" s="56"/>
      <c r="Q56" s="56"/>
      <c r="R56"/>
      <c r="S56"/>
      <c r="T56"/>
      <c r="U56"/>
      <c r="V56"/>
      <c r="W56"/>
      <c r="X56"/>
      <c r="Y56"/>
      <c r="Z56"/>
    </row>
    <row r="57" spans="1:26" x14ac:dyDescent="0.25">
      <c r="B57" s="54" t="s">
        <v>72</v>
      </c>
      <c r="C57" s="40">
        <v>9</v>
      </c>
      <c r="D57" s="44"/>
      <c r="E57" s="37">
        <v>0</v>
      </c>
      <c r="F57" s="67"/>
      <c r="G57" s="37">
        <v>0</v>
      </c>
      <c r="H57" s="67"/>
      <c r="I57" s="37">
        <v>0</v>
      </c>
      <c r="J57" s="67"/>
      <c r="K57" s="37">
        <v>0</v>
      </c>
      <c r="L57" s="38"/>
      <c r="M57" s="37">
        <v>0</v>
      </c>
      <c r="N57" s="38"/>
      <c r="O57" s="56"/>
      <c r="P57" s="56"/>
      <c r="Q57" s="56"/>
      <c r="R57"/>
      <c r="S57"/>
      <c r="T57"/>
      <c r="U57"/>
      <c r="V57"/>
      <c r="W57"/>
      <c r="X57"/>
      <c r="Y57"/>
      <c r="Z57"/>
    </row>
    <row r="58" spans="1:26" x14ac:dyDescent="0.25">
      <c r="C58" s="40"/>
      <c r="D58" s="44"/>
      <c r="E58" s="37"/>
      <c r="F58" s="67"/>
      <c r="G58" s="37"/>
      <c r="H58" s="67"/>
      <c r="I58" s="37"/>
      <c r="J58" s="67"/>
      <c r="K58" s="37"/>
      <c r="L58" s="38"/>
      <c r="M58" s="37"/>
      <c r="N58" s="38"/>
      <c r="O58" s="56"/>
      <c r="P58" s="56"/>
      <c r="Q58" s="56"/>
      <c r="R58"/>
      <c r="S58"/>
      <c r="T58"/>
      <c r="U58"/>
      <c r="V58"/>
      <c r="W58"/>
      <c r="X58"/>
      <c r="Y58"/>
      <c r="Z58"/>
    </row>
    <row r="59" spans="1:26" x14ac:dyDescent="0.25">
      <c r="A59" s="241" t="s">
        <v>56</v>
      </c>
      <c r="B59" s="242" t="s">
        <v>70</v>
      </c>
      <c r="C59" s="243">
        <v>14</v>
      </c>
      <c r="D59" s="244"/>
      <c r="E59" s="243">
        <v>0</v>
      </c>
      <c r="F59" s="245"/>
      <c r="G59" s="243">
        <v>0</v>
      </c>
      <c r="H59" s="245"/>
      <c r="I59" s="243">
        <v>0</v>
      </c>
      <c r="J59" s="245"/>
      <c r="K59" s="243">
        <v>0</v>
      </c>
      <c r="L59" s="244"/>
      <c r="M59" s="243">
        <v>0</v>
      </c>
      <c r="N59" s="244"/>
      <c r="O59" s="56"/>
      <c r="P59" s="56"/>
      <c r="Q59" s="56"/>
      <c r="R59"/>
      <c r="S59"/>
      <c r="T59"/>
      <c r="U59"/>
      <c r="V59"/>
      <c r="W59"/>
      <c r="X59"/>
      <c r="Y59"/>
      <c r="Z59"/>
    </row>
    <row r="60" spans="1:26" x14ac:dyDescent="0.25">
      <c r="B60" s="54" t="s">
        <v>73</v>
      </c>
      <c r="C60" s="40">
        <v>13</v>
      </c>
      <c r="D60" s="44"/>
      <c r="E60" s="37">
        <v>0</v>
      </c>
      <c r="F60" s="67"/>
      <c r="G60" s="37">
        <v>0</v>
      </c>
      <c r="H60" s="67"/>
      <c r="I60" s="37">
        <v>0</v>
      </c>
      <c r="J60" s="67"/>
      <c r="K60" s="37">
        <v>0</v>
      </c>
      <c r="L60" s="38"/>
      <c r="M60" s="37">
        <v>0</v>
      </c>
      <c r="N60" s="38"/>
      <c r="O60" s="56"/>
      <c r="P60" s="56"/>
      <c r="Q60" s="56"/>
      <c r="R60"/>
      <c r="S60"/>
      <c r="T60"/>
      <c r="U60"/>
      <c r="V60"/>
      <c r="W60"/>
      <c r="X60"/>
      <c r="Y60"/>
      <c r="Z60"/>
    </row>
    <row r="61" spans="1:26" x14ac:dyDescent="0.25">
      <c r="B61" s="54" t="s">
        <v>72</v>
      </c>
      <c r="C61" s="40">
        <v>1</v>
      </c>
      <c r="D61" s="44"/>
      <c r="E61" s="37">
        <v>0</v>
      </c>
      <c r="F61" s="67"/>
      <c r="G61" s="37">
        <v>0</v>
      </c>
      <c r="H61" s="67"/>
      <c r="I61" s="37">
        <v>0</v>
      </c>
      <c r="J61" s="67"/>
      <c r="K61" s="37">
        <v>0</v>
      </c>
      <c r="L61" s="38"/>
      <c r="M61" s="37">
        <v>0</v>
      </c>
      <c r="N61" s="38"/>
      <c r="O61" s="56"/>
      <c r="P61" s="56"/>
      <c r="Q61" s="56"/>
      <c r="R61"/>
      <c r="S61"/>
      <c r="T61"/>
      <c r="U61"/>
      <c r="V61"/>
      <c r="W61"/>
      <c r="X61"/>
      <c r="Y61"/>
      <c r="Z61"/>
    </row>
    <row r="62" spans="1:26" x14ac:dyDescent="0.25">
      <c r="A62" s="35"/>
      <c r="N62" s="44"/>
      <c r="O62" s="56"/>
      <c r="P62" s="56"/>
      <c r="Q62" s="56"/>
      <c r="R62"/>
      <c r="S62"/>
      <c r="T62"/>
      <c r="U62"/>
      <c r="V62"/>
      <c r="W62"/>
      <c r="X62"/>
      <c r="Y62"/>
      <c r="Z62"/>
    </row>
    <row r="63" spans="1:26" x14ac:dyDescent="0.25">
      <c r="A63" s="425" t="s">
        <v>62</v>
      </c>
      <c r="N63" s="44"/>
      <c r="O63" s="56"/>
      <c r="P63" s="56"/>
      <c r="Q63" s="56"/>
      <c r="R63"/>
      <c r="S63"/>
      <c r="T63"/>
      <c r="U63"/>
      <c r="V63"/>
      <c r="W63"/>
      <c r="X63"/>
      <c r="Y63"/>
      <c r="Z63"/>
    </row>
    <row r="64" spans="1:26" x14ac:dyDescent="0.25">
      <c r="A64" s="140" t="s">
        <v>366</v>
      </c>
      <c r="N64" s="44"/>
      <c r="O64" s="56"/>
      <c r="P64" s="56"/>
      <c r="Q64" s="56"/>
      <c r="R64"/>
      <c r="S64"/>
      <c r="T64"/>
      <c r="U64"/>
      <c r="V64"/>
      <c r="W64"/>
      <c r="X64"/>
      <c r="Y64"/>
      <c r="Z64"/>
    </row>
    <row r="65" spans="1:26" x14ac:dyDescent="0.25">
      <c r="A65" s="140" t="s">
        <v>252</v>
      </c>
      <c r="N65" s="44"/>
      <c r="O65" s="56"/>
      <c r="P65" s="56"/>
      <c r="Q65" s="56"/>
      <c r="R65"/>
      <c r="S65"/>
      <c r="T65"/>
      <c r="U65"/>
      <c r="V65"/>
      <c r="W65"/>
      <c r="X65"/>
      <c r="Y65"/>
      <c r="Z65"/>
    </row>
    <row r="66" spans="1:26" x14ac:dyDescent="0.25">
      <c r="A66" s="140" t="s">
        <v>367</v>
      </c>
      <c r="N66" s="44"/>
      <c r="O66" s="56"/>
      <c r="P66" s="56"/>
      <c r="Q66" s="56"/>
      <c r="R66"/>
      <c r="S66"/>
      <c r="T66"/>
      <c r="U66"/>
      <c r="V66"/>
      <c r="W66"/>
      <c r="X66"/>
      <c r="Y66"/>
      <c r="Z66"/>
    </row>
    <row r="67" spans="1:26" x14ac:dyDescent="0.25">
      <c r="A67" s="140" t="s">
        <v>368</v>
      </c>
      <c r="N67" s="44"/>
      <c r="O67" s="56"/>
      <c r="P67" s="56"/>
      <c r="Q67" s="56"/>
      <c r="R67" s="56"/>
      <c r="S67" s="56"/>
      <c r="T67" s="56"/>
      <c r="U67" s="56"/>
    </row>
    <row r="68" spans="1:26" x14ac:dyDescent="0.25">
      <c r="A68" s="140" t="s">
        <v>369</v>
      </c>
      <c r="N68" s="44"/>
      <c r="O68" s="56"/>
      <c r="P68" s="56"/>
      <c r="Q68" s="56"/>
      <c r="R68" s="56"/>
      <c r="S68" s="56"/>
      <c r="T68" s="56"/>
      <c r="U68" s="56"/>
    </row>
    <row r="69" spans="1:26" x14ac:dyDescent="0.25">
      <c r="A69" s="50" t="s">
        <v>370</v>
      </c>
      <c r="N69" s="44"/>
      <c r="O69" s="56"/>
      <c r="P69" s="56"/>
      <c r="Q69" s="56"/>
      <c r="R69" s="56"/>
      <c r="S69" s="56"/>
      <c r="T69" s="56"/>
      <c r="U69" s="56"/>
    </row>
    <row r="70" spans="1:26" x14ac:dyDescent="0.25">
      <c r="N70" s="44"/>
      <c r="O70" s="56"/>
      <c r="P70" s="56"/>
      <c r="Q70" s="56"/>
      <c r="R70" s="56"/>
      <c r="S70" s="56"/>
      <c r="T70" s="56"/>
      <c r="U70" s="56"/>
    </row>
    <row r="71" spans="1:26" x14ac:dyDescent="0.25">
      <c r="N71" s="44"/>
      <c r="O71" s="56"/>
      <c r="P71" s="56"/>
      <c r="Q71" s="56"/>
      <c r="R71" s="56"/>
      <c r="S71" s="56"/>
      <c r="T71" s="56"/>
      <c r="U71" s="56"/>
    </row>
    <row r="72" spans="1:26" x14ac:dyDescent="0.25">
      <c r="O72" s="56"/>
      <c r="P72" s="56"/>
      <c r="Q72" s="56"/>
      <c r="R72" s="56"/>
      <c r="S72" s="56"/>
      <c r="T72" s="56"/>
      <c r="U72" s="56"/>
    </row>
  </sheetData>
  <mergeCells count="8">
    <mergeCell ref="K10:L10"/>
    <mergeCell ref="M10:N10"/>
    <mergeCell ref="I10:J10"/>
    <mergeCell ref="A3:R3"/>
    <mergeCell ref="C10:D10"/>
    <mergeCell ref="E10:F10"/>
    <mergeCell ref="G10:H10"/>
    <mergeCell ref="E9:M9"/>
  </mergeCells>
  <hyperlinks>
    <hyperlink ref="A8"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64"/>
  <sheetViews>
    <sheetView showGridLines="0" zoomScaleNormal="100" workbookViewId="0">
      <selection activeCell="G1" sqref="G1"/>
    </sheetView>
  </sheetViews>
  <sheetFormatPr defaultRowHeight="15.75" x14ac:dyDescent="0.25"/>
  <cols>
    <col min="1" max="1" width="26.7109375" style="8" customWidth="1"/>
    <col min="2" max="2" width="10.140625" style="8" bestFit="1" customWidth="1"/>
    <col min="3" max="3" width="9.7109375" style="8" bestFit="1" customWidth="1"/>
    <col min="4" max="4" width="2.7109375" style="69" customWidth="1"/>
    <col min="5" max="5" width="11" style="8" bestFit="1" customWidth="1"/>
    <col min="6" max="6" width="2.7109375" style="69" customWidth="1"/>
    <col min="7" max="7" width="11" style="8" bestFit="1" customWidth="1"/>
    <col min="8" max="8" width="2.7109375" style="69" customWidth="1"/>
    <col min="9" max="9" width="11" style="8" bestFit="1" customWidth="1"/>
    <col min="10" max="10" width="2.7109375" style="69" customWidth="1"/>
    <col min="11" max="11" width="11" style="8" bestFit="1" customWidth="1"/>
    <col min="12" max="12" width="2.7109375" style="69" customWidth="1"/>
    <col min="13" max="13" width="11" style="8" bestFit="1" customWidth="1"/>
    <col min="14" max="14" width="2.7109375" style="68" customWidth="1"/>
    <col min="15" max="16384" width="9.140625" style="8"/>
  </cols>
  <sheetData>
    <row r="1" spans="1:27" s="6" customFormat="1" x14ac:dyDescent="0.25">
      <c r="A1" s="489"/>
      <c r="B1" s="489"/>
      <c r="C1" s="489"/>
      <c r="D1" s="489"/>
      <c r="E1" s="489"/>
      <c r="F1" s="489"/>
      <c r="G1" s="489"/>
      <c r="H1" s="489"/>
      <c r="I1" s="489"/>
      <c r="J1" s="489"/>
      <c r="K1" s="489"/>
      <c r="L1" s="489"/>
      <c r="M1" s="489"/>
      <c r="N1" s="489"/>
      <c r="O1" s="489"/>
      <c r="P1" s="489"/>
      <c r="Q1" s="489"/>
      <c r="R1" s="489"/>
      <c r="S1" s="489"/>
    </row>
    <row r="2" spans="1:27" s="6" customFormat="1" x14ac:dyDescent="0.25">
      <c r="A2" s="448"/>
      <c r="B2" s="448"/>
      <c r="C2" s="448"/>
      <c r="D2" s="448"/>
      <c r="E2" s="448"/>
      <c r="F2" s="448"/>
      <c r="G2" s="448"/>
      <c r="H2" s="448"/>
      <c r="I2" s="448"/>
      <c r="J2" s="448"/>
      <c r="K2" s="448"/>
      <c r="L2" s="448"/>
      <c r="M2" s="448"/>
      <c r="N2" s="448"/>
      <c r="O2" s="448"/>
      <c r="P2" s="448"/>
      <c r="Q2" s="448"/>
      <c r="R2" s="448"/>
      <c r="S2" s="448"/>
    </row>
    <row r="3" spans="1:27" s="6" customFormat="1" ht="23.25" customHeight="1" x14ac:dyDescent="0.25">
      <c r="A3" s="110" t="s">
        <v>316</v>
      </c>
      <c r="B3" s="111"/>
      <c r="C3" s="114"/>
      <c r="D3" s="173"/>
      <c r="E3" s="112"/>
      <c r="F3" s="153"/>
      <c r="G3" s="112"/>
      <c r="H3" s="153"/>
      <c r="I3" s="113"/>
      <c r="J3" s="154"/>
      <c r="K3" s="114"/>
      <c r="L3" s="152"/>
      <c r="M3" s="114"/>
      <c r="N3" s="152"/>
      <c r="O3" s="114"/>
      <c r="P3" s="114"/>
      <c r="Q3" s="111"/>
    </row>
    <row r="5" spans="1:27" s="6" customFormat="1" ht="12.75" x14ac:dyDescent="0.2">
      <c r="A5" s="504" t="s">
        <v>261</v>
      </c>
      <c r="B5" s="504"/>
      <c r="C5" s="504"/>
      <c r="D5" s="504"/>
      <c r="E5" s="504"/>
      <c r="F5" s="504"/>
      <c r="G5" s="504"/>
      <c r="H5" s="504"/>
      <c r="I5" s="504"/>
      <c r="J5" s="504"/>
      <c r="K5" s="504"/>
      <c r="L5" s="504"/>
      <c r="M5" s="504"/>
      <c r="N5" s="504"/>
      <c r="O5" s="504"/>
      <c r="P5" s="504"/>
      <c r="Q5" s="504"/>
      <c r="R5" s="504"/>
      <c r="S5" s="12"/>
      <c r="T5" s="12"/>
      <c r="V5" s="11"/>
      <c r="W5" s="12"/>
      <c r="X5" s="12"/>
      <c r="Y5" s="12"/>
      <c r="Z5" s="12"/>
      <c r="AA5" s="12"/>
    </row>
    <row r="6" spans="1:27" s="6" customFormat="1" ht="12.75" x14ac:dyDescent="0.2">
      <c r="A6" s="434" t="s">
        <v>264</v>
      </c>
      <c r="B6" s="433"/>
      <c r="C6" s="433"/>
      <c r="D6" s="433"/>
      <c r="E6" s="433"/>
      <c r="F6" s="433"/>
      <c r="G6" s="433"/>
      <c r="H6" s="433"/>
      <c r="I6" s="433"/>
      <c r="J6" s="433"/>
      <c r="K6" s="433"/>
      <c r="L6" s="433"/>
      <c r="M6" s="433"/>
      <c r="N6" s="433"/>
      <c r="O6" s="433"/>
      <c r="P6" s="433"/>
      <c r="Q6" s="433"/>
      <c r="R6" s="433"/>
      <c r="S6" s="12"/>
      <c r="T6" s="12"/>
      <c r="V6" s="11"/>
      <c r="W6" s="12"/>
      <c r="X6" s="12"/>
      <c r="Y6" s="12"/>
      <c r="Z6" s="12"/>
      <c r="AA6" s="12"/>
    </row>
    <row r="7" spans="1:27" s="6" customFormat="1" ht="12.75" x14ac:dyDescent="0.2">
      <c r="A7" s="433"/>
      <c r="B7" s="434"/>
      <c r="C7" s="434"/>
      <c r="D7" s="434"/>
      <c r="E7" s="434"/>
      <c r="F7" s="434"/>
      <c r="G7" s="434"/>
      <c r="H7" s="434"/>
      <c r="I7" s="434"/>
      <c r="J7" s="434"/>
      <c r="K7" s="434"/>
      <c r="L7" s="434"/>
      <c r="M7" s="434"/>
      <c r="N7" s="434"/>
      <c r="O7" s="434"/>
      <c r="P7" s="434"/>
      <c r="Q7" s="434"/>
      <c r="R7" s="434"/>
      <c r="S7" s="12"/>
      <c r="T7" s="12"/>
      <c r="V7" s="11"/>
      <c r="W7" s="12"/>
      <c r="X7" s="12"/>
      <c r="Y7" s="12"/>
      <c r="Z7" s="12"/>
      <c r="AA7" s="12"/>
    </row>
    <row r="8" spans="1:27" x14ac:dyDescent="0.25">
      <c r="A8" s="424" t="s">
        <v>258</v>
      </c>
    </row>
    <row r="9" spans="1:27" ht="15.75" customHeight="1" x14ac:dyDescent="0.25">
      <c r="A9" s="116"/>
      <c r="B9" s="116"/>
      <c r="C9" s="116"/>
      <c r="D9" s="174"/>
      <c r="E9" s="513" t="s">
        <v>181</v>
      </c>
      <c r="F9" s="513"/>
      <c r="G9" s="513"/>
      <c r="H9" s="513"/>
      <c r="I9" s="513"/>
      <c r="J9" s="513"/>
      <c r="K9" s="513"/>
      <c r="L9" s="513"/>
      <c r="M9" s="513"/>
      <c r="R9" s="148"/>
    </row>
    <row r="10" spans="1:27" ht="18" customHeight="1" x14ac:dyDescent="0.25">
      <c r="A10" s="116" t="s">
        <v>35</v>
      </c>
      <c r="B10" s="116" t="s">
        <v>74</v>
      </c>
      <c r="C10" s="208" t="s">
        <v>36</v>
      </c>
      <c r="D10" s="174"/>
      <c r="E10" s="121" t="s">
        <v>278</v>
      </c>
      <c r="F10" s="174"/>
      <c r="G10" s="121" t="s">
        <v>279</v>
      </c>
      <c r="H10" s="174"/>
      <c r="I10" s="121" t="s">
        <v>76</v>
      </c>
      <c r="J10" s="174"/>
      <c r="K10" s="121" t="s">
        <v>75</v>
      </c>
      <c r="L10" s="174"/>
      <c r="M10" s="121" t="s">
        <v>77</v>
      </c>
    </row>
    <row r="11" spans="1:27" x14ac:dyDescent="0.25">
      <c r="A11" s="122" t="s">
        <v>182</v>
      </c>
      <c r="B11" s="210"/>
      <c r="C11" s="226"/>
      <c r="D11" s="215"/>
      <c r="E11" s="226"/>
      <c r="F11" s="215"/>
      <c r="G11" s="226"/>
      <c r="H11" s="215"/>
      <c r="I11" s="226"/>
      <c r="J11" s="215"/>
      <c r="K11" s="226"/>
      <c r="L11" s="215"/>
      <c r="M11" s="226"/>
      <c r="N11" s="169"/>
    </row>
    <row r="12" spans="1:27" ht="15" x14ac:dyDescent="0.25">
      <c r="A12" s="176" t="s">
        <v>69</v>
      </c>
      <c r="B12" s="149" t="s">
        <v>70</v>
      </c>
      <c r="C12" s="184">
        <v>7890</v>
      </c>
      <c r="D12" s="178" t="s">
        <v>203</v>
      </c>
      <c r="E12" s="184">
        <v>385</v>
      </c>
      <c r="F12" s="178" t="s">
        <v>203</v>
      </c>
      <c r="G12" s="184">
        <v>445</v>
      </c>
      <c r="H12" s="178" t="s">
        <v>203</v>
      </c>
      <c r="I12" s="184">
        <v>405</v>
      </c>
      <c r="J12" s="178" t="s">
        <v>203</v>
      </c>
      <c r="K12" s="184">
        <v>435</v>
      </c>
      <c r="L12" s="178" t="s">
        <v>203</v>
      </c>
      <c r="M12" s="184">
        <v>425</v>
      </c>
      <c r="N12" s="227" t="s">
        <v>203</v>
      </c>
    </row>
    <row r="13" spans="1:27" x14ac:dyDescent="0.25">
      <c r="A13" s="7"/>
      <c r="B13" s="147"/>
    </row>
    <row r="14" spans="1:27" ht="26.25" x14ac:dyDescent="0.25">
      <c r="A14" s="217" t="s">
        <v>183</v>
      </c>
      <c r="B14" s="176" t="s">
        <v>70</v>
      </c>
      <c r="C14" s="184">
        <v>9485</v>
      </c>
      <c r="D14" s="185" t="s">
        <v>203</v>
      </c>
      <c r="E14" s="184">
        <v>405</v>
      </c>
      <c r="F14" s="185" t="s">
        <v>203</v>
      </c>
      <c r="G14" s="184">
        <v>485</v>
      </c>
      <c r="H14" s="185" t="s">
        <v>203</v>
      </c>
      <c r="I14" s="184">
        <v>460</v>
      </c>
      <c r="J14" s="185" t="s">
        <v>203</v>
      </c>
      <c r="K14" s="184">
        <v>485</v>
      </c>
      <c r="L14" s="185" t="s">
        <v>203</v>
      </c>
      <c r="M14" s="184">
        <v>460</v>
      </c>
      <c r="N14" s="227" t="s">
        <v>203</v>
      </c>
    </row>
    <row r="15" spans="1:27" x14ac:dyDescent="0.25">
      <c r="A15" s="119"/>
      <c r="B15" s="175"/>
    </row>
    <row r="16" spans="1:27" ht="15" x14ac:dyDescent="0.25">
      <c r="A16" s="220" t="s">
        <v>50</v>
      </c>
      <c r="B16" s="221" t="s">
        <v>70</v>
      </c>
      <c r="C16" s="183">
        <v>7620</v>
      </c>
      <c r="D16" s="187" t="s">
        <v>203</v>
      </c>
      <c r="E16" s="183">
        <v>315</v>
      </c>
      <c r="F16" s="181" t="s">
        <v>203</v>
      </c>
      <c r="G16" s="183">
        <v>385</v>
      </c>
      <c r="H16" s="181" t="s">
        <v>203</v>
      </c>
      <c r="I16" s="183">
        <v>375</v>
      </c>
      <c r="J16" s="181" t="s">
        <v>203</v>
      </c>
      <c r="K16" s="183">
        <v>380</v>
      </c>
      <c r="L16" s="181" t="s">
        <v>203</v>
      </c>
      <c r="M16" s="183">
        <v>370</v>
      </c>
      <c r="N16" s="228" t="s">
        <v>203</v>
      </c>
    </row>
    <row r="17" spans="1:14" ht="15" x14ac:dyDescent="0.25">
      <c r="A17" s="116"/>
      <c r="B17" s="116" t="s">
        <v>184</v>
      </c>
      <c r="C17" s="15">
        <v>60</v>
      </c>
      <c r="D17" s="17" t="s">
        <v>203</v>
      </c>
      <c r="E17" s="16" t="s">
        <v>14</v>
      </c>
      <c r="F17" s="24" t="s">
        <v>220</v>
      </c>
      <c r="G17" s="16" t="s">
        <v>14</v>
      </c>
      <c r="H17" s="24" t="s">
        <v>220</v>
      </c>
      <c r="I17" s="16" t="s">
        <v>280</v>
      </c>
      <c r="J17" s="24" t="s">
        <v>220</v>
      </c>
      <c r="K17" s="16" t="s">
        <v>14</v>
      </c>
      <c r="L17" s="24" t="s">
        <v>203</v>
      </c>
      <c r="M17" s="16" t="s">
        <v>14</v>
      </c>
      <c r="N17" s="68" t="s">
        <v>203</v>
      </c>
    </row>
    <row r="18" spans="1:14" ht="15" x14ac:dyDescent="0.25">
      <c r="A18" s="116"/>
      <c r="B18" s="116" t="s">
        <v>185</v>
      </c>
      <c r="C18" s="15">
        <v>2025</v>
      </c>
      <c r="D18" s="17" t="s">
        <v>203</v>
      </c>
      <c r="E18" s="16">
        <v>105</v>
      </c>
      <c r="F18" s="24" t="s">
        <v>220</v>
      </c>
      <c r="G18" s="16">
        <v>115</v>
      </c>
      <c r="H18" s="24" t="s">
        <v>220</v>
      </c>
      <c r="I18" s="16">
        <v>80</v>
      </c>
      <c r="J18" s="24" t="s">
        <v>220</v>
      </c>
      <c r="K18" s="16">
        <v>75</v>
      </c>
      <c r="L18" s="24" t="s">
        <v>203</v>
      </c>
      <c r="M18" s="16">
        <v>105</v>
      </c>
      <c r="N18" s="68" t="s">
        <v>203</v>
      </c>
    </row>
    <row r="19" spans="1:14" ht="15" x14ac:dyDescent="0.25">
      <c r="A19" s="116"/>
      <c r="B19" s="116" t="s">
        <v>186</v>
      </c>
      <c r="C19" s="15">
        <v>5500</v>
      </c>
      <c r="D19" s="17" t="s">
        <v>203</v>
      </c>
      <c r="E19" s="16">
        <v>205</v>
      </c>
      <c r="F19" s="24" t="s">
        <v>220</v>
      </c>
      <c r="G19" s="16">
        <v>265</v>
      </c>
      <c r="H19" s="24" t="s">
        <v>220</v>
      </c>
      <c r="I19" s="16">
        <v>290</v>
      </c>
      <c r="J19" s="24" t="s">
        <v>220</v>
      </c>
      <c r="K19" s="16">
        <v>305</v>
      </c>
      <c r="L19" s="24" t="s">
        <v>203</v>
      </c>
      <c r="M19" s="16">
        <v>265</v>
      </c>
      <c r="N19" s="68" t="s">
        <v>203</v>
      </c>
    </row>
    <row r="20" spans="1:14" ht="15" x14ac:dyDescent="0.25">
      <c r="A20" s="116"/>
      <c r="B20" s="116" t="s">
        <v>187</v>
      </c>
      <c r="C20" s="15">
        <v>40</v>
      </c>
      <c r="D20" s="17" t="s">
        <v>203</v>
      </c>
      <c r="E20" s="16" t="s">
        <v>14</v>
      </c>
      <c r="F20" s="24" t="s">
        <v>203</v>
      </c>
      <c r="G20" s="16" t="s">
        <v>14</v>
      </c>
      <c r="H20" s="24" t="s">
        <v>220</v>
      </c>
      <c r="I20" s="16" t="s">
        <v>280</v>
      </c>
      <c r="J20" s="24" t="s">
        <v>220</v>
      </c>
      <c r="K20" s="16" t="s">
        <v>280</v>
      </c>
      <c r="L20" s="24" t="s">
        <v>203</v>
      </c>
      <c r="M20" s="16" t="s">
        <v>280</v>
      </c>
      <c r="N20" s="68" t="s">
        <v>203</v>
      </c>
    </row>
    <row r="21" spans="1:14" ht="15" x14ac:dyDescent="0.25">
      <c r="A21" s="116"/>
      <c r="B21" s="116"/>
      <c r="C21" s="15"/>
      <c r="D21" s="17"/>
      <c r="E21" s="16"/>
      <c r="F21" s="24"/>
      <c r="G21" s="16"/>
      <c r="H21" s="24"/>
      <c r="I21" s="16"/>
      <c r="J21" s="24"/>
      <c r="K21" s="16"/>
      <c r="L21" s="24"/>
      <c r="M21" s="16"/>
    </row>
    <row r="22" spans="1:14" ht="15" x14ac:dyDescent="0.25">
      <c r="A22" s="224" t="s">
        <v>51</v>
      </c>
      <c r="B22" s="221" t="s">
        <v>70</v>
      </c>
      <c r="C22" s="183">
        <v>600</v>
      </c>
      <c r="D22" s="187" t="s">
        <v>203</v>
      </c>
      <c r="E22" s="183">
        <v>20</v>
      </c>
      <c r="F22" s="181" t="s">
        <v>203</v>
      </c>
      <c r="G22" s="183">
        <v>25</v>
      </c>
      <c r="H22" s="181" t="s">
        <v>203</v>
      </c>
      <c r="I22" s="183">
        <v>15</v>
      </c>
      <c r="J22" s="181" t="s">
        <v>203</v>
      </c>
      <c r="K22" s="183">
        <v>20</v>
      </c>
      <c r="L22" s="181" t="s">
        <v>203</v>
      </c>
      <c r="M22" s="183">
        <v>20</v>
      </c>
      <c r="N22" s="228" t="s">
        <v>203</v>
      </c>
    </row>
    <row r="23" spans="1:14" ht="15" x14ac:dyDescent="0.25">
      <c r="A23" s="116"/>
      <c r="B23" s="116" t="s">
        <v>184</v>
      </c>
      <c r="C23" s="15">
        <v>10</v>
      </c>
      <c r="D23" s="17" t="s">
        <v>203</v>
      </c>
      <c r="E23" s="16" t="s">
        <v>280</v>
      </c>
      <c r="F23" s="24" t="s">
        <v>220</v>
      </c>
      <c r="G23" s="16" t="s">
        <v>280</v>
      </c>
      <c r="H23" s="24" t="s">
        <v>220</v>
      </c>
      <c r="I23" s="16" t="s">
        <v>280</v>
      </c>
      <c r="J23" s="24" t="s">
        <v>220</v>
      </c>
      <c r="K23" s="16" t="s">
        <v>280</v>
      </c>
      <c r="L23" s="24" t="s">
        <v>203</v>
      </c>
      <c r="M23" s="16" t="s">
        <v>280</v>
      </c>
      <c r="N23" s="68" t="s">
        <v>203</v>
      </c>
    </row>
    <row r="24" spans="1:14" ht="15" x14ac:dyDescent="0.25">
      <c r="A24" s="116"/>
      <c r="B24" s="116" t="s">
        <v>185</v>
      </c>
      <c r="C24" s="15">
        <v>95</v>
      </c>
      <c r="D24" s="17" t="s">
        <v>203</v>
      </c>
      <c r="E24" s="16" t="s">
        <v>14</v>
      </c>
      <c r="F24" s="24" t="s">
        <v>220</v>
      </c>
      <c r="G24" s="16" t="s">
        <v>14</v>
      </c>
      <c r="H24" s="24" t="s">
        <v>220</v>
      </c>
      <c r="I24" s="16" t="s">
        <v>14</v>
      </c>
      <c r="J24" s="24" t="s">
        <v>220</v>
      </c>
      <c r="K24" s="16" t="s">
        <v>14</v>
      </c>
      <c r="L24" s="24" t="s">
        <v>203</v>
      </c>
      <c r="M24" s="16" t="s">
        <v>280</v>
      </c>
      <c r="N24" s="68" t="s">
        <v>203</v>
      </c>
    </row>
    <row r="25" spans="1:14" ht="15" x14ac:dyDescent="0.25">
      <c r="A25" s="116"/>
      <c r="B25" s="116" t="s">
        <v>186</v>
      </c>
      <c r="C25" s="15">
        <v>495</v>
      </c>
      <c r="D25" s="17" t="s">
        <v>203</v>
      </c>
      <c r="E25" s="16">
        <v>15</v>
      </c>
      <c r="F25" s="24" t="s">
        <v>220</v>
      </c>
      <c r="G25" s="16">
        <v>20</v>
      </c>
      <c r="H25" s="24" t="s">
        <v>220</v>
      </c>
      <c r="I25" s="16">
        <v>15</v>
      </c>
      <c r="J25" s="24" t="s">
        <v>220</v>
      </c>
      <c r="K25" s="16">
        <v>20</v>
      </c>
      <c r="L25" s="24" t="s">
        <v>203</v>
      </c>
      <c r="M25" s="16">
        <v>20</v>
      </c>
      <c r="N25" s="68" t="s">
        <v>203</v>
      </c>
    </row>
    <row r="26" spans="1:14" ht="15" x14ac:dyDescent="0.25">
      <c r="A26" s="116"/>
      <c r="B26" s="116" t="s">
        <v>187</v>
      </c>
      <c r="C26" s="15">
        <v>5</v>
      </c>
      <c r="D26" s="17" t="s">
        <v>203</v>
      </c>
      <c r="E26" s="16" t="s">
        <v>280</v>
      </c>
      <c r="F26" s="24" t="s">
        <v>203</v>
      </c>
      <c r="G26" s="16" t="s">
        <v>280</v>
      </c>
      <c r="H26" s="24" t="s">
        <v>220</v>
      </c>
      <c r="I26" s="16" t="s">
        <v>280</v>
      </c>
      <c r="J26" s="24" t="s">
        <v>203</v>
      </c>
      <c r="K26" s="16" t="s">
        <v>280</v>
      </c>
      <c r="L26" s="24" t="s">
        <v>203</v>
      </c>
      <c r="M26" s="16" t="s">
        <v>280</v>
      </c>
      <c r="N26" s="68" t="s">
        <v>203</v>
      </c>
    </row>
    <row r="27" spans="1:14" ht="15" x14ac:dyDescent="0.25">
      <c r="A27" s="116"/>
      <c r="B27" s="116"/>
      <c r="C27" s="15"/>
      <c r="D27" s="17"/>
      <c r="E27" s="16"/>
      <c r="F27" s="24"/>
      <c r="G27" s="16"/>
      <c r="H27" s="24"/>
      <c r="I27" s="16"/>
      <c r="J27" s="24"/>
      <c r="K27" s="16"/>
      <c r="L27" s="24"/>
      <c r="M27" s="16"/>
    </row>
    <row r="28" spans="1:14" ht="15" x14ac:dyDescent="0.25">
      <c r="A28" s="224" t="s">
        <v>52</v>
      </c>
      <c r="B28" s="221" t="s">
        <v>70</v>
      </c>
      <c r="C28" s="183">
        <v>1260</v>
      </c>
      <c r="D28" s="187" t="s">
        <v>203</v>
      </c>
      <c r="E28" s="183">
        <v>70</v>
      </c>
      <c r="F28" s="181" t="s">
        <v>203</v>
      </c>
      <c r="G28" s="183">
        <v>75</v>
      </c>
      <c r="H28" s="181" t="s">
        <v>204</v>
      </c>
      <c r="I28" s="183">
        <v>70</v>
      </c>
      <c r="J28" s="181" t="s">
        <v>203</v>
      </c>
      <c r="K28" s="183">
        <v>80</v>
      </c>
      <c r="L28" s="181" t="s">
        <v>203</v>
      </c>
      <c r="M28" s="183">
        <v>70</v>
      </c>
      <c r="N28" s="228" t="s">
        <v>203</v>
      </c>
    </row>
    <row r="29" spans="1:14" ht="15" x14ac:dyDescent="0.25">
      <c r="A29" s="116"/>
      <c r="B29" s="116" t="s">
        <v>184</v>
      </c>
      <c r="C29" s="15">
        <v>5</v>
      </c>
      <c r="D29" s="17" t="s">
        <v>203</v>
      </c>
      <c r="E29" s="16" t="s">
        <v>280</v>
      </c>
      <c r="F29" s="24" t="s">
        <v>220</v>
      </c>
      <c r="G29" s="16" t="s">
        <v>280</v>
      </c>
      <c r="H29" s="24" t="s">
        <v>220</v>
      </c>
      <c r="I29" s="16" t="s">
        <v>280</v>
      </c>
      <c r="J29" s="24" t="s">
        <v>220</v>
      </c>
      <c r="K29" s="16" t="s">
        <v>280</v>
      </c>
      <c r="L29" s="24" t="s">
        <v>203</v>
      </c>
      <c r="M29" s="16" t="s">
        <v>280</v>
      </c>
      <c r="N29" s="68" t="s">
        <v>203</v>
      </c>
    </row>
    <row r="30" spans="1:14" ht="15" x14ac:dyDescent="0.25">
      <c r="A30" s="116"/>
      <c r="B30" s="116" t="s">
        <v>185</v>
      </c>
      <c r="C30" s="15">
        <v>215</v>
      </c>
      <c r="D30" s="17" t="s">
        <v>203</v>
      </c>
      <c r="E30" s="16">
        <v>10</v>
      </c>
      <c r="F30" s="24" t="s">
        <v>220</v>
      </c>
      <c r="G30" s="16">
        <v>10</v>
      </c>
      <c r="H30" s="24" t="s">
        <v>220</v>
      </c>
      <c r="I30" s="16">
        <v>10</v>
      </c>
      <c r="J30" s="24" t="s">
        <v>220</v>
      </c>
      <c r="K30" s="16">
        <v>15</v>
      </c>
      <c r="L30" s="24" t="s">
        <v>203</v>
      </c>
      <c r="M30" s="16">
        <v>10</v>
      </c>
      <c r="N30" s="68" t="s">
        <v>203</v>
      </c>
    </row>
    <row r="31" spans="1:14" ht="15" x14ac:dyDescent="0.25">
      <c r="A31" s="116"/>
      <c r="B31" s="116" t="s">
        <v>186</v>
      </c>
      <c r="C31" s="15">
        <v>1035</v>
      </c>
      <c r="D31" s="17" t="s">
        <v>203</v>
      </c>
      <c r="E31" s="16">
        <v>60</v>
      </c>
      <c r="F31" s="24" t="s">
        <v>220</v>
      </c>
      <c r="G31" s="16">
        <v>65</v>
      </c>
      <c r="H31" s="24" t="s">
        <v>220</v>
      </c>
      <c r="I31" s="16">
        <v>60</v>
      </c>
      <c r="J31" s="24" t="s">
        <v>220</v>
      </c>
      <c r="K31" s="16">
        <v>70</v>
      </c>
      <c r="L31" s="24" t="s">
        <v>203</v>
      </c>
      <c r="M31" s="16">
        <v>65</v>
      </c>
      <c r="N31" s="68" t="s">
        <v>203</v>
      </c>
    </row>
    <row r="32" spans="1:14" ht="15" x14ac:dyDescent="0.25">
      <c r="A32" s="116"/>
      <c r="B32" s="116" t="s">
        <v>187</v>
      </c>
      <c r="C32" s="15" t="s">
        <v>14</v>
      </c>
      <c r="D32" s="17" t="s">
        <v>203</v>
      </c>
      <c r="E32" s="16" t="s">
        <v>280</v>
      </c>
      <c r="F32" s="24" t="s">
        <v>203</v>
      </c>
      <c r="G32" s="16" t="s">
        <v>280</v>
      </c>
      <c r="H32" s="24" t="s">
        <v>203</v>
      </c>
      <c r="I32" s="16" t="s">
        <v>280</v>
      </c>
      <c r="J32" s="24" t="s">
        <v>203</v>
      </c>
      <c r="K32" s="16" t="s">
        <v>280</v>
      </c>
      <c r="L32" s="24" t="s">
        <v>203</v>
      </c>
      <c r="M32" s="16" t="s">
        <v>280</v>
      </c>
      <c r="N32" s="68" t="s">
        <v>203</v>
      </c>
    </row>
    <row r="33" spans="1:14" ht="15" x14ac:dyDescent="0.25">
      <c r="A33" s="116"/>
      <c r="B33" s="116"/>
      <c r="C33" s="15"/>
      <c r="D33" s="17"/>
      <c r="E33" s="16"/>
      <c r="F33" s="24"/>
      <c r="G33" s="16"/>
      <c r="H33" s="24"/>
      <c r="I33" s="16"/>
      <c r="J33" s="24"/>
      <c r="K33" s="16"/>
      <c r="L33" s="24"/>
      <c r="M33" s="16"/>
    </row>
    <row r="34" spans="1:14" x14ac:dyDescent="0.25">
      <c r="A34" s="122" t="s">
        <v>188</v>
      </c>
      <c r="B34" s="210"/>
      <c r="C34" s="226"/>
      <c r="D34" s="215"/>
      <c r="E34" s="226"/>
      <c r="F34" s="215"/>
      <c r="G34" s="226"/>
      <c r="H34" s="215"/>
      <c r="I34" s="226"/>
      <c r="J34" s="215"/>
      <c r="K34" s="226"/>
      <c r="L34" s="215"/>
      <c r="M34" s="226"/>
      <c r="N34" s="169"/>
    </row>
    <row r="35" spans="1:14" ht="15" x14ac:dyDescent="0.25">
      <c r="A35" s="176" t="s">
        <v>69</v>
      </c>
      <c r="B35" s="229"/>
      <c r="C35" s="184">
        <v>80</v>
      </c>
      <c r="D35" s="185" t="s">
        <v>203</v>
      </c>
      <c r="E35" s="184" t="s">
        <v>14</v>
      </c>
      <c r="F35" s="178" t="s">
        <v>203</v>
      </c>
      <c r="G35" s="184">
        <v>5</v>
      </c>
      <c r="H35" s="178" t="s">
        <v>203</v>
      </c>
      <c r="I35" s="184" t="s">
        <v>14</v>
      </c>
      <c r="J35" s="178" t="s">
        <v>203</v>
      </c>
      <c r="K35" s="184" t="s">
        <v>14</v>
      </c>
      <c r="L35" s="178" t="s">
        <v>203</v>
      </c>
      <c r="M35" s="184" t="s">
        <v>14</v>
      </c>
      <c r="N35" s="227" t="s">
        <v>203</v>
      </c>
    </row>
    <row r="36" spans="1:14" x14ac:dyDescent="0.25">
      <c r="A36" s="175"/>
      <c r="B36" s="116"/>
    </row>
    <row r="37" spans="1:14" ht="26.25" x14ac:dyDescent="0.25">
      <c r="A37" s="217" t="s">
        <v>189</v>
      </c>
      <c r="B37" s="176" t="s">
        <v>70</v>
      </c>
      <c r="C37" s="184">
        <v>85</v>
      </c>
      <c r="D37" s="185" t="s">
        <v>203</v>
      </c>
      <c r="E37" s="184" t="s">
        <v>14</v>
      </c>
      <c r="F37" s="178" t="s">
        <v>203</v>
      </c>
      <c r="G37" s="184">
        <v>5</v>
      </c>
      <c r="H37" s="178" t="s">
        <v>203</v>
      </c>
      <c r="I37" s="184" t="s">
        <v>14</v>
      </c>
      <c r="J37" s="178" t="s">
        <v>203</v>
      </c>
      <c r="K37" s="184" t="s">
        <v>14</v>
      </c>
      <c r="L37" s="178" t="s">
        <v>203</v>
      </c>
      <c r="M37" s="184" t="s">
        <v>14</v>
      </c>
      <c r="N37" s="227" t="s">
        <v>203</v>
      </c>
    </row>
    <row r="38" spans="1:14" x14ac:dyDescent="0.25">
      <c r="A38" s="116"/>
      <c r="B38" s="116"/>
    </row>
    <row r="39" spans="1:14" ht="15" x14ac:dyDescent="0.25">
      <c r="A39" s="224" t="s">
        <v>54</v>
      </c>
      <c r="B39" s="221" t="s">
        <v>70</v>
      </c>
      <c r="C39" s="183">
        <v>80</v>
      </c>
      <c r="D39" s="187" t="s">
        <v>203</v>
      </c>
      <c r="E39" s="183" t="s">
        <v>14</v>
      </c>
      <c r="F39" s="181" t="s">
        <v>203</v>
      </c>
      <c r="G39" s="183">
        <v>5</v>
      </c>
      <c r="H39" s="181" t="s">
        <v>203</v>
      </c>
      <c r="I39" s="183" t="s">
        <v>14</v>
      </c>
      <c r="J39" s="181" t="s">
        <v>203</v>
      </c>
      <c r="K39" s="183" t="s">
        <v>14</v>
      </c>
      <c r="L39" s="181" t="s">
        <v>203</v>
      </c>
      <c r="M39" s="183" t="s">
        <v>14</v>
      </c>
      <c r="N39" s="228" t="s">
        <v>203</v>
      </c>
    </row>
    <row r="40" spans="1:14" ht="15" x14ac:dyDescent="0.25">
      <c r="A40" s="116"/>
      <c r="B40" s="116" t="s">
        <v>184</v>
      </c>
      <c r="C40" s="15" t="s">
        <v>14</v>
      </c>
      <c r="D40" s="17" t="s">
        <v>203</v>
      </c>
      <c r="E40" s="16" t="s">
        <v>280</v>
      </c>
      <c r="F40" s="24" t="s">
        <v>203</v>
      </c>
      <c r="G40" s="16" t="s">
        <v>280</v>
      </c>
      <c r="H40" s="24" t="s">
        <v>203</v>
      </c>
      <c r="I40" s="16" t="s">
        <v>280</v>
      </c>
      <c r="J40" s="24" t="s">
        <v>203</v>
      </c>
      <c r="K40" s="16" t="s">
        <v>280</v>
      </c>
      <c r="L40" s="24" t="s">
        <v>203</v>
      </c>
      <c r="M40" s="16" t="s">
        <v>280</v>
      </c>
      <c r="N40" s="68" t="s">
        <v>203</v>
      </c>
    </row>
    <row r="41" spans="1:14" ht="15" x14ac:dyDescent="0.25">
      <c r="A41" s="116"/>
      <c r="B41" s="116" t="s">
        <v>185</v>
      </c>
      <c r="C41" s="15">
        <v>5</v>
      </c>
      <c r="D41" s="17" t="s">
        <v>203</v>
      </c>
      <c r="E41" s="16" t="s">
        <v>280</v>
      </c>
      <c r="F41" s="24" t="s">
        <v>203</v>
      </c>
      <c r="G41" s="16" t="s">
        <v>280</v>
      </c>
      <c r="H41" s="24" t="s">
        <v>203</v>
      </c>
      <c r="I41" s="16" t="s">
        <v>280</v>
      </c>
      <c r="J41" s="24" t="s">
        <v>203</v>
      </c>
      <c r="K41" s="16" t="s">
        <v>280</v>
      </c>
      <c r="L41" s="24" t="s">
        <v>203</v>
      </c>
      <c r="M41" s="16" t="s">
        <v>280</v>
      </c>
      <c r="N41" s="68" t="s">
        <v>203</v>
      </c>
    </row>
    <row r="42" spans="1:14" ht="15" x14ac:dyDescent="0.25">
      <c r="A42" s="116"/>
      <c r="B42" s="116" t="s">
        <v>186</v>
      </c>
      <c r="C42" s="15">
        <v>70</v>
      </c>
      <c r="D42" s="17" t="s">
        <v>203</v>
      </c>
      <c r="E42" s="16" t="s">
        <v>14</v>
      </c>
      <c r="F42" s="24" t="s">
        <v>203</v>
      </c>
      <c r="G42" s="16">
        <v>5</v>
      </c>
      <c r="H42" s="24" t="s">
        <v>203</v>
      </c>
      <c r="I42" s="16" t="s">
        <v>14</v>
      </c>
      <c r="J42" s="24" t="s">
        <v>203</v>
      </c>
      <c r="K42" s="16" t="s">
        <v>14</v>
      </c>
      <c r="L42" s="24" t="s">
        <v>203</v>
      </c>
      <c r="M42" s="16" t="s">
        <v>14</v>
      </c>
      <c r="N42" s="68" t="s">
        <v>203</v>
      </c>
    </row>
    <row r="43" spans="1:14" ht="15" x14ac:dyDescent="0.25">
      <c r="A43" s="116"/>
      <c r="B43" s="116" t="s">
        <v>187</v>
      </c>
      <c r="C43" s="15" t="s">
        <v>280</v>
      </c>
      <c r="D43" s="17" t="s">
        <v>203</v>
      </c>
      <c r="E43" s="16" t="s">
        <v>280</v>
      </c>
      <c r="F43" s="24" t="s">
        <v>203</v>
      </c>
      <c r="G43" s="16" t="s">
        <v>280</v>
      </c>
      <c r="H43" s="24" t="s">
        <v>203</v>
      </c>
      <c r="I43" s="16" t="s">
        <v>280</v>
      </c>
      <c r="J43" s="24" t="s">
        <v>203</v>
      </c>
      <c r="K43" s="16" t="s">
        <v>280</v>
      </c>
      <c r="L43" s="24" t="s">
        <v>203</v>
      </c>
      <c r="M43" s="16" t="s">
        <v>280</v>
      </c>
      <c r="N43" s="68" t="s">
        <v>203</v>
      </c>
    </row>
    <row r="44" spans="1:14" ht="15" x14ac:dyDescent="0.25">
      <c r="A44" s="224" t="s">
        <v>55</v>
      </c>
      <c r="B44" s="221" t="s">
        <v>70</v>
      </c>
      <c r="C44" s="183" t="s">
        <v>14</v>
      </c>
      <c r="D44" s="187" t="s">
        <v>203</v>
      </c>
      <c r="E44" s="183" t="s">
        <v>280</v>
      </c>
      <c r="F44" s="181" t="s">
        <v>203</v>
      </c>
      <c r="G44" s="183" t="s">
        <v>280</v>
      </c>
      <c r="H44" s="181" t="s">
        <v>203</v>
      </c>
      <c r="I44" s="183" t="s">
        <v>280</v>
      </c>
      <c r="J44" s="181" t="s">
        <v>203</v>
      </c>
      <c r="K44" s="183" t="s">
        <v>280</v>
      </c>
      <c r="L44" s="181" t="s">
        <v>203</v>
      </c>
      <c r="M44" s="183" t="s">
        <v>280</v>
      </c>
      <c r="N44" s="228" t="s">
        <v>203</v>
      </c>
    </row>
    <row r="45" spans="1:14" ht="15" x14ac:dyDescent="0.25">
      <c r="A45" s="116"/>
      <c r="B45" s="116" t="s">
        <v>184</v>
      </c>
      <c r="C45" s="15" t="s">
        <v>280</v>
      </c>
      <c r="D45" s="17" t="s">
        <v>203</v>
      </c>
      <c r="E45" s="16" t="s">
        <v>280</v>
      </c>
      <c r="F45" s="24" t="s">
        <v>203</v>
      </c>
      <c r="G45" s="16" t="s">
        <v>280</v>
      </c>
      <c r="H45" s="24" t="s">
        <v>203</v>
      </c>
      <c r="I45" s="16" t="s">
        <v>280</v>
      </c>
      <c r="J45" s="24" t="s">
        <v>203</v>
      </c>
      <c r="K45" s="16" t="s">
        <v>280</v>
      </c>
      <c r="L45" s="24" t="s">
        <v>203</v>
      </c>
      <c r="M45" s="16" t="s">
        <v>280</v>
      </c>
      <c r="N45" s="68" t="s">
        <v>203</v>
      </c>
    </row>
    <row r="46" spans="1:14" ht="15" x14ac:dyDescent="0.25">
      <c r="A46" s="116"/>
      <c r="B46" s="116" t="s">
        <v>185</v>
      </c>
      <c r="C46" s="15" t="s">
        <v>280</v>
      </c>
      <c r="D46" s="17" t="s">
        <v>203</v>
      </c>
      <c r="E46" s="16" t="s">
        <v>280</v>
      </c>
      <c r="F46" s="24" t="s">
        <v>203</v>
      </c>
      <c r="G46" s="16" t="s">
        <v>280</v>
      </c>
      <c r="H46" s="24" t="s">
        <v>203</v>
      </c>
      <c r="I46" s="16" t="s">
        <v>280</v>
      </c>
      <c r="J46" s="24" t="s">
        <v>203</v>
      </c>
      <c r="K46" s="16" t="s">
        <v>280</v>
      </c>
      <c r="L46" s="24" t="s">
        <v>203</v>
      </c>
      <c r="M46" s="16" t="s">
        <v>280</v>
      </c>
      <c r="N46" s="68" t="s">
        <v>203</v>
      </c>
    </row>
    <row r="47" spans="1:14" ht="15" x14ac:dyDescent="0.25">
      <c r="A47" s="116"/>
      <c r="B47" s="116" t="s">
        <v>186</v>
      </c>
      <c r="C47" s="15" t="s">
        <v>14</v>
      </c>
      <c r="D47" s="17" t="s">
        <v>203</v>
      </c>
      <c r="E47" s="16" t="s">
        <v>280</v>
      </c>
      <c r="F47" s="24" t="s">
        <v>203</v>
      </c>
      <c r="G47" s="16" t="s">
        <v>280</v>
      </c>
      <c r="H47" s="24" t="s">
        <v>203</v>
      </c>
      <c r="I47" s="16" t="s">
        <v>280</v>
      </c>
      <c r="J47" s="24" t="s">
        <v>203</v>
      </c>
      <c r="K47" s="16" t="s">
        <v>280</v>
      </c>
      <c r="L47" s="24" t="s">
        <v>203</v>
      </c>
      <c r="M47" s="16" t="s">
        <v>280</v>
      </c>
      <c r="N47" s="68" t="s">
        <v>203</v>
      </c>
    </row>
    <row r="48" spans="1:14" ht="15" x14ac:dyDescent="0.25">
      <c r="A48" s="116"/>
      <c r="B48" s="116" t="s">
        <v>187</v>
      </c>
      <c r="C48" s="15" t="s">
        <v>280</v>
      </c>
      <c r="D48" s="17" t="s">
        <v>203</v>
      </c>
      <c r="E48" s="16" t="s">
        <v>280</v>
      </c>
      <c r="F48" s="24" t="s">
        <v>203</v>
      </c>
      <c r="G48" s="16" t="s">
        <v>280</v>
      </c>
      <c r="H48" s="24" t="s">
        <v>203</v>
      </c>
      <c r="I48" s="16" t="s">
        <v>280</v>
      </c>
      <c r="J48" s="24" t="s">
        <v>203</v>
      </c>
      <c r="K48" s="16" t="s">
        <v>280</v>
      </c>
      <c r="L48" s="24" t="s">
        <v>203</v>
      </c>
      <c r="M48" s="16" t="s">
        <v>280</v>
      </c>
      <c r="N48" s="68" t="s">
        <v>203</v>
      </c>
    </row>
    <row r="49" spans="1:14" ht="15" x14ac:dyDescent="0.25">
      <c r="A49" s="224" t="s">
        <v>56</v>
      </c>
      <c r="B49" s="221" t="s">
        <v>70</v>
      </c>
      <c r="C49" s="183" t="s">
        <v>14</v>
      </c>
      <c r="D49" s="187" t="s">
        <v>203</v>
      </c>
      <c r="E49" s="183" t="s">
        <v>280</v>
      </c>
      <c r="F49" s="181" t="s">
        <v>203</v>
      </c>
      <c r="G49" s="183" t="s">
        <v>280</v>
      </c>
      <c r="H49" s="181" t="s">
        <v>203</v>
      </c>
      <c r="I49" s="183" t="s">
        <v>280</v>
      </c>
      <c r="J49" s="181" t="s">
        <v>203</v>
      </c>
      <c r="K49" s="183" t="s">
        <v>280</v>
      </c>
      <c r="L49" s="181" t="s">
        <v>203</v>
      </c>
      <c r="M49" s="183" t="s">
        <v>280</v>
      </c>
      <c r="N49" s="228" t="s">
        <v>203</v>
      </c>
    </row>
    <row r="50" spans="1:14" ht="15" x14ac:dyDescent="0.25">
      <c r="A50" s="116"/>
      <c r="B50" s="116" t="s">
        <v>184</v>
      </c>
      <c r="C50" s="15" t="s">
        <v>280</v>
      </c>
      <c r="D50" s="17" t="s">
        <v>203</v>
      </c>
      <c r="E50" s="16" t="s">
        <v>280</v>
      </c>
      <c r="F50" s="24" t="s">
        <v>203</v>
      </c>
      <c r="G50" s="16" t="s">
        <v>280</v>
      </c>
      <c r="H50" s="24" t="s">
        <v>203</v>
      </c>
      <c r="I50" s="16" t="s">
        <v>280</v>
      </c>
      <c r="J50" s="24" t="s">
        <v>203</v>
      </c>
      <c r="K50" s="16" t="s">
        <v>280</v>
      </c>
      <c r="L50" s="24" t="s">
        <v>203</v>
      </c>
      <c r="M50" s="16" t="s">
        <v>280</v>
      </c>
      <c r="N50" s="68" t="s">
        <v>203</v>
      </c>
    </row>
    <row r="51" spans="1:14" ht="15" x14ac:dyDescent="0.25">
      <c r="A51" s="116"/>
      <c r="B51" s="116" t="s">
        <v>185</v>
      </c>
      <c r="C51" s="15" t="s">
        <v>280</v>
      </c>
      <c r="D51" s="17" t="s">
        <v>203</v>
      </c>
      <c r="E51" s="16" t="s">
        <v>280</v>
      </c>
      <c r="F51" s="24" t="s">
        <v>203</v>
      </c>
      <c r="G51" s="16" t="s">
        <v>280</v>
      </c>
      <c r="H51" s="24" t="s">
        <v>203</v>
      </c>
      <c r="I51" s="16" t="s">
        <v>280</v>
      </c>
      <c r="J51" s="24" t="s">
        <v>203</v>
      </c>
      <c r="K51" s="16" t="s">
        <v>280</v>
      </c>
      <c r="L51" s="24" t="s">
        <v>203</v>
      </c>
      <c r="M51" s="16" t="s">
        <v>280</v>
      </c>
      <c r="N51" s="68" t="s">
        <v>203</v>
      </c>
    </row>
    <row r="52" spans="1:14" ht="15" x14ac:dyDescent="0.25">
      <c r="A52" s="116"/>
      <c r="B52" s="116" t="s">
        <v>186</v>
      </c>
      <c r="C52" s="15" t="s">
        <v>14</v>
      </c>
      <c r="D52" s="17" t="s">
        <v>203</v>
      </c>
      <c r="E52" s="16" t="s">
        <v>280</v>
      </c>
      <c r="F52" s="24" t="s">
        <v>203</v>
      </c>
      <c r="G52" s="16" t="s">
        <v>280</v>
      </c>
      <c r="H52" s="24" t="s">
        <v>203</v>
      </c>
      <c r="I52" s="16" t="s">
        <v>280</v>
      </c>
      <c r="J52" s="24" t="s">
        <v>203</v>
      </c>
      <c r="K52" s="16" t="s">
        <v>280</v>
      </c>
      <c r="L52" s="24" t="s">
        <v>203</v>
      </c>
      <c r="M52" s="16" t="s">
        <v>280</v>
      </c>
      <c r="N52" s="68" t="s">
        <v>203</v>
      </c>
    </row>
    <row r="53" spans="1:14" ht="15" x14ac:dyDescent="0.25">
      <c r="A53" s="116"/>
      <c r="B53" s="116" t="s">
        <v>187</v>
      </c>
      <c r="C53" s="15" t="s">
        <v>280</v>
      </c>
      <c r="D53" s="17" t="s">
        <v>203</v>
      </c>
      <c r="E53" s="16" t="s">
        <v>280</v>
      </c>
      <c r="F53" s="24" t="s">
        <v>203</v>
      </c>
      <c r="G53" s="16" t="s">
        <v>280</v>
      </c>
      <c r="H53" s="24" t="s">
        <v>203</v>
      </c>
      <c r="I53" s="16" t="s">
        <v>280</v>
      </c>
      <c r="J53" s="24" t="s">
        <v>203</v>
      </c>
      <c r="K53" s="16" t="s">
        <v>280</v>
      </c>
      <c r="L53" s="24" t="s">
        <v>203</v>
      </c>
      <c r="M53" s="16" t="s">
        <v>280</v>
      </c>
      <c r="N53" s="68" t="s">
        <v>203</v>
      </c>
    </row>
    <row r="54" spans="1:14" x14ac:dyDescent="0.25">
      <c r="A54" s="96" t="s">
        <v>62</v>
      </c>
    </row>
    <row r="55" spans="1:14" x14ac:dyDescent="0.25">
      <c r="A55" s="96" t="s">
        <v>190</v>
      </c>
    </row>
    <row r="56" spans="1:14" x14ac:dyDescent="0.25">
      <c r="A56" s="477" t="s">
        <v>317</v>
      </c>
    </row>
    <row r="57" spans="1:14" x14ac:dyDescent="0.25">
      <c r="A57" s="96" t="s">
        <v>318</v>
      </c>
    </row>
    <row r="58" spans="1:14" x14ac:dyDescent="0.25">
      <c r="A58" s="96" t="s">
        <v>238</v>
      </c>
    </row>
    <row r="59" spans="1:14" x14ac:dyDescent="0.25">
      <c r="A59" s="50" t="s">
        <v>239</v>
      </c>
    </row>
    <row r="60" spans="1:14" x14ac:dyDescent="0.25">
      <c r="A60" s="96" t="s">
        <v>421</v>
      </c>
    </row>
    <row r="61" spans="1:14" x14ac:dyDescent="0.25">
      <c r="A61" s="96"/>
    </row>
    <row r="62" spans="1:14" x14ac:dyDescent="0.25">
      <c r="A62" s="96"/>
    </row>
    <row r="63" spans="1:14" x14ac:dyDescent="0.25">
      <c r="A63" s="96"/>
    </row>
    <row r="64" spans="1:14" x14ac:dyDescent="0.25">
      <c r="A64" s="50"/>
    </row>
  </sheetData>
  <mergeCells count="2">
    <mergeCell ref="A5:R5"/>
    <mergeCell ref="E9:M9"/>
  </mergeCells>
  <hyperlinks>
    <hyperlink ref="A8"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84"/>
  <sheetViews>
    <sheetView showGridLines="0" workbookViewId="0">
      <selection activeCell="D1" sqref="D1"/>
    </sheetView>
  </sheetViews>
  <sheetFormatPr defaultRowHeight="15.75" x14ac:dyDescent="0.25"/>
  <cols>
    <col min="1" max="1" width="31.7109375" style="8" customWidth="1"/>
    <col min="2" max="2" width="29.7109375" style="8" customWidth="1"/>
    <col min="3" max="3" width="11.140625" style="8" customWidth="1"/>
    <col min="4" max="4" width="2.7109375" style="69" customWidth="1"/>
    <col min="5" max="5" width="10.5703125" style="8" bestFit="1" customWidth="1"/>
    <col min="6" max="6" width="2.7109375" style="69" customWidth="1"/>
    <col min="7" max="7" width="10.5703125" style="8" bestFit="1" customWidth="1"/>
    <col min="8" max="8" width="2.7109375" style="69" customWidth="1"/>
    <col min="9" max="9" width="10.5703125" style="8" bestFit="1" customWidth="1"/>
    <col min="10" max="10" width="2.7109375" style="69" customWidth="1"/>
    <col min="11" max="11" width="10.5703125" style="8" bestFit="1" customWidth="1"/>
    <col min="12" max="12" width="2.7109375" style="69" customWidth="1"/>
    <col min="13" max="13" width="10.5703125" style="8" bestFit="1" customWidth="1"/>
    <col min="14" max="14" width="2.7109375" style="69" customWidth="1"/>
    <col min="15" max="16384" width="9.140625" style="8"/>
  </cols>
  <sheetData>
    <row r="1" spans="1:27" s="6" customFormat="1" x14ac:dyDescent="0.25">
      <c r="A1" s="448"/>
      <c r="B1" s="448"/>
      <c r="C1" s="448"/>
      <c r="D1" s="448"/>
      <c r="E1" s="448"/>
      <c r="F1" s="448"/>
      <c r="G1" s="448"/>
      <c r="H1" s="448"/>
      <c r="I1" s="448"/>
      <c r="J1" s="448"/>
      <c r="K1" s="448"/>
      <c r="L1" s="448"/>
      <c r="M1" s="448"/>
      <c r="N1" s="448"/>
      <c r="O1" s="448"/>
      <c r="P1" s="448"/>
      <c r="Q1" s="448"/>
      <c r="R1" s="448"/>
      <c r="S1" s="448"/>
    </row>
    <row r="2" spans="1:27" s="6" customFormat="1" x14ac:dyDescent="0.25">
      <c r="A2" s="448"/>
      <c r="B2" s="448"/>
      <c r="C2" s="448"/>
      <c r="D2" s="448"/>
      <c r="E2" s="448"/>
      <c r="F2" s="448"/>
      <c r="G2" s="448"/>
      <c r="H2" s="448"/>
      <c r="I2" s="448"/>
      <c r="J2" s="448"/>
      <c r="K2" s="448"/>
      <c r="L2" s="448"/>
      <c r="M2" s="448"/>
      <c r="N2" s="448"/>
      <c r="O2" s="448"/>
      <c r="P2" s="448"/>
      <c r="Q2" s="448"/>
      <c r="R2" s="448"/>
      <c r="S2" s="448"/>
    </row>
    <row r="3" spans="1:27" s="6" customFormat="1" ht="23.25" customHeight="1" x14ac:dyDescent="0.25">
      <c r="A3" s="110" t="s">
        <v>375</v>
      </c>
      <c r="B3" s="111"/>
      <c r="C3" s="114"/>
      <c r="D3" s="152"/>
      <c r="E3" s="112"/>
      <c r="F3" s="153"/>
      <c r="G3" s="112"/>
      <c r="H3" s="153"/>
      <c r="I3" s="113"/>
      <c r="J3" s="154"/>
      <c r="K3" s="114"/>
      <c r="L3" s="152"/>
      <c r="M3" s="114"/>
      <c r="N3" s="152"/>
      <c r="O3" s="114"/>
      <c r="P3" s="114"/>
      <c r="Q3" s="111"/>
    </row>
    <row r="5" spans="1:27" s="6" customFormat="1" ht="12.75" x14ac:dyDescent="0.2">
      <c r="A5" s="504" t="s">
        <v>265</v>
      </c>
      <c r="B5" s="504"/>
      <c r="C5" s="504"/>
      <c r="D5" s="504"/>
      <c r="E5" s="504"/>
      <c r="F5" s="504"/>
      <c r="G5" s="504"/>
      <c r="H5" s="504"/>
      <c r="I5" s="504"/>
      <c r="J5" s="504"/>
      <c r="K5" s="504"/>
      <c r="L5" s="504"/>
      <c r="M5" s="504"/>
      <c r="N5" s="504"/>
      <c r="O5" s="504"/>
      <c r="P5" s="504"/>
      <c r="Q5" s="504"/>
      <c r="R5" s="504"/>
      <c r="S5" s="12"/>
      <c r="T5" s="12"/>
      <c r="V5" s="11"/>
      <c r="W5" s="12"/>
      <c r="X5" s="12"/>
      <c r="Y5" s="12"/>
      <c r="Z5" s="12"/>
      <c r="AA5" s="12"/>
    </row>
    <row r="6" spans="1:27" s="6" customFormat="1" ht="12.75" x14ac:dyDescent="0.2">
      <c r="A6" s="416" t="s">
        <v>260</v>
      </c>
      <c r="B6" s="416"/>
      <c r="C6" s="416"/>
      <c r="D6" s="416"/>
      <c r="E6" s="416"/>
      <c r="F6" s="416"/>
      <c r="G6" s="416"/>
      <c r="H6" s="416"/>
      <c r="I6" s="416"/>
      <c r="J6" s="416"/>
      <c r="K6" s="416"/>
      <c r="L6" s="416"/>
      <c r="M6" s="416"/>
      <c r="N6" s="416"/>
      <c r="O6" s="416"/>
      <c r="P6" s="416"/>
      <c r="Q6" s="416"/>
      <c r="R6" s="416"/>
      <c r="S6" s="12"/>
      <c r="T6" s="12"/>
      <c r="V6" s="11"/>
      <c r="W6" s="12"/>
      <c r="X6" s="12"/>
      <c r="Y6" s="12"/>
      <c r="Z6" s="12"/>
      <c r="AA6" s="12"/>
    </row>
    <row r="7" spans="1:27" s="6" customFormat="1" ht="12.75" x14ac:dyDescent="0.2">
      <c r="A7" s="415"/>
      <c r="B7" s="416"/>
      <c r="C7" s="416"/>
      <c r="D7" s="416"/>
      <c r="E7" s="416"/>
      <c r="F7" s="416"/>
      <c r="G7" s="416"/>
      <c r="H7" s="416"/>
      <c r="I7" s="416"/>
      <c r="J7" s="416"/>
      <c r="K7" s="416"/>
      <c r="L7" s="416"/>
      <c r="M7" s="416"/>
      <c r="N7" s="416"/>
      <c r="O7" s="416"/>
      <c r="P7" s="416"/>
      <c r="Q7" s="416"/>
      <c r="R7" s="416"/>
      <c r="S7" s="12"/>
      <c r="T7" s="12"/>
      <c r="V7" s="11"/>
      <c r="W7" s="12"/>
      <c r="X7" s="12"/>
      <c r="Y7" s="12"/>
      <c r="Z7" s="12"/>
      <c r="AA7" s="12"/>
    </row>
    <row r="8" spans="1:27" x14ac:dyDescent="0.25">
      <c r="A8" s="424" t="s">
        <v>258</v>
      </c>
    </row>
    <row r="9" spans="1:27" ht="15" customHeight="1" x14ac:dyDescent="0.25">
      <c r="A9" s="116"/>
      <c r="B9" s="116"/>
      <c r="C9" s="116"/>
      <c r="D9" s="68"/>
      <c r="E9" s="513" t="s">
        <v>191</v>
      </c>
      <c r="F9" s="513"/>
      <c r="G9" s="513"/>
      <c r="H9" s="513"/>
      <c r="I9" s="513"/>
      <c r="J9" s="513"/>
      <c r="K9" s="513"/>
      <c r="L9" s="513"/>
      <c r="M9" s="513"/>
    </row>
    <row r="10" spans="1:27" ht="17.25" customHeight="1" x14ac:dyDescent="0.25">
      <c r="A10" s="116" t="s">
        <v>35</v>
      </c>
      <c r="B10" s="116" t="s">
        <v>74</v>
      </c>
      <c r="C10" s="208" t="s">
        <v>376</v>
      </c>
      <c r="D10" s="209"/>
      <c r="E10" s="121" t="s">
        <v>76</v>
      </c>
      <c r="F10" s="174"/>
      <c r="G10" s="121" t="s">
        <v>75</v>
      </c>
      <c r="H10" s="174"/>
      <c r="I10" s="121" t="s">
        <v>77</v>
      </c>
      <c r="J10" s="174"/>
      <c r="K10" s="121" t="s">
        <v>247</v>
      </c>
      <c r="L10" s="174"/>
      <c r="M10" s="121" t="s">
        <v>248</v>
      </c>
    </row>
    <row r="11" spans="1:27" x14ac:dyDescent="0.25">
      <c r="A11" s="122" t="s">
        <v>192</v>
      </c>
      <c r="B11" s="210"/>
      <c r="C11" s="211"/>
      <c r="D11" s="212"/>
      <c r="E11" s="213"/>
      <c r="F11" s="214"/>
      <c r="G11" s="213"/>
      <c r="H11" s="214"/>
      <c r="I11" s="213"/>
      <c r="J11" s="214"/>
      <c r="K11" s="213"/>
      <c r="L11" s="214"/>
      <c r="M11" s="213"/>
      <c r="N11" s="215"/>
    </row>
    <row r="12" spans="1:27" s="148" customFormat="1" x14ac:dyDescent="0.25">
      <c r="A12" s="122" t="s">
        <v>69</v>
      </c>
      <c r="B12" s="210"/>
      <c r="C12" s="123">
        <v>3373</v>
      </c>
      <c r="D12" s="216" t="s">
        <v>203</v>
      </c>
      <c r="E12" s="123">
        <v>150</v>
      </c>
      <c r="F12" s="216" t="s">
        <v>203</v>
      </c>
      <c r="G12" s="123">
        <v>175</v>
      </c>
      <c r="H12" s="216" t="s">
        <v>203</v>
      </c>
      <c r="I12" s="123">
        <v>190</v>
      </c>
      <c r="J12" s="216" t="s">
        <v>203</v>
      </c>
      <c r="K12" s="123">
        <v>195</v>
      </c>
      <c r="L12" s="171" t="s">
        <v>203</v>
      </c>
      <c r="M12" s="123">
        <v>191</v>
      </c>
      <c r="N12" s="215" t="s">
        <v>203</v>
      </c>
    </row>
    <row r="13" spans="1:27" x14ac:dyDescent="0.25">
      <c r="A13" s="175"/>
      <c r="B13" s="116"/>
      <c r="C13" s="15"/>
      <c r="D13" s="17"/>
      <c r="E13" s="15"/>
      <c r="F13" s="17" t="s">
        <v>204</v>
      </c>
      <c r="G13" s="15"/>
      <c r="H13" s="17"/>
      <c r="I13" s="15"/>
      <c r="J13" s="17"/>
      <c r="K13" s="15"/>
      <c r="L13" s="17"/>
      <c r="M13" s="15"/>
    </row>
    <row r="14" spans="1:27" x14ac:dyDescent="0.25">
      <c r="A14" s="217" t="s">
        <v>193</v>
      </c>
      <c r="B14" s="176" t="s">
        <v>70</v>
      </c>
      <c r="C14" s="184">
        <v>3851</v>
      </c>
      <c r="D14" s="218" t="s">
        <v>203</v>
      </c>
      <c r="E14" s="184">
        <v>155</v>
      </c>
      <c r="F14" s="218" t="s">
        <v>203</v>
      </c>
      <c r="G14" s="184">
        <v>181</v>
      </c>
      <c r="H14" s="218" t="s">
        <v>203</v>
      </c>
      <c r="I14" s="184">
        <v>200</v>
      </c>
      <c r="J14" s="218" t="s">
        <v>203</v>
      </c>
      <c r="K14" s="184">
        <v>203</v>
      </c>
      <c r="L14" s="218" t="s">
        <v>203</v>
      </c>
      <c r="M14" s="184">
        <v>206</v>
      </c>
      <c r="N14" s="219" t="s">
        <v>203</v>
      </c>
    </row>
    <row r="15" spans="1:27" x14ac:dyDescent="0.25">
      <c r="A15" s="116"/>
      <c r="B15" s="116"/>
      <c r="C15" s="179"/>
      <c r="D15" s="17"/>
      <c r="E15" s="25"/>
      <c r="F15" s="17" t="s">
        <v>204</v>
      </c>
      <c r="G15" s="25"/>
      <c r="H15" s="17"/>
      <c r="I15" s="25"/>
      <c r="J15" s="17"/>
      <c r="K15" s="16"/>
      <c r="L15" s="17" t="s">
        <v>204</v>
      </c>
      <c r="M15" s="25"/>
    </row>
    <row r="16" spans="1:27" x14ac:dyDescent="0.25">
      <c r="A16" s="220" t="s">
        <v>194</v>
      </c>
      <c r="B16" s="221" t="s">
        <v>70</v>
      </c>
      <c r="C16" s="183">
        <v>2997</v>
      </c>
      <c r="D16" s="222" t="s">
        <v>203</v>
      </c>
      <c r="E16" s="183">
        <v>115</v>
      </c>
      <c r="F16" s="222" t="s">
        <v>203</v>
      </c>
      <c r="G16" s="183">
        <v>139</v>
      </c>
      <c r="H16" s="222" t="s">
        <v>203</v>
      </c>
      <c r="I16" s="183">
        <v>158</v>
      </c>
      <c r="J16" s="222" t="s">
        <v>203</v>
      </c>
      <c r="K16" s="183">
        <v>157</v>
      </c>
      <c r="L16" s="222" t="s">
        <v>203</v>
      </c>
      <c r="M16" s="183">
        <v>165</v>
      </c>
      <c r="N16" s="223" t="s">
        <v>203</v>
      </c>
    </row>
    <row r="17" spans="1:14" x14ac:dyDescent="0.25">
      <c r="A17" s="116"/>
      <c r="B17" s="116" t="s">
        <v>184</v>
      </c>
      <c r="C17" s="15">
        <v>275</v>
      </c>
      <c r="D17" s="17" t="s">
        <v>203</v>
      </c>
      <c r="E17" s="16">
        <v>8</v>
      </c>
      <c r="F17" s="17" t="s">
        <v>203</v>
      </c>
      <c r="G17" s="16">
        <v>10</v>
      </c>
      <c r="H17" s="17" t="s">
        <v>203</v>
      </c>
      <c r="I17" s="16">
        <v>14</v>
      </c>
      <c r="J17" s="17" t="s">
        <v>203</v>
      </c>
      <c r="K17" s="16">
        <v>19</v>
      </c>
      <c r="L17" s="17" t="s">
        <v>203</v>
      </c>
      <c r="M17" s="16">
        <v>15</v>
      </c>
      <c r="N17" s="69" t="s">
        <v>203</v>
      </c>
    </row>
    <row r="18" spans="1:14" x14ac:dyDescent="0.25">
      <c r="A18" s="116"/>
      <c r="B18" s="116" t="s">
        <v>185</v>
      </c>
      <c r="C18" s="15">
        <v>522</v>
      </c>
      <c r="D18" s="17" t="s">
        <v>203</v>
      </c>
      <c r="E18" s="16">
        <v>22</v>
      </c>
      <c r="F18" s="17" t="s">
        <v>203</v>
      </c>
      <c r="G18" s="16">
        <v>23</v>
      </c>
      <c r="H18" s="17" t="s">
        <v>203</v>
      </c>
      <c r="I18" s="16">
        <v>28</v>
      </c>
      <c r="J18" s="17" t="s">
        <v>203</v>
      </c>
      <c r="K18" s="16">
        <v>32</v>
      </c>
      <c r="L18" s="17" t="s">
        <v>203</v>
      </c>
      <c r="M18" s="16">
        <v>24</v>
      </c>
      <c r="N18" s="69" t="s">
        <v>203</v>
      </c>
    </row>
    <row r="19" spans="1:14" x14ac:dyDescent="0.25">
      <c r="A19" s="116"/>
      <c r="B19" s="116" t="s">
        <v>186</v>
      </c>
      <c r="C19" s="15">
        <v>1244</v>
      </c>
      <c r="D19" s="17" t="s">
        <v>203</v>
      </c>
      <c r="E19" s="16">
        <v>39</v>
      </c>
      <c r="F19" s="17" t="s">
        <v>203</v>
      </c>
      <c r="G19" s="16">
        <v>51</v>
      </c>
      <c r="H19" s="17" t="s">
        <v>203</v>
      </c>
      <c r="I19" s="16">
        <v>74</v>
      </c>
      <c r="J19" s="17" t="s">
        <v>203</v>
      </c>
      <c r="K19" s="16">
        <v>67</v>
      </c>
      <c r="L19" s="17" t="s">
        <v>203</v>
      </c>
      <c r="M19" s="16">
        <v>83</v>
      </c>
      <c r="N19" s="69" t="s">
        <v>203</v>
      </c>
    </row>
    <row r="20" spans="1:14" x14ac:dyDescent="0.25">
      <c r="A20" s="116"/>
      <c r="B20" s="116" t="s">
        <v>187</v>
      </c>
      <c r="C20" s="15">
        <v>33</v>
      </c>
      <c r="D20" s="17" t="s">
        <v>203</v>
      </c>
      <c r="E20" s="16">
        <v>1</v>
      </c>
      <c r="F20" s="17" t="s">
        <v>203</v>
      </c>
      <c r="G20" s="16">
        <v>3</v>
      </c>
      <c r="H20" s="17" t="s">
        <v>203</v>
      </c>
      <c r="I20" s="16">
        <v>1</v>
      </c>
      <c r="J20" s="17" t="s">
        <v>203</v>
      </c>
      <c r="K20" s="16">
        <v>1</v>
      </c>
      <c r="L20" s="17" t="s">
        <v>203</v>
      </c>
      <c r="M20" s="16">
        <v>2</v>
      </c>
      <c r="N20" s="69" t="s">
        <v>203</v>
      </c>
    </row>
    <row r="21" spans="1:14" x14ac:dyDescent="0.25">
      <c r="A21" s="116"/>
      <c r="B21" s="116" t="s">
        <v>195</v>
      </c>
      <c r="C21" s="15">
        <v>875</v>
      </c>
      <c r="D21" s="17" t="s">
        <v>203</v>
      </c>
      <c r="E21" s="16">
        <v>40</v>
      </c>
      <c r="F21" s="17" t="s">
        <v>203</v>
      </c>
      <c r="G21" s="16">
        <v>48</v>
      </c>
      <c r="H21" s="17" t="s">
        <v>203</v>
      </c>
      <c r="I21" s="16">
        <v>41</v>
      </c>
      <c r="J21" s="17" t="s">
        <v>203</v>
      </c>
      <c r="K21" s="16">
        <v>36</v>
      </c>
      <c r="L21" s="17" t="s">
        <v>203</v>
      </c>
      <c r="M21" s="16">
        <v>41</v>
      </c>
      <c r="N21" s="69" t="s">
        <v>203</v>
      </c>
    </row>
    <row r="22" spans="1:14" x14ac:dyDescent="0.25">
      <c r="A22" s="116"/>
      <c r="B22" s="116" t="s">
        <v>196</v>
      </c>
      <c r="C22" s="15">
        <v>23</v>
      </c>
      <c r="D22" s="17" t="s">
        <v>203</v>
      </c>
      <c r="E22" s="16">
        <v>4</v>
      </c>
      <c r="F22" s="17" t="s">
        <v>203</v>
      </c>
      <c r="G22" s="16">
        <v>3</v>
      </c>
      <c r="H22" s="17" t="s">
        <v>203</v>
      </c>
      <c r="I22" s="16">
        <v>0</v>
      </c>
      <c r="J22" s="17" t="s">
        <v>203</v>
      </c>
      <c r="K22" s="16">
        <v>1</v>
      </c>
      <c r="L22" s="17" t="s">
        <v>203</v>
      </c>
      <c r="M22" s="16">
        <v>0</v>
      </c>
      <c r="N22" s="69" t="s">
        <v>203</v>
      </c>
    </row>
    <row r="23" spans="1:14" x14ac:dyDescent="0.25">
      <c r="A23" s="116"/>
      <c r="B23" s="116" t="s">
        <v>197</v>
      </c>
      <c r="C23" s="15">
        <v>2</v>
      </c>
      <c r="D23" s="17" t="s">
        <v>203</v>
      </c>
      <c r="E23" s="16">
        <v>0</v>
      </c>
      <c r="F23" s="17" t="s">
        <v>203</v>
      </c>
      <c r="G23" s="16">
        <v>0</v>
      </c>
      <c r="H23" s="17" t="s">
        <v>203</v>
      </c>
      <c r="I23" s="16">
        <v>0</v>
      </c>
      <c r="J23" s="17" t="s">
        <v>203</v>
      </c>
      <c r="K23" s="16">
        <v>0</v>
      </c>
      <c r="L23" s="17" t="s">
        <v>203</v>
      </c>
      <c r="M23" s="16">
        <v>0</v>
      </c>
      <c r="N23" s="69" t="s">
        <v>203</v>
      </c>
    </row>
    <row r="24" spans="1:14" x14ac:dyDescent="0.25">
      <c r="A24" s="116"/>
      <c r="B24" s="116" t="s">
        <v>198</v>
      </c>
      <c r="C24" s="15">
        <v>23</v>
      </c>
      <c r="D24" s="17" t="s">
        <v>203</v>
      </c>
      <c r="E24" s="16">
        <v>1</v>
      </c>
      <c r="F24" s="17" t="s">
        <v>203</v>
      </c>
      <c r="G24" s="16">
        <v>1</v>
      </c>
      <c r="H24" s="17" t="s">
        <v>203</v>
      </c>
      <c r="I24" s="16">
        <v>0</v>
      </c>
      <c r="J24" s="17" t="s">
        <v>203</v>
      </c>
      <c r="K24" s="16">
        <v>1</v>
      </c>
      <c r="L24" s="17" t="s">
        <v>203</v>
      </c>
      <c r="M24" s="16">
        <v>0</v>
      </c>
      <c r="N24" s="69" t="s">
        <v>203</v>
      </c>
    </row>
    <row r="25" spans="1:14" x14ac:dyDescent="0.25">
      <c r="A25" s="116"/>
      <c r="B25" s="116"/>
      <c r="C25" s="15"/>
      <c r="D25" s="17"/>
      <c r="E25" s="16"/>
      <c r="F25" s="17"/>
      <c r="G25" s="16"/>
      <c r="H25" s="17"/>
      <c r="I25" s="16"/>
      <c r="J25" s="17"/>
      <c r="K25" s="16"/>
      <c r="L25" s="17"/>
      <c r="M25" s="16"/>
    </row>
    <row r="26" spans="1:14" x14ac:dyDescent="0.25">
      <c r="A26" s="224" t="s">
        <v>51</v>
      </c>
      <c r="B26" s="221" t="s">
        <v>70</v>
      </c>
      <c r="C26" s="183">
        <v>291</v>
      </c>
      <c r="D26" s="222" t="s">
        <v>203</v>
      </c>
      <c r="E26" s="183">
        <v>11</v>
      </c>
      <c r="F26" s="222" t="s">
        <v>203</v>
      </c>
      <c r="G26" s="183">
        <v>9</v>
      </c>
      <c r="H26" s="222" t="s">
        <v>203</v>
      </c>
      <c r="I26" s="183">
        <v>7</v>
      </c>
      <c r="J26" s="222" t="s">
        <v>203</v>
      </c>
      <c r="K26" s="183">
        <v>7</v>
      </c>
      <c r="L26" s="222" t="s">
        <v>203</v>
      </c>
      <c r="M26" s="183">
        <v>7</v>
      </c>
      <c r="N26" s="223" t="s">
        <v>203</v>
      </c>
    </row>
    <row r="27" spans="1:14" x14ac:dyDescent="0.25">
      <c r="A27" s="116"/>
      <c r="B27" s="116" t="s">
        <v>184</v>
      </c>
      <c r="C27" s="15">
        <v>41</v>
      </c>
      <c r="D27" s="17" t="s">
        <v>203</v>
      </c>
      <c r="E27" s="16">
        <v>1</v>
      </c>
      <c r="F27" s="17" t="s">
        <v>203</v>
      </c>
      <c r="G27" s="16">
        <v>1</v>
      </c>
      <c r="H27" s="17" t="s">
        <v>203</v>
      </c>
      <c r="I27" s="16">
        <v>1</v>
      </c>
      <c r="J27" s="17" t="s">
        <v>203</v>
      </c>
      <c r="K27" s="16">
        <v>1</v>
      </c>
      <c r="L27" s="17" t="s">
        <v>203</v>
      </c>
      <c r="M27" s="16">
        <v>0</v>
      </c>
      <c r="N27" s="69" t="s">
        <v>203</v>
      </c>
    </row>
    <row r="28" spans="1:14" x14ac:dyDescent="0.25">
      <c r="A28" s="116"/>
      <c r="B28" s="116" t="s">
        <v>185</v>
      </c>
      <c r="C28" s="15">
        <v>45</v>
      </c>
      <c r="D28" s="17" t="s">
        <v>203</v>
      </c>
      <c r="E28" s="16">
        <v>1</v>
      </c>
      <c r="F28" s="17" t="s">
        <v>203</v>
      </c>
      <c r="G28" s="16">
        <v>2</v>
      </c>
      <c r="H28" s="17" t="s">
        <v>203</v>
      </c>
      <c r="I28" s="16">
        <v>2</v>
      </c>
      <c r="J28" s="17" t="s">
        <v>203</v>
      </c>
      <c r="K28" s="16">
        <v>0</v>
      </c>
      <c r="L28" s="17" t="s">
        <v>203</v>
      </c>
      <c r="M28" s="16">
        <v>1</v>
      </c>
      <c r="N28" s="69" t="s">
        <v>203</v>
      </c>
    </row>
    <row r="29" spans="1:14" x14ac:dyDescent="0.25">
      <c r="A29" s="116"/>
      <c r="B29" s="116" t="s">
        <v>186</v>
      </c>
      <c r="C29" s="15">
        <v>124</v>
      </c>
      <c r="D29" s="17" t="s">
        <v>203</v>
      </c>
      <c r="E29" s="16">
        <v>7</v>
      </c>
      <c r="F29" s="17" t="s">
        <v>203</v>
      </c>
      <c r="G29" s="16">
        <v>6</v>
      </c>
      <c r="H29" s="17" t="s">
        <v>203</v>
      </c>
      <c r="I29" s="16">
        <v>4</v>
      </c>
      <c r="J29" s="17" t="s">
        <v>203</v>
      </c>
      <c r="K29" s="16">
        <v>6</v>
      </c>
      <c r="L29" s="17" t="s">
        <v>203</v>
      </c>
      <c r="M29" s="16">
        <v>2</v>
      </c>
      <c r="N29" s="69" t="s">
        <v>203</v>
      </c>
    </row>
    <row r="30" spans="1:14" x14ac:dyDescent="0.25">
      <c r="A30" s="116"/>
      <c r="B30" s="116" t="s">
        <v>187</v>
      </c>
      <c r="C30" s="15">
        <v>1</v>
      </c>
      <c r="D30" s="17" t="s">
        <v>203</v>
      </c>
      <c r="E30" s="16">
        <v>0</v>
      </c>
      <c r="F30" s="17" t="s">
        <v>203</v>
      </c>
      <c r="G30" s="16">
        <v>0</v>
      </c>
      <c r="H30" s="17" t="s">
        <v>203</v>
      </c>
      <c r="I30" s="16">
        <v>0</v>
      </c>
      <c r="J30" s="17" t="s">
        <v>203</v>
      </c>
      <c r="K30" s="16">
        <v>0</v>
      </c>
      <c r="L30" s="17" t="s">
        <v>203</v>
      </c>
      <c r="M30" s="16">
        <v>0</v>
      </c>
      <c r="N30" s="69" t="s">
        <v>203</v>
      </c>
    </row>
    <row r="31" spans="1:14" x14ac:dyDescent="0.25">
      <c r="A31" s="116"/>
      <c r="B31" s="116" t="s">
        <v>195</v>
      </c>
      <c r="C31" s="15">
        <v>71</v>
      </c>
      <c r="D31" s="17" t="s">
        <v>203</v>
      </c>
      <c r="E31" s="16">
        <v>2</v>
      </c>
      <c r="F31" s="17" t="s">
        <v>203</v>
      </c>
      <c r="G31" s="16">
        <v>0</v>
      </c>
      <c r="H31" s="17" t="s">
        <v>203</v>
      </c>
      <c r="I31" s="16">
        <v>0</v>
      </c>
      <c r="J31" s="17" t="s">
        <v>203</v>
      </c>
      <c r="K31" s="16">
        <v>0</v>
      </c>
      <c r="L31" s="17" t="s">
        <v>203</v>
      </c>
      <c r="M31" s="16">
        <v>4</v>
      </c>
      <c r="N31" s="69" t="s">
        <v>203</v>
      </c>
    </row>
    <row r="32" spans="1:14" x14ac:dyDescent="0.25">
      <c r="A32" s="116"/>
      <c r="B32" s="116" t="s">
        <v>196</v>
      </c>
      <c r="C32" s="15">
        <v>4</v>
      </c>
      <c r="D32" s="17" t="s">
        <v>203</v>
      </c>
      <c r="E32" s="16">
        <v>0</v>
      </c>
      <c r="F32" s="17" t="s">
        <v>203</v>
      </c>
      <c r="G32" s="16">
        <v>0</v>
      </c>
      <c r="H32" s="17" t="s">
        <v>203</v>
      </c>
      <c r="I32" s="16">
        <v>0</v>
      </c>
      <c r="J32" s="17" t="s">
        <v>203</v>
      </c>
      <c r="K32" s="16">
        <v>0</v>
      </c>
      <c r="L32" s="17" t="s">
        <v>203</v>
      </c>
      <c r="M32" s="16">
        <v>0</v>
      </c>
      <c r="N32" s="69" t="s">
        <v>203</v>
      </c>
    </row>
    <row r="33" spans="1:14" x14ac:dyDescent="0.25">
      <c r="A33" s="116"/>
      <c r="B33" s="116" t="s">
        <v>197</v>
      </c>
      <c r="C33" s="15">
        <v>0</v>
      </c>
      <c r="D33" s="17" t="s">
        <v>203</v>
      </c>
      <c r="E33" s="16">
        <v>0</v>
      </c>
      <c r="F33" s="17" t="s">
        <v>203</v>
      </c>
      <c r="G33" s="16">
        <v>0</v>
      </c>
      <c r="H33" s="17" t="s">
        <v>203</v>
      </c>
      <c r="I33" s="16">
        <v>0</v>
      </c>
      <c r="J33" s="17" t="s">
        <v>203</v>
      </c>
      <c r="K33" s="16">
        <v>0</v>
      </c>
      <c r="L33" s="17" t="s">
        <v>203</v>
      </c>
      <c r="M33" s="16">
        <v>0</v>
      </c>
      <c r="N33" s="69" t="s">
        <v>203</v>
      </c>
    </row>
    <row r="34" spans="1:14" x14ac:dyDescent="0.25">
      <c r="A34" s="116"/>
      <c r="B34" s="116" t="s">
        <v>198</v>
      </c>
      <c r="C34" s="15">
        <v>5</v>
      </c>
      <c r="D34" s="17" t="s">
        <v>203</v>
      </c>
      <c r="E34" s="16">
        <v>0</v>
      </c>
      <c r="F34" s="17" t="s">
        <v>203</v>
      </c>
      <c r="G34" s="16">
        <v>0</v>
      </c>
      <c r="H34" s="17" t="s">
        <v>203</v>
      </c>
      <c r="I34" s="16">
        <v>0</v>
      </c>
      <c r="J34" s="17" t="s">
        <v>203</v>
      </c>
      <c r="K34" s="16">
        <v>0</v>
      </c>
      <c r="L34" s="17" t="s">
        <v>203</v>
      </c>
      <c r="M34" s="16">
        <v>0</v>
      </c>
      <c r="N34" s="69" t="s">
        <v>203</v>
      </c>
    </row>
    <row r="35" spans="1:14" x14ac:dyDescent="0.25">
      <c r="A35" s="116"/>
      <c r="B35" s="116"/>
      <c r="C35" s="15"/>
      <c r="D35" s="17"/>
      <c r="E35" s="16"/>
      <c r="F35" s="17"/>
      <c r="G35" s="16"/>
      <c r="H35" s="17"/>
      <c r="I35" s="16"/>
      <c r="J35" s="17"/>
      <c r="K35" s="16"/>
      <c r="L35" s="17"/>
      <c r="M35" s="16"/>
    </row>
    <row r="36" spans="1:14" x14ac:dyDescent="0.25">
      <c r="A36" s="224" t="s">
        <v>52</v>
      </c>
      <c r="B36" s="221" t="s">
        <v>70</v>
      </c>
      <c r="C36" s="183">
        <v>563</v>
      </c>
      <c r="D36" s="222" t="s">
        <v>203</v>
      </c>
      <c r="E36" s="183">
        <v>29</v>
      </c>
      <c r="F36" s="222" t="s">
        <v>203</v>
      </c>
      <c r="G36" s="183">
        <v>33</v>
      </c>
      <c r="H36" s="222" t="s">
        <v>203</v>
      </c>
      <c r="I36" s="183">
        <v>35</v>
      </c>
      <c r="J36" s="222" t="s">
        <v>203</v>
      </c>
      <c r="K36" s="183">
        <v>39</v>
      </c>
      <c r="L36" s="222" t="s">
        <v>203</v>
      </c>
      <c r="M36" s="183">
        <v>34</v>
      </c>
      <c r="N36" s="223" t="s">
        <v>203</v>
      </c>
    </row>
    <row r="37" spans="1:14" x14ac:dyDescent="0.25">
      <c r="A37" s="116"/>
      <c r="B37" s="116" t="s">
        <v>184</v>
      </c>
      <c r="C37" s="15">
        <v>64</v>
      </c>
      <c r="D37" s="17" t="s">
        <v>203</v>
      </c>
      <c r="E37" s="16">
        <v>7</v>
      </c>
      <c r="F37" s="17" t="s">
        <v>203</v>
      </c>
      <c r="G37" s="16">
        <v>2</v>
      </c>
      <c r="H37" s="17" t="s">
        <v>203</v>
      </c>
      <c r="I37" s="16">
        <v>6</v>
      </c>
      <c r="J37" s="17" t="s">
        <v>203</v>
      </c>
      <c r="K37" s="16">
        <v>3</v>
      </c>
      <c r="L37" s="17" t="s">
        <v>203</v>
      </c>
      <c r="M37" s="16">
        <v>6</v>
      </c>
      <c r="N37" s="69" t="s">
        <v>203</v>
      </c>
    </row>
    <row r="38" spans="1:14" x14ac:dyDescent="0.25">
      <c r="A38" s="116"/>
      <c r="B38" s="116" t="s">
        <v>185</v>
      </c>
      <c r="C38" s="15">
        <v>67</v>
      </c>
      <c r="D38" s="17" t="s">
        <v>203</v>
      </c>
      <c r="E38" s="16">
        <v>8</v>
      </c>
      <c r="F38" s="17" t="s">
        <v>203</v>
      </c>
      <c r="G38" s="16">
        <v>4</v>
      </c>
      <c r="H38" s="17" t="s">
        <v>203</v>
      </c>
      <c r="I38" s="16">
        <v>2</v>
      </c>
      <c r="J38" s="17" t="s">
        <v>203</v>
      </c>
      <c r="K38" s="16">
        <v>2</v>
      </c>
      <c r="L38" s="17" t="s">
        <v>203</v>
      </c>
      <c r="M38" s="16">
        <v>5</v>
      </c>
      <c r="N38" s="69" t="s">
        <v>203</v>
      </c>
    </row>
    <row r="39" spans="1:14" x14ac:dyDescent="0.25">
      <c r="A39" s="116"/>
      <c r="B39" s="116" t="s">
        <v>186</v>
      </c>
      <c r="C39" s="15">
        <v>275</v>
      </c>
      <c r="D39" s="17" t="s">
        <v>203</v>
      </c>
      <c r="E39" s="16">
        <v>8</v>
      </c>
      <c r="F39" s="17" t="s">
        <v>203</v>
      </c>
      <c r="G39" s="16">
        <v>18</v>
      </c>
      <c r="H39" s="17" t="s">
        <v>203</v>
      </c>
      <c r="I39" s="16">
        <v>15</v>
      </c>
      <c r="J39" s="17" t="s">
        <v>203</v>
      </c>
      <c r="K39" s="16">
        <v>26</v>
      </c>
      <c r="L39" s="17" t="s">
        <v>203</v>
      </c>
      <c r="M39" s="16">
        <v>18</v>
      </c>
      <c r="N39" s="69" t="s">
        <v>203</v>
      </c>
    </row>
    <row r="40" spans="1:14" x14ac:dyDescent="0.25">
      <c r="A40" s="116"/>
      <c r="B40" s="116" t="s">
        <v>187</v>
      </c>
      <c r="C40" s="15">
        <v>7</v>
      </c>
      <c r="D40" s="17" t="s">
        <v>203</v>
      </c>
      <c r="E40" s="16">
        <v>0</v>
      </c>
      <c r="F40" s="17" t="s">
        <v>203</v>
      </c>
      <c r="G40" s="16">
        <v>1</v>
      </c>
      <c r="H40" s="17" t="s">
        <v>203</v>
      </c>
      <c r="I40" s="16">
        <v>0</v>
      </c>
      <c r="J40" s="17" t="s">
        <v>203</v>
      </c>
      <c r="K40" s="16">
        <v>1</v>
      </c>
      <c r="L40" s="17" t="s">
        <v>203</v>
      </c>
      <c r="M40" s="16">
        <v>1</v>
      </c>
      <c r="N40" s="69" t="s">
        <v>203</v>
      </c>
    </row>
    <row r="41" spans="1:14" x14ac:dyDescent="0.25">
      <c r="A41" s="116"/>
      <c r="B41" s="116" t="s">
        <v>195</v>
      </c>
      <c r="C41" s="15">
        <v>142</v>
      </c>
      <c r="D41" s="17" t="s">
        <v>203</v>
      </c>
      <c r="E41" s="16">
        <v>6</v>
      </c>
      <c r="F41" s="17" t="s">
        <v>203</v>
      </c>
      <c r="G41" s="16">
        <v>6</v>
      </c>
      <c r="H41" s="17" t="s">
        <v>203</v>
      </c>
      <c r="I41" s="16">
        <v>11</v>
      </c>
      <c r="J41" s="17" t="s">
        <v>203</v>
      </c>
      <c r="K41" s="16">
        <v>5</v>
      </c>
      <c r="L41" s="17" t="s">
        <v>203</v>
      </c>
      <c r="M41" s="16">
        <v>4</v>
      </c>
      <c r="N41" s="69" t="s">
        <v>203</v>
      </c>
    </row>
    <row r="42" spans="1:14" x14ac:dyDescent="0.25">
      <c r="A42" s="116"/>
      <c r="B42" s="116" t="s">
        <v>196</v>
      </c>
      <c r="C42" s="15">
        <v>3</v>
      </c>
      <c r="D42" s="17" t="s">
        <v>203</v>
      </c>
      <c r="E42" s="16">
        <v>0</v>
      </c>
      <c r="F42" s="17" t="s">
        <v>203</v>
      </c>
      <c r="G42" s="16">
        <v>0</v>
      </c>
      <c r="H42" s="17" t="s">
        <v>203</v>
      </c>
      <c r="I42" s="16">
        <v>0</v>
      </c>
      <c r="J42" s="17" t="s">
        <v>203</v>
      </c>
      <c r="K42" s="16">
        <v>0</v>
      </c>
      <c r="L42" s="17" t="s">
        <v>203</v>
      </c>
      <c r="M42" s="16">
        <v>0</v>
      </c>
      <c r="N42" s="69" t="s">
        <v>203</v>
      </c>
    </row>
    <row r="43" spans="1:14" x14ac:dyDescent="0.25">
      <c r="A43" s="116"/>
      <c r="B43" s="116" t="s">
        <v>197</v>
      </c>
      <c r="C43" s="15">
        <v>0</v>
      </c>
      <c r="D43" s="17" t="s">
        <v>203</v>
      </c>
      <c r="E43" s="16">
        <v>0</v>
      </c>
      <c r="F43" s="17" t="s">
        <v>203</v>
      </c>
      <c r="G43" s="16">
        <v>0</v>
      </c>
      <c r="H43" s="17" t="s">
        <v>203</v>
      </c>
      <c r="I43" s="16">
        <v>0</v>
      </c>
      <c r="J43" s="17" t="s">
        <v>203</v>
      </c>
      <c r="K43" s="16">
        <v>0</v>
      </c>
      <c r="L43" s="17" t="s">
        <v>203</v>
      </c>
      <c r="M43" s="16">
        <v>0</v>
      </c>
      <c r="N43" s="69" t="s">
        <v>203</v>
      </c>
    </row>
    <row r="44" spans="1:14" x14ac:dyDescent="0.25">
      <c r="A44" s="116"/>
      <c r="B44" s="116" t="s">
        <v>198</v>
      </c>
      <c r="C44" s="15">
        <v>5</v>
      </c>
      <c r="D44" s="17" t="s">
        <v>203</v>
      </c>
      <c r="E44" s="16">
        <v>0</v>
      </c>
      <c r="F44" s="17" t="s">
        <v>203</v>
      </c>
      <c r="G44" s="16">
        <v>2</v>
      </c>
      <c r="H44" s="17" t="s">
        <v>203</v>
      </c>
      <c r="I44" s="16">
        <v>1</v>
      </c>
      <c r="J44" s="17" t="s">
        <v>203</v>
      </c>
      <c r="K44" s="16">
        <v>2</v>
      </c>
      <c r="L44" s="17" t="s">
        <v>203</v>
      </c>
      <c r="M44" s="16">
        <v>0</v>
      </c>
      <c r="N44" s="69" t="s">
        <v>203</v>
      </c>
    </row>
    <row r="45" spans="1:14" x14ac:dyDescent="0.25">
      <c r="A45" s="116"/>
      <c r="B45" s="116"/>
      <c r="C45" s="15"/>
      <c r="D45" s="17"/>
      <c r="E45" s="16"/>
      <c r="F45" s="17"/>
      <c r="G45" s="16"/>
      <c r="H45" s="17"/>
      <c r="I45" s="16"/>
      <c r="J45" s="17"/>
      <c r="K45" s="16"/>
      <c r="L45" s="17"/>
      <c r="M45" s="16"/>
    </row>
    <row r="46" spans="1:14" x14ac:dyDescent="0.25">
      <c r="A46" s="122" t="s">
        <v>199</v>
      </c>
      <c r="B46" s="122"/>
      <c r="C46" s="123"/>
      <c r="D46" s="216"/>
      <c r="E46" s="123"/>
      <c r="F46" s="216" t="s">
        <v>204</v>
      </c>
      <c r="G46" s="123"/>
      <c r="H46" s="216"/>
      <c r="I46" s="123"/>
      <c r="J46" s="216"/>
      <c r="K46" s="123"/>
      <c r="L46" s="216" t="s">
        <v>204</v>
      </c>
      <c r="M46" s="123"/>
      <c r="N46" s="215"/>
    </row>
    <row r="47" spans="1:14" x14ac:dyDescent="0.25">
      <c r="A47" s="122" t="s">
        <v>69</v>
      </c>
      <c r="B47" s="122"/>
      <c r="C47" s="123">
        <v>32</v>
      </c>
      <c r="D47" s="216" t="s">
        <v>203</v>
      </c>
      <c r="E47" s="123">
        <v>0</v>
      </c>
      <c r="F47" s="216" t="s">
        <v>203</v>
      </c>
      <c r="G47" s="123">
        <v>0</v>
      </c>
      <c r="H47" s="216" t="s">
        <v>203</v>
      </c>
      <c r="I47" s="123">
        <v>1</v>
      </c>
      <c r="J47" s="216" t="s">
        <v>203</v>
      </c>
      <c r="K47" s="123">
        <v>0</v>
      </c>
      <c r="L47" s="216" t="s">
        <v>203</v>
      </c>
      <c r="M47" s="123">
        <v>2</v>
      </c>
      <c r="N47" s="215" t="s">
        <v>203</v>
      </c>
    </row>
    <row r="48" spans="1:14" x14ac:dyDescent="0.25">
      <c r="A48" s="175"/>
      <c r="B48" s="175"/>
      <c r="C48" s="15"/>
      <c r="D48" s="17"/>
      <c r="E48" s="15"/>
      <c r="F48" s="17" t="s">
        <v>204</v>
      </c>
      <c r="G48" s="15"/>
      <c r="H48" s="17"/>
      <c r="I48" s="15"/>
      <c r="J48" s="17"/>
      <c r="K48" s="15"/>
      <c r="L48" s="17"/>
      <c r="M48" s="15"/>
    </row>
    <row r="49" spans="1:14" x14ac:dyDescent="0.25">
      <c r="A49" s="176" t="s">
        <v>200</v>
      </c>
      <c r="B49" s="176" t="s">
        <v>70</v>
      </c>
      <c r="C49" s="184">
        <v>32</v>
      </c>
      <c r="D49" s="218" t="s">
        <v>203</v>
      </c>
      <c r="E49" s="184">
        <v>0</v>
      </c>
      <c r="F49" s="218" t="s">
        <v>203</v>
      </c>
      <c r="G49" s="184">
        <v>0</v>
      </c>
      <c r="H49" s="218" t="s">
        <v>203</v>
      </c>
      <c r="I49" s="184">
        <v>1</v>
      </c>
      <c r="J49" s="218" t="s">
        <v>203</v>
      </c>
      <c r="K49" s="184">
        <v>0</v>
      </c>
      <c r="L49" s="218" t="s">
        <v>203</v>
      </c>
      <c r="M49" s="184">
        <v>2</v>
      </c>
      <c r="N49" s="219" t="s">
        <v>203</v>
      </c>
    </row>
    <row r="50" spans="1:14" x14ac:dyDescent="0.25">
      <c r="A50" s="116"/>
      <c r="B50" s="116"/>
      <c r="C50" s="15"/>
      <c r="D50" s="17"/>
      <c r="E50" s="15"/>
      <c r="F50" s="17"/>
      <c r="G50" s="15"/>
      <c r="H50" s="17"/>
      <c r="I50" s="16"/>
      <c r="J50" s="17"/>
      <c r="K50" s="16"/>
      <c r="L50" s="17" t="s">
        <v>204</v>
      </c>
      <c r="M50" s="16"/>
    </row>
    <row r="51" spans="1:14" x14ac:dyDescent="0.25">
      <c r="A51" s="224" t="s">
        <v>201</v>
      </c>
      <c r="B51" s="221" t="s">
        <v>70</v>
      </c>
      <c r="C51" s="183">
        <v>30</v>
      </c>
      <c r="D51" s="222" t="s">
        <v>203</v>
      </c>
      <c r="E51" s="183">
        <v>0</v>
      </c>
      <c r="F51" s="222" t="s">
        <v>203</v>
      </c>
      <c r="G51" s="183">
        <v>0</v>
      </c>
      <c r="H51" s="222" t="s">
        <v>203</v>
      </c>
      <c r="I51" s="225">
        <v>1</v>
      </c>
      <c r="J51" s="222" t="s">
        <v>203</v>
      </c>
      <c r="K51" s="225">
        <v>0</v>
      </c>
      <c r="L51" s="222" t="s">
        <v>203</v>
      </c>
      <c r="M51" s="225">
        <v>2</v>
      </c>
      <c r="N51" s="223" t="s">
        <v>203</v>
      </c>
    </row>
    <row r="52" spans="1:14" x14ac:dyDescent="0.25">
      <c r="A52" s="116"/>
      <c r="B52" s="116" t="s">
        <v>184</v>
      </c>
      <c r="C52" s="15">
        <v>4</v>
      </c>
      <c r="D52" s="17" t="s">
        <v>203</v>
      </c>
      <c r="E52" s="16">
        <v>0</v>
      </c>
      <c r="F52" s="17" t="s">
        <v>203</v>
      </c>
      <c r="G52" s="15">
        <v>0</v>
      </c>
      <c r="H52" s="17" t="s">
        <v>203</v>
      </c>
      <c r="I52" s="16">
        <v>0</v>
      </c>
      <c r="J52" s="17" t="s">
        <v>203</v>
      </c>
      <c r="K52" s="16">
        <v>0</v>
      </c>
      <c r="L52" s="17" t="s">
        <v>203</v>
      </c>
      <c r="M52" s="16">
        <v>0</v>
      </c>
      <c r="N52" s="69" t="s">
        <v>203</v>
      </c>
    </row>
    <row r="53" spans="1:14" x14ac:dyDescent="0.25">
      <c r="A53" s="116"/>
      <c r="B53" s="116" t="s">
        <v>185</v>
      </c>
      <c r="C53" s="15">
        <v>0</v>
      </c>
      <c r="D53" s="17" t="s">
        <v>203</v>
      </c>
      <c r="E53" s="16">
        <v>0</v>
      </c>
      <c r="F53" s="17" t="s">
        <v>203</v>
      </c>
      <c r="G53" s="16">
        <v>0</v>
      </c>
      <c r="H53" s="17" t="s">
        <v>203</v>
      </c>
      <c r="I53" s="16">
        <v>0</v>
      </c>
      <c r="J53" s="17" t="s">
        <v>203</v>
      </c>
      <c r="K53" s="16">
        <v>0</v>
      </c>
      <c r="L53" s="17" t="s">
        <v>203</v>
      </c>
      <c r="M53" s="16">
        <v>0</v>
      </c>
      <c r="N53" s="69" t="s">
        <v>203</v>
      </c>
    </row>
    <row r="54" spans="1:14" x14ac:dyDescent="0.25">
      <c r="A54" s="116"/>
      <c r="B54" s="116" t="s">
        <v>186</v>
      </c>
      <c r="C54" s="15">
        <v>22</v>
      </c>
      <c r="D54" s="17" t="s">
        <v>203</v>
      </c>
      <c r="E54" s="16">
        <v>0</v>
      </c>
      <c r="F54" s="17" t="s">
        <v>203</v>
      </c>
      <c r="G54" s="16">
        <v>0</v>
      </c>
      <c r="H54" s="17" t="s">
        <v>203</v>
      </c>
      <c r="I54" s="16">
        <v>1</v>
      </c>
      <c r="J54" s="17" t="s">
        <v>203</v>
      </c>
      <c r="K54" s="16">
        <v>0</v>
      </c>
      <c r="L54" s="17" t="s">
        <v>203</v>
      </c>
      <c r="M54" s="16">
        <v>2</v>
      </c>
      <c r="N54" s="69" t="s">
        <v>203</v>
      </c>
    </row>
    <row r="55" spans="1:14" x14ac:dyDescent="0.25">
      <c r="A55" s="116"/>
      <c r="B55" s="116" t="s">
        <v>187</v>
      </c>
      <c r="C55" s="15">
        <v>0</v>
      </c>
      <c r="D55" s="17" t="s">
        <v>203</v>
      </c>
      <c r="E55" s="16">
        <v>0</v>
      </c>
      <c r="F55" s="17" t="s">
        <v>203</v>
      </c>
      <c r="G55" s="16">
        <v>0</v>
      </c>
      <c r="H55" s="17" t="s">
        <v>203</v>
      </c>
      <c r="I55" s="16">
        <v>0</v>
      </c>
      <c r="J55" s="17" t="s">
        <v>203</v>
      </c>
      <c r="K55" s="16">
        <v>0</v>
      </c>
      <c r="L55" s="17" t="s">
        <v>203</v>
      </c>
      <c r="M55" s="16">
        <v>0</v>
      </c>
      <c r="N55" s="69" t="s">
        <v>203</v>
      </c>
    </row>
    <row r="56" spans="1:14" x14ac:dyDescent="0.25">
      <c r="A56" s="116"/>
      <c r="B56" s="116" t="s">
        <v>195</v>
      </c>
      <c r="C56" s="15">
        <v>3</v>
      </c>
      <c r="D56" s="17" t="s">
        <v>203</v>
      </c>
      <c r="E56" s="16">
        <v>0</v>
      </c>
      <c r="F56" s="17" t="s">
        <v>203</v>
      </c>
      <c r="G56" s="16">
        <v>0</v>
      </c>
      <c r="H56" s="17" t="s">
        <v>203</v>
      </c>
      <c r="I56" s="16">
        <v>0</v>
      </c>
      <c r="J56" s="17" t="s">
        <v>203</v>
      </c>
      <c r="K56" s="16">
        <v>0</v>
      </c>
      <c r="L56" s="17" t="s">
        <v>203</v>
      </c>
      <c r="M56" s="16">
        <v>0</v>
      </c>
      <c r="N56" s="69" t="s">
        <v>203</v>
      </c>
    </row>
    <row r="57" spans="1:14" x14ac:dyDescent="0.25">
      <c r="A57" s="116"/>
      <c r="B57" s="116" t="s">
        <v>196</v>
      </c>
      <c r="C57" s="15">
        <v>0</v>
      </c>
      <c r="D57" s="17" t="s">
        <v>203</v>
      </c>
      <c r="E57" s="16">
        <v>0</v>
      </c>
      <c r="F57" s="17" t="s">
        <v>203</v>
      </c>
      <c r="G57" s="16">
        <v>0</v>
      </c>
      <c r="H57" s="17" t="s">
        <v>203</v>
      </c>
      <c r="I57" s="16">
        <v>0</v>
      </c>
      <c r="J57" s="17" t="s">
        <v>203</v>
      </c>
      <c r="K57" s="16">
        <v>0</v>
      </c>
      <c r="L57" s="17" t="s">
        <v>203</v>
      </c>
      <c r="M57" s="16">
        <v>0</v>
      </c>
      <c r="N57" s="69" t="s">
        <v>203</v>
      </c>
    </row>
    <row r="58" spans="1:14" x14ac:dyDescent="0.25">
      <c r="A58" s="116"/>
      <c r="B58" s="116" t="s">
        <v>197</v>
      </c>
      <c r="C58" s="15">
        <v>0</v>
      </c>
      <c r="D58" s="17" t="s">
        <v>203</v>
      </c>
      <c r="E58" s="16">
        <v>0</v>
      </c>
      <c r="F58" s="17" t="s">
        <v>203</v>
      </c>
      <c r="G58" s="16">
        <v>0</v>
      </c>
      <c r="H58" s="17" t="s">
        <v>203</v>
      </c>
      <c r="I58" s="16">
        <v>0</v>
      </c>
      <c r="J58" s="17" t="s">
        <v>203</v>
      </c>
      <c r="K58" s="16">
        <v>0</v>
      </c>
      <c r="L58" s="17" t="s">
        <v>203</v>
      </c>
      <c r="M58" s="16">
        <v>0</v>
      </c>
      <c r="N58" s="69" t="s">
        <v>203</v>
      </c>
    </row>
    <row r="59" spans="1:14" x14ac:dyDescent="0.25">
      <c r="A59" s="116"/>
      <c r="B59" s="116" t="s">
        <v>198</v>
      </c>
      <c r="C59" s="15">
        <v>1</v>
      </c>
      <c r="D59" s="17" t="s">
        <v>203</v>
      </c>
      <c r="E59" s="16">
        <v>0</v>
      </c>
      <c r="F59" s="17" t="s">
        <v>203</v>
      </c>
      <c r="G59" s="16">
        <v>0</v>
      </c>
      <c r="H59" s="17" t="s">
        <v>203</v>
      </c>
      <c r="I59" s="16">
        <v>0</v>
      </c>
      <c r="J59" s="17" t="s">
        <v>203</v>
      </c>
      <c r="K59" s="16">
        <v>0</v>
      </c>
      <c r="L59" s="17" t="s">
        <v>203</v>
      </c>
      <c r="M59" s="16">
        <v>0</v>
      </c>
      <c r="N59" s="69" t="s">
        <v>203</v>
      </c>
    </row>
    <row r="60" spans="1:14" x14ac:dyDescent="0.25">
      <c r="A60" s="116"/>
      <c r="B60" s="116"/>
      <c r="C60" s="15"/>
      <c r="D60" s="17"/>
      <c r="E60" s="16"/>
      <c r="F60" s="17"/>
      <c r="G60" s="16"/>
      <c r="H60" s="17"/>
      <c r="I60" s="16"/>
      <c r="J60" s="17"/>
      <c r="K60" s="16"/>
      <c r="L60" s="17"/>
      <c r="M60" s="16"/>
    </row>
    <row r="61" spans="1:14" x14ac:dyDescent="0.25">
      <c r="A61" s="224" t="s">
        <v>202</v>
      </c>
      <c r="B61" s="221" t="s">
        <v>70</v>
      </c>
      <c r="C61" s="183">
        <v>1</v>
      </c>
      <c r="D61" s="187" t="s">
        <v>203</v>
      </c>
      <c r="E61" s="183">
        <v>0</v>
      </c>
      <c r="F61" s="222" t="s">
        <v>203</v>
      </c>
      <c r="G61" s="183">
        <v>0</v>
      </c>
      <c r="H61" s="187" t="s">
        <v>203</v>
      </c>
      <c r="I61" s="183">
        <v>0</v>
      </c>
      <c r="J61" s="187" t="s">
        <v>203</v>
      </c>
      <c r="K61" s="183">
        <v>0</v>
      </c>
      <c r="L61" s="187" t="s">
        <v>203</v>
      </c>
      <c r="M61" s="183">
        <v>0</v>
      </c>
      <c r="N61" s="223" t="s">
        <v>203</v>
      </c>
    </row>
    <row r="62" spans="1:14" x14ac:dyDescent="0.25">
      <c r="A62" s="116"/>
      <c r="B62" s="116" t="s">
        <v>184</v>
      </c>
      <c r="C62" s="15">
        <v>0</v>
      </c>
      <c r="D62" s="20" t="s">
        <v>203</v>
      </c>
      <c r="E62" s="16">
        <v>0</v>
      </c>
      <c r="F62" s="17" t="s">
        <v>203</v>
      </c>
      <c r="G62" s="16">
        <v>0</v>
      </c>
      <c r="H62" s="17" t="s">
        <v>203</v>
      </c>
      <c r="I62" s="16">
        <v>0</v>
      </c>
      <c r="J62" s="17" t="s">
        <v>203</v>
      </c>
      <c r="K62" s="16">
        <v>0</v>
      </c>
      <c r="L62" s="17" t="s">
        <v>203</v>
      </c>
      <c r="M62" s="16">
        <v>0</v>
      </c>
      <c r="N62" s="69" t="s">
        <v>203</v>
      </c>
    </row>
    <row r="63" spans="1:14" x14ac:dyDescent="0.25">
      <c r="A63" s="116"/>
      <c r="B63" s="116" t="s">
        <v>185</v>
      </c>
      <c r="C63" s="15">
        <v>0</v>
      </c>
      <c r="D63" s="20" t="s">
        <v>203</v>
      </c>
      <c r="E63" s="16">
        <v>0</v>
      </c>
      <c r="F63" s="17" t="s">
        <v>203</v>
      </c>
      <c r="G63" s="16">
        <v>0</v>
      </c>
      <c r="H63" s="17" t="s">
        <v>203</v>
      </c>
      <c r="I63" s="16">
        <v>0</v>
      </c>
      <c r="J63" s="17" t="s">
        <v>203</v>
      </c>
      <c r="K63" s="16">
        <v>0</v>
      </c>
      <c r="L63" s="17" t="s">
        <v>203</v>
      </c>
      <c r="M63" s="16">
        <v>0</v>
      </c>
      <c r="N63" s="69" t="s">
        <v>203</v>
      </c>
    </row>
    <row r="64" spans="1:14" x14ac:dyDescent="0.25">
      <c r="A64" s="116"/>
      <c r="B64" s="116" t="s">
        <v>186</v>
      </c>
      <c r="C64" s="15">
        <v>1</v>
      </c>
      <c r="D64" s="20" t="s">
        <v>203</v>
      </c>
      <c r="E64" s="16">
        <v>0</v>
      </c>
      <c r="F64" s="17" t="s">
        <v>203</v>
      </c>
      <c r="G64" s="16">
        <v>0</v>
      </c>
      <c r="H64" s="17" t="s">
        <v>203</v>
      </c>
      <c r="I64" s="16">
        <v>0</v>
      </c>
      <c r="J64" s="17" t="s">
        <v>203</v>
      </c>
      <c r="K64" s="16">
        <v>0</v>
      </c>
      <c r="L64" s="17" t="s">
        <v>203</v>
      </c>
      <c r="M64" s="16">
        <v>0</v>
      </c>
      <c r="N64" s="69" t="s">
        <v>203</v>
      </c>
    </row>
    <row r="65" spans="1:14" x14ac:dyDescent="0.25">
      <c r="A65" s="116"/>
      <c r="B65" s="116" t="s">
        <v>187</v>
      </c>
      <c r="C65" s="15">
        <v>0</v>
      </c>
      <c r="D65" s="20" t="s">
        <v>203</v>
      </c>
      <c r="E65" s="16">
        <v>0</v>
      </c>
      <c r="F65" s="17" t="s">
        <v>203</v>
      </c>
      <c r="G65" s="16">
        <v>0</v>
      </c>
      <c r="H65" s="17" t="s">
        <v>203</v>
      </c>
      <c r="I65" s="16">
        <v>0</v>
      </c>
      <c r="J65" s="17" t="s">
        <v>203</v>
      </c>
      <c r="K65" s="16">
        <v>0</v>
      </c>
      <c r="L65" s="17" t="s">
        <v>203</v>
      </c>
      <c r="M65" s="16">
        <v>0</v>
      </c>
      <c r="N65" s="69" t="s">
        <v>203</v>
      </c>
    </row>
    <row r="66" spans="1:14" x14ac:dyDescent="0.25">
      <c r="A66" s="116"/>
      <c r="B66" s="116" t="s">
        <v>195</v>
      </c>
      <c r="C66" s="15">
        <v>0</v>
      </c>
      <c r="D66" s="20" t="s">
        <v>203</v>
      </c>
      <c r="E66" s="16">
        <v>0</v>
      </c>
      <c r="F66" s="17" t="s">
        <v>203</v>
      </c>
      <c r="G66" s="16">
        <v>0</v>
      </c>
      <c r="H66" s="17" t="s">
        <v>203</v>
      </c>
      <c r="I66" s="16">
        <v>0</v>
      </c>
      <c r="J66" s="17" t="s">
        <v>203</v>
      </c>
      <c r="K66" s="16">
        <v>0</v>
      </c>
      <c r="L66" s="17" t="s">
        <v>203</v>
      </c>
      <c r="M66" s="16">
        <v>0</v>
      </c>
      <c r="N66" s="69" t="s">
        <v>203</v>
      </c>
    </row>
    <row r="67" spans="1:14" x14ac:dyDescent="0.25">
      <c r="A67" s="116"/>
      <c r="B67" s="116" t="s">
        <v>196</v>
      </c>
      <c r="C67" s="15">
        <v>0</v>
      </c>
      <c r="D67" s="20" t="s">
        <v>203</v>
      </c>
      <c r="E67" s="16">
        <v>0</v>
      </c>
      <c r="F67" s="17" t="s">
        <v>203</v>
      </c>
      <c r="G67" s="16">
        <v>0</v>
      </c>
      <c r="H67" s="17" t="s">
        <v>203</v>
      </c>
      <c r="I67" s="16">
        <v>0</v>
      </c>
      <c r="J67" s="17" t="s">
        <v>203</v>
      </c>
      <c r="K67" s="16">
        <v>0</v>
      </c>
      <c r="L67" s="17" t="s">
        <v>203</v>
      </c>
      <c r="M67" s="16">
        <v>0</v>
      </c>
      <c r="N67" s="69" t="s">
        <v>203</v>
      </c>
    </row>
    <row r="68" spans="1:14" x14ac:dyDescent="0.25">
      <c r="A68" s="116"/>
      <c r="B68" s="116" t="s">
        <v>197</v>
      </c>
      <c r="C68" s="15">
        <v>0</v>
      </c>
      <c r="D68" s="20" t="s">
        <v>203</v>
      </c>
      <c r="E68" s="16">
        <v>0</v>
      </c>
      <c r="F68" s="17" t="s">
        <v>203</v>
      </c>
      <c r="G68" s="16">
        <v>0</v>
      </c>
      <c r="H68" s="17" t="s">
        <v>203</v>
      </c>
      <c r="I68" s="16">
        <v>0</v>
      </c>
      <c r="J68" s="17" t="s">
        <v>203</v>
      </c>
      <c r="K68" s="16">
        <v>0</v>
      </c>
      <c r="L68" s="17" t="s">
        <v>203</v>
      </c>
      <c r="M68" s="16">
        <v>0</v>
      </c>
      <c r="N68" s="69" t="s">
        <v>203</v>
      </c>
    </row>
    <row r="69" spans="1:14" x14ac:dyDescent="0.25">
      <c r="A69" s="116"/>
      <c r="B69" s="116" t="s">
        <v>198</v>
      </c>
      <c r="C69" s="15">
        <v>0</v>
      </c>
      <c r="D69" s="20" t="s">
        <v>203</v>
      </c>
      <c r="E69" s="16">
        <v>0</v>
      </c>
      <c r="F69" s="17" t="s">
        <v>203</v>
      </c>
      <c r="G69" s="16">
        <v>0</v>
      </c>
      <c r="H69" s="17" t="s">
        <v>203</v>
      </c>
      <c r="I69" s="16">
        <v>0</v>
      </c>
      <c r="J69" s="17" t="s">
        <v>203</v>
      </c>
      <c r="K69" s="16">
        <v>0</v>
      </c>
      <c r="L69" s="17" t="s">
        <v>203</v>
      </c>
      <c r="M69" s="16">
        <v>0</v>
      </c>
      <c r="N69" s="69" t="s">
        <v>203</v>
      </c>
    </row>
    <row r="70" spans="1:14" x14ac:dyDescent="0.25">
      <c r="A70" s="116"/>
      <c r="B70" s="116"/>
      <c r="C70" s="15"/>
      <c r="D70" s="20"/>
      <c r="E70" s="16"/>
      <c r="F70" s="17"/>
      <c r="G70" s="16"/>
      <c r="H70" s="17"/>
      <c r="I70" s="16"/>
      <c r="J70" s="17"/>
      <c r="K70" s="16"/>
      <c r="L70" s="17"/>
      <c r="M70" s="16"/>
    </row>
    <row r="71" spans="1:14" x14ac:dyDescent="0.25">
      <c r="A71" s="224" t="s">
        <v>56</v>
      </c>
      <c r="B71" s="221" t="s">
        <v>70</v>
      </c>
      <c r="C71" s="183">
        <v>1</v>
      </c>
      <c r="D71" s="222" t="s">
        <v>203</v>
      </c>
      <c r="E71" s="183">
        <v>0</v>
      </c>
      <c r="F71" s="222" t="s">
        <v>203</v>
      </c>
      <c r="G71" s="183">
        <v>0</v>
      </c>
      <c r="H71" s="222" t="s">
        <v>203</v>
      </c>
      <c r="I71" s="183">
        <v>0</v>
      </c>
      <c r="J71" s="222" t="s">
        <v>203</v>
      </c>
      <c r="K71" s="183">
        <v>0</v>
      </c>
      <c r="L71" s="222" t="s">
        <v>203</v>
      </c>
      <c r="M71" s="183">
        <v>0</v>
      </c>
      <c r="N71" s="223" t="s">
        <v>203</v>
      </c>
    </row>
    <row r="72" spans="1:14" x14ac:dyDescent="0.25">
      <c r="A72" s="116"/>
      <c r="B72" s="116" t="s">
        <v>184</v>
      </c>
      <c r="C72" s="15">
        <v>0</v>
      </c>
      <c r="D72" s="17" t="s">
        <v>203</v>
      </c>
      <c r="E72" s="16">
        <v>0</v>
      </c>
      <c r="F72" s="17" t="s">
        <v>203</v>
      </c>
      <c r="G72" s="16">
        <v>0</v>
      </c>
      <c r="H72" s="17" t="s">
        <v>203</v>
      </c>
      <c r="I72" s="16">
        <v>0</v>
      </c>
      <c r="J72" s="17" t="s">
        <v>203</v>
      </c>
      <c r="K72" s="16">
        <v>0</v>
      </c>
      <c r="L72" s="17" t="s">
        <v>203</v>
      </c>
      <c r="M72" s="16">
        <v>0</v>
      </c>
      <c r="N72" s="69" t="s">
        <v>203</v>
      </c>
    </row>
    <row r="73" spans="1:14" x14ac:dyDescent="0.25">
      <c r="A73" s="116"/>
      <c r="B73" s="116" t="s">
        <v>185</v>
      </c>
      <c r="C73" s="15">
        <v>0</v>
      </c>
      <c r="D73" s="17" t="s">
        <v>203</v>
      </c>
      <c r="E73" s="16">
        <v>0</v>
      </c>
      <c r="F73" s="17" t="s">
        <v>203</v>
      </c>
      <c r="G73" s="16">
        <v>0</v>
      </c>
      <c r="H73" s="17" t="s">
        <v>203</v>
      </c>
      <c r="I73" s="16">
        <v>0</v>
      </c>
      <c r="J73" s="17" t="s">
        <v>203</v>
      </c>
      <c r="K73" s="16">
        <v>0</v>
      </c>
      <c r="L73" s="17" t="s">
        <v>203</v>
      </c>
      <c r="M73" s="16">
        <v>0</v>
      </c>
      <c r="N73" s="69" t="s">
        <v>203</v>
      </c>
    </row>
    <row r="74" spans="1:14" x14ac:dyDescent="0.25">
      <c r="A74" s="116"/>
      <c r="B74" s="116" t="s">
        <v>186</v>
      </c>
      <c r="C74" s="15">
        <v>1</v>
      </c>
      <c r="D74" s="17" t="s">
        <v>203</v>
      </c>
      <c r="E74" s="16">
        <v>0</v>
      </c>
      <c r="F74" s="17" t="s">
        <v>203</v>
      </c>
      <c r="G74" s="16">
        <v>0</v>
      </c>
      <c r="H74" s="17" t="s">
        <v>203</v>
      </c>
      <c r="I74" s="16">
        <v>0</v>
      </c>
      <c r="J74" s="17" t="s">
        <v>203</v>
      </c>
      <c r="K74" s="16">
        <v>0</v>
      </c>
      <c r="L74" s="17" t="s">
        <v>203</v>
      </c>
      <c r="M74" s="16">
        <v>0</v>
      </c>
      <c r="N74" s="69" t="s">
        <v>203</v>
      </c>
    </row>
    <row r="75" spans="1:14" x14ac:dyDescent="0.25">
      <c r="A75" s="116"/>
      <c r="B75" s="116" t="s">
        <v>187</v>
      </c>
      <c r="C75" s="15">
        <v>0</v>
      </c>
      <c r="D75" s="17" t="s">
        <v>203</v>
      </c>
      <c r="E75" s="16">
        <v>0</v>
      </c>
      <c r="F75" s="17" t="s">
        <v>203</v>
      </c>
      <c r="G75" s="16">
        <v>0</v>
      </c>
      <c r="H75" s="17" t="s">
        <v>203</v>
      </c>
      <c r="I75" s="16">
        <v>0</v>
      </c>
      <c r="J75" s="17" t="s">
        <v>203</v>
      </c>
      <c r="K75" s="16">
        <v>0</v>
      </c>
      <c r="L75" s="17" t="s">
        <v>203</v>
      </c>
      <c r="M75" s="16">
        <v>0</v>
      </c>
      <c r="N75" s="69" t="s">
        <v>203</v>
      </c>
    </row>
    <row r="76" spans="1:14" x14ac:dyDescent="0.25">
      <c r="A76" s="116"/>
      <c r="B76" s="116" t="s">
        <v>195</v>
      </c>
      <c r="C76" s="15">
        <v>0</v>
      </c>
      <c r="D76" s="17" t="s">
        <v>203</v>
      </c>
      <c r="E76" s="16">
        <v>0</v>
      </c>
      <c r="F76" s="17" t="s">
        <v>203</v>
      </c>
      <c r="G76" s="16">
        <v>0</v>
      </c>
      <c r="H76" s="17" t="s">
        <v>203</v>
      </c>
      <c r="I76" s="16">
        <v>0</v>
      </c>
      <c r="J76" s="17" t="s">
        <v>203</v>
      </c>
      <c r="K76" s="16">
        <v>0</v>
      </c>
      <c r="L76" s="17" t="s">
        <v>203</v>
      </c>
      <c r="M76" s="16">
        <v>0</v>
      </c>
      <c r="N76" s="69" t="s">
        <v>203</v>
      </c>
    </row>
    <row r="77" spans="1:14" x14ac:dyDescent="0.25">
      <c r="A77" s="116"/>
      <c r="B77" s="116" t="s">
        <v>196</v>
      </c>
      <c r="C77" s="15">
        <v>0</v>
      </c>
      <c r="D77" s="17" t="s">
        <v>203</v>
      </c>
      <c r="E77" s="16">
        <v>0</v>
      </c>
      <c r="F77" s="17" t="s">
        <v>203</v>
      </c>
      <c r="G77" s="16">
        <v>0</v>
      </c>
      <c r="H77" s="17" t="s">
        <v>203</v>
      </c>
      <c r="I77" s="16">
        <v>0</v>
      </c>
      <c r="J77" s="17" t="s">
        <v>203</v>
      </c>
      <c r="K77" s="16">
        <v>0</v>
      </c>
      <c r="L77" s="17" t="s">
        <v>203</v>
      </c>
      <c r="M77" s="16">
        <v>0</v>
      </c>
      <c r="N77" s="69" t="s">
        <v>203</v>
      </c>
    </row>
    <row r="78" spans="1:14" x14ac:dyDescent="0.25">
      <c r="A78" s="116"/>
      <c r="B78" s="116" t="s">
        <v>197</v>
      </c>
      <c r="C78" s="15">
        <v>0</v>
      </c>
      <c r="D78" s="17" t="s">
        <v>203</v>
      </c>
      <c r="E78" s="16">
        <v>0</v>
      </c>
      <c r="F78" s="17" t="s">
        <v>203</v>
      </c>
      <c r="G78" s="16">
        <v>0</v>
      </c>
      <c r="H78" s="17" t="s">
        <v>203</v>
      </c>
      <c r="I78" s="16">
        <v>0</v>
      </c>
      <c r="J78" s="17" t="s">
        <v>203</v>
      </c>
      <c r="K78" s="16">
        <v>0</v>
      </c>
      <c r="L78" s="17" t="s">
        <v>203</v>
      </c>
      <c r="M78" s="16">
        <v>0</v>
      </c>
      <c r="N78" s="69" t="s">
        <v>203</v>
      </c>
    </row>
    <row r="79" spans="1:14" x14ac:dyDescent="0.25">
      <c r="A79" s="116"/>
      <c r="B79" s="116" t="s">
        <v>198</v>
      </c>
      <c r="C79" s="15">
        <v>0</v>
      </c>
      <c r="D79" s="17" t="s">
        <v>203</v>
      </c>
      <c r="E79" s="16">
        <v>0</v>
      </c>
      <c r="F79" s="17" t="s">
        <v>203</v>
      </c>
      <c r="G79" s="16">
        <v>0</v>
      </c>
      <c r="H79" s="17" t="s">
        <v>203</v>
      </c>
      <c r="I79" s="16">
        <v>0</v>
      </c>
      <c r="J79" s="17" t="s">
        <v>203</v>
      </c>
      <c r="K79" s="16">
        <v>0</v>
      </c>
      <c r="L79" s="17" t="s">
        <v>203</v>
      </c>
      <c r="M79" s="16">
        <v>0</v>
      </c>
      <c r="N79" s="69" t="s">
        <v>203</v>
      </c>
    </row>
    <row r="81" spans="1:1" x14ac:dyDescent="0.25">
      <c r="A81" s="429" t="s">
        <v>62</v>
      </c>
    </row>
    <row r="82" spans="1:1" x14ac:dyDescent="0.25">
      <c r="A82" s="96" t="s">
        <v>374</v>
      </c>
    </row>
    <row r="83" spans="1:1" x14ac:dyDescent="0.25">
      <c r="A83" s="96" t="s">
        <v>238</v>
      </c>
    </row>
    <row r="84" spans="1:1" x14ac:dyDescent="0.25">
      <c r="A84" s="50" t="s">
        <v>275</v>
      </c>
    </row>
  </sheetData>
  <mergeCells count="2">
    <mergeCell ref="A5:R5"/>
    <mergeCell ref="E9:M9"/>
  </mergeCells>
  <hyperlinks>
    <hyperlink ref="A8"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6"/>
  <sheetViews>
    <sheetView showGridLines="0" workbookViewId="0">
      <selection activeCell="H1" sqref="H1"/>
    </sheetView>
  </sheetViews>
  <sheetFormatPr defaultRowHeight="14.25" x14ac:dyDescent="0.2"/>
  <cols>
    <col min="1" max="1" width="15.5703125" style="13" customWidth="1"/>
    <col min="2" max="16384" width="9.140625" style="13"/>
  </cols>
  <sheetData>
    <row r="1" spans="1:27" s="6" customFormat="1" ht="15.75" x14ac:dyDescent="0.25">
      <c r="A1" s="448"/>
      <c r="B1" s="448"/>
      <c r="C1" s="448"/>
      <c r="D1" s="448"/>
      <c r="E1" s="448"/>
      <c r="F1" s="448"/>
      <c r="G1" s="448"/>
      <c r="H1" s="448"/>
      <c r="I1" s="448"/>
      <c r="J1" s="448"/>
      <c r="K1" s="448"/>
      <c r="L1" s="448"/>
      <c r="M1" s="448"/>
      <c r="N1" s="448"/>
      <c r="O1" s="448"/>
      <c r="P1" s="448"/>
      <c r="Q1" s="448"/>
      <c r="R1" s="448"/>
      <c r="S1" s="448"/>
    </row>
    <row r="2" spans="1:27" s="6" customFormat="1" ht="15.75" x14ac:dyDescent="0.25">
      <c r="A2" s="448"/>
      <c r="B2" s="448"/>
      <c r="C2" s="448"/>
      <c r="D2" s="448"/>
      <c r="E2" s="448"/>
      <c r="F2" s="448"/>
      <c r="G2" s="448"/>
      <c r="H2" s="448"/>
      <c r="I2" s="448"/>
      <c r="J2" s="448"/>
      <c r="K2" s="448"/>
      <c r="L2" s="448"/>
      <c r="M2" s="448"/>
      <c r="N2" s="448"/>
      <c r="O2" s="448"/>
      <c r="P2" s="448"/>
      <c r="Q2" s="448"/>
      <c r="R2" s="448"/>
      <c r="S2" s="448"/>
    </row>
    <row r="3" spans="1:27" ht="18" x14ac:dyDescent="0.25">
      <c r="A3" s="447" t="s">
        <v>381</v>
      </c>
      <c r="B3" s="447"/>
      <c r="C3" s="447"/>
      <c r="D3" s="447"/>
      <c r="E3" s="447"/>
      <c r="F3" s="447"/>
      <c r="G3" s="447"/>
      <c r="H3" s="447"/>
      <c r="I3" s="447"/>
      <c r="J3" s="447"/>
      <c r="K3" s="447"/>
      <c r="L3" s="447"/>
      <c r="M3" s="447"/>
      <c r="N3" s="447"/>
      <c r="O3" s="447"/>
      <c r="P3" s="9"/>
    </row>
    <row r="4" spans="1:27" s="8" customFormat="1" ht="15.75" x14ac:dyDescent="0.25">
      <c r="D4" s="69"/>
      <c r="F4" s="69"/>
      <c r="H4" s="69"/>
      <c r="J4" s="69"/>
      <c r="L4" s="69"/>
      <c r="N4" s="69"/>
    </row>
    <row r="5" spans="1:27" s="6" customFormat="1" ht="12.75" x14ac:dyDescent="0.2">
      <c r="A5" s="504" t="s">
        <v>281</v>
      </c>
      <c r="B5" s="504"/>
      <c r="C5" s="504"/>
      <c r="D5" s="504"/>
      <c r="E5" s="504"/>
      <c r="F5" s="504"/>
      <c r="G5" s="504"/>
      <c r="H5" s="504"/>
      <c r="I5" s="504"/>
      <c r="J5" s="504"/>
      <c r="K5" s="504"/>
      <c r="L5" s="504"/>
      <c r="M5" s="504"/>
      <c r="N5" s="504"/>
      <c r="O5" s="504"/>
      <c r="P5" s="504"/>
      <c r="Q5" s="504"/>
      <c r="R5" s="504"/>
      <c r="S5" s="12"/>
      <c r="T5" s="12"/>
      <c r="V5" s="11"/>
      <c r="W5" s="12"/>
      <c r="X5" s="12"/>
      <c r="Y5" s="12"/>
      <c r="Z5" s="12"/>
      <c r="AA5" s="12"/>
    </row>
    <row r="6" spans="1:27" s="6" customFormat="1" ht="12.75" x14ac:dyDescent="0.2">
      <c r="A6" s="428" t="s">
        <v>257</v>
      </c>
      <c r="B6" s="33"/>
      <c r="C6" s="33"/>
      <c r="D6" s="441"/>
      <c r="E6" s="441"/>
      <c r="F6" s="441"/>
      <c r="G6" s="441"/>
      <c r="H6" s="441"/>
      <c r="I6" s="441"/>
      <c r="J6" s="441"/>
      <c r="K6" s="441"/>
      <c r="L6" s="441"/>
      <c r="M6" s="441"/>
      <c r="N6" s="441"/>
      <c r="O6" s="441"/>
      <c r="P6" s="441"/>
      <c r="Q6" s="441"/>
      <c r="R6" s="441"/>
      <c r="S6" s="12"/>
      <c r="T6" s="12"/>
      <c r="V6" s="11"/>
      <c r="W6" s="12"/>
      <c r="X6" s="12"/>
      <c r="Y6" s="12"/>
      <c r="Z6" s="12"/>
      <c r="AA6" s="12"/>
    </row>
    <row r="7" spans="1:27" s="6" customFormat="1" ht="12.75" x14ac:dyDescent="0.2">
      <c r="A7" s="440"/>
      <c r="B7" s="441"/>
      <c r="C7" s="441"/>
      <c r="D7" s="441"/>
      <c r="E7" s="441"/>
      <c r="F7" s="441"/>
      <c r="G7" s="441"/>
      <c r="H7" s="441"/>
      <c r="I7" s="441"/>
      <c r="J7" s="441"/>
      <c r="K7" s="441"/>
      <c r="L7" s="441"/>
      <c r="M7" s="441"/>
      <c r="N7" s="441"/>
      <c r="O7" s="441"/>
      <c r="P7" s="441"/>
      <c r="Q7" s="441"/>
      <c r="R7" s="441"/>
      <c r="S7" s="12"/>
      <c r="T7" s="12"/>
      <c r="V7" s="11"/>
      <c r="W7" s="12"/>
      <c r="X7" s="12"/>
      <c r="Y7" s="12"/>
      <c r="Z7" s="12"/>
      <c r="AA7" s="12"/>
    </row>
    <row r="8" spans="1:27" s="8" customFormat="1" ht="15.75" x14ac:dyDescent="0.25">
      <c r="A8" s="424" t="s">
        <v>258</v>
      </c>
      <c r="D8" s="69"/>
      <c r="F8" s="69"/>
      <c r="H8" s="69"/>
      <c r="J8" s="69"/>
      <c r="L8" s="69"/>
      <c r="N8" s="69"/>
    </row>
    <row r="10" spans="1:27" ht="15" x14ac:dyDescent="0.25">
      <c r="A10" s="206" t="s">
        <v>222</v>
      </c>
      <c r="B10" s="8"/>
      <c r="C10" s="514" t="s">
        <v>209</v>
      </c>
      <c r="D10" s="514"/>
      <c r="E10" s="514"/>
      <c r="F10" s="514"/>
      <c r="G10" s="514"/>
      <c r="H10" s="514"/>
      <c r="I10" s="514"/>
      <c r="J10" s="514"/>
      <c r="K10" s="514"/>
      <c r="L10" s="514"/>
      <c r="M10" s="514"/>
    </row>
    <row r="11" spans="1:27" ht="25.5" x14ac:dyDescent="0.2">
      <c r="A11" s="206" t="s">
        <v>223</v>
      </c>
      <c r="B11" s="129" t="s">
        <v>70</v>
      </c>
      <c r="C11" s="19" t="s">
        <v>208</v>
      </c>
      <c r="D11" s="19" t="s">
        <v>45</v>
      </c>
      <c r="E11" s="19" t="s">
        <v>44</v>
      </c>
      <c r="F11" s="19" t="s">
        <v>43</v>
      </c>
      <c r="G11" s="19" t="s">
        <v>37</v>
      </c>
      <c r="H11" s="19" t="s">
        <v>38</v>
      </c>
      <c r="I11" s="19" t="s">
        <v>39</v>
      </c>
      <c r="J11" s="19" t="s">
        <v>40</v>
      </c>
      <c r="K11" s="19" t="s">
        <v>41</v>
      </c>
      <c r="L11" s="19" t="s">
        <v>42</v>
      </c>
      <c r="M11" s="19" t="s">
        <v>61</v>
      </c>
    </row>
    <row r="12" spans="1:27" x14ac:dyDescent="0.2">
      <c r="A12" s="176" t="s">
        <v>224</v>
      </c>
      <c r="B12" s="207">
        <v>61797</v>
      </c>
      <c r="C12" s="207">
        <v>134</v>
      </c>
      <c r="D12" s="207">
        <v>1305</v>
      </c>
      <c r="E12" s="207">
        <v>2391</v>
      </c>
      <c r="F12" s="207">
        <v>3647</v>
      </c>
      <c r="G12" s="207">
        <v>4796</v>
      </c>
      <c r="H12" s="207">
        <v>6457</v>
      </c>
      <c r="I12" s="207">
        <v>6266</v>
      </c>
      <c r="J12" s="207">
        <v>6285</v>
      </c>
      <c r="K12" s="207">
        <v>11422</v>
      </c>
      <c r="L12" s="207">
        <v>8668</v>
      </c>
      <c r="M12" s="106">
        <v>10426</v>
      </c>
      <c r="O12" s="14"/>
      <c r="P12" s="14"/>
      <c r="Q12" s="14"/>
      <c r="R12" s="14"/>
      <c r="S12" s="14"/>
    </row>
    <row r="13" spans="1:27" s="161" customFormat="1" x14ac:dyDescent="0.2">
      <c r="A13" s="6" t="s">
        <v>225</v>
      </c>
      <c r="B13" s="15">
        <v>71</v>
      </c>
      <c r="C13" s="16">
        <v>65.5</v>
      </c>
      <c r="D13" s="16">
        <v>40</v>
      </c>
      <c r="E13" s="16">
        <v>62</v>
      </c>
      <c r="F13" s="16">
        <v>55</v>
      </c>
      <c r="G13" s="16">
        <v>73</v>
      </c>
      <c r="H13" s="16">
        <v>79</v>
      </c>
      <c r="I13" s="16">
        <v>93</v>
      </c>
      <c r="J13" s="16">
        <v>138</v>
      </c>
      <c r="K13" s="16">
        <v>92</v>
      </c>
      <c r="L13" s="16">
        <v>59</v>
      </c>
      <c r="M13" s="16">
        <v>50</v>
      </c>
    </row>
    <row r="14" spans="1:27" x14ac:dyDescent="0.2">
      <c r="A14" s="6" t="s">
        <v>226</v>
      </c>
      <c r="B14" s="15">
        <v>90.890492758313783</v>
      </c>
      <c r="C14" s="16">
        <v>90.171641791044777</v>
      </c>
      <c r="D14" s="16">
        <v>49.207662835249039</v>
      </c>
      <c r="E14" s="16">
        <v>68.915934755332501</v>
      </c>
      <c r="F14" s="435">
        <v>61.216460905349791</v>
      </c>
      <c r="G14" s="16">
        <v>82.132819015846536</v>
      </c>
      <c r="H14" s="16">
        <v>90.939910175003874</v>
      </c>
      <c r="I14" s="16">
        <v>103.33179061602299</v>
      </c>
      <c r="J14" s="16">
        <v>138.38806682577567</v>
      </c>
      <c r="K14" s="16">
        <v>116.07940815969182</v>
      </c>
      <c r="L14" s="16">
        <v>78.988232579603135</v>
      </c>
      <c r="M14" s="16">
        <v>61.719163629388071</v>
      </c>
    </row>
    <row r="15" spans="1:27" x14ac:dyDescent="0.2">
      <c r="A15" s="6" t="s">
        <v>227</v>
      </c>
      <c r="B15" s="15">
        <v>37</v>
      </c>
      <c r="C15" s="16">
        <v>25</v>
      </c>
      <c r="D15" s="16">
        <v>22</v>
      </c>
      <c r="E15" s="16">
        <v>34</v>
      </c>
      <c r="F15" s="435">
        <v>24</v>
      </c>
      <c r="G15" s="16">
        <v>50</v>
      </c>
      <c r="H15" s="16">
        <v>54</v>
      </c>
      <c r="I15" s="16">
        <v>60</v>
      </c>
      <c r="J15" s="16">
        <v>93</v>
      </c>
      <c r="K15" s="16">
        <v>31</v>
      </c>
      <c r="L15" s="16">
        <v>31</v>
      </c>
      <c r="M15" s="16">
        <v>32</v>
      </c>
    </row>
    <row r="16" spans="1:27" x14ac:dyDescent="0.2">
      <c r="A16" s="6" t="s">
        <v>228</v>
      </c>
      <c r="B16" s="15">
        <v>126</v>
      </c>
      <c r="C16" s="16">
        <v>151.75</v>
      </c>
      <c r="D16" s="16">
        <v>68</v>
      </c>
      <c r="E16" s="16">
        <v>94</v>
      </c>
      <c r="F16" s="435">
        <v>83</v>
      </c>
      <c r="G16" s="16">
        <v>106</v>
      </c>
      <c r="H16" s="16">
        <v>117</v>
      </c>
      <c r="I16" s="16">
        <v>134</v>
      </c>
      <c r="J16" s="16">
        <v>177</v>
      </c>
      <c r="K16" s="16">
        <v>172</v>
      </c>
      <c r="L16" s="16">
        <v>99</v>
      </c>
      <c r="M16" s="16">
        <v>72</v>
      </c>
    </row>
    <row r="17" spans="1:13" x14ac:dyDescent="0.2">
      <c r="A17" s="6" t="s">
        <v>229</v>
      </c>
      <c r="B17" s="15">
        <v>89</v>
      </c>
      <c r="C17" s="16">
        <v>126.75</v>
      </c>
      <c r="D17" s="16">
        <v>46</v>
      </c>
      <c r="E17" s="16">
        <v>60</v>
      </c>
      <c r="F17" s="435">
        <v>59</v>
      </c>
      <c r="G17" s="16">
        <v>56</v>
      </c>
      <c r="H17" s="16">
        <v>63</v>
      </c>
      <c r="I17" s="16">
        <v>74</v>
      </c>
      <c r="J17" s="16">
        <v>84</v>
      </c>
      <c r="K17" s="16">
        <v>141</v>
      </c>
      <c r="L17" s="16">
        <v>68</v>
      </c>
      <c r="M17" s="16">
        <v>40</v>
      </c>
    </row>
    <row r="18" spans="1:13" x14ac:dyDescent="0.2">
      <c r="A18" s="6" t="s">
        <v>230</v>
      </c>
      <c r="B18" s="15">
        <v>0</v>
      </c>
      <c r="C18" s="16">
        <v>4</v>
      </c>
      <c r="D18" s="16">
        <v>0</v>
      </c>
      <c r="E18" s="16">
        <v>0</v>
      </c>
      <c r="F18" s="435">
        <v>0</v>
      </c>
      <c r="G18" s="16">
        <v>0</v>
      </c>
      <c r="H18" s="16">
        <v>0</v>
      </c>
      <c r="I18" s="16">
        <v>0</v>
      </c>
      <c r="J18" s="16">
        <v>0</v>
      </c>
      <c r="K18" s="16">
        <v>0</v>
      </c>
      <c r="L18" s="16">
        <v>0</v>
      </c>
      <c r="M18" s="16">
        <v>1</v>
      </c>
    </row>
    <row r="19" spans="1:13" x14ac:dyDescent="0.2">
      <c r="A19" s="6" t="s">
        <v>231</v>
      </c>
      <c r="B19" s="15">
        <v>2672</v>
      </c>
      <c r="C19" s="16">
        <v>242</v>
      </c>
      <c r="D19" s="16">
        <v>366</v>
      </c>
      <c r="E19" s="16">
        <v>535</v>
      </c>
      <c r="F19" s="435">
        <v>967</v>
      </c>
      <c r="G19" s="16">
        <v>539</v>
      </c>
      <c r="H19" s="16">
        <v>746</v>
      </c>
      <c r="I19" s="16">
        <v>654</v>
      </c>
      <c r="J19" s="16">
        <v>1094</v>
      </c>
      <c r="K19" s="16">
        <v>2111</v>
      </c>
      <c r="L19" s="16">
        <v>1511</v>
      </c>
      <c r="M19" s="16">
        <v>2672</v>
      </c>
    </row>
    <row r="20" spans="1:13" x14ac:dyDescent="0.2">
      <c r="A20" s="6"/>
      <c r="B20" s="15"/>
      <c r="C20" s="16"/>
      <c r="D20" s="16"/>
      <c r="E20" s="16"/>
      <c r="F20" s="435"/>
      <c r="G20" s="16"/>
      <c r="H20" s="16"/>
      <c r="I20" s="16"/>
      <c r="J20" s="16"/>
      <c r="K20" s="16"/>
      <c r="L20" s="16"/>
      <c r="M20" s="16"/>
    </row>
    <row r="21" spans="1:13" x14ac:dyDescent="0.2">
      <c r="A21" s="429" t="s">
        <v>62</v>
      </c>
      <c r="F21" s="14"/>
    </row>
    <row r="22" spans="1:13" ht="14.25" customHeight="1" x14ac:dyDescent="0.2">
      <c r="F22" s="14"/>
    </row>
    <row r="46" spans="1:1" x14ac:dyDescent="0.2">
      <c r="A46" s="429"/>
    </row>
  </sheetData>
  <mergeCells count="2">
    <mergeCell ref="C10:M10"/>
    <mergeCell ref="A5:R5"/>
  </mergeCells>
  <hyperlinks>
    <hyperlink ref="A8"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S45"/>
  <sheetViews>
    <sheetView showGridLines="0" workbookViewId="0">
      <selection activeCell="H1" sqref="H1"/>
    </sheetView>
  </sheetViews>
  <sheetFormatPr defaultRowHeight="14.25" x14ac:dyDescent="0.2"/>
  <cols>
    <col min="1" max="1" width="15.140625" style="13" customWidth="1"/>
    <col min="2" max="16384" width="9.140625" style="13"/>
  </cols>
  <sheetData>
    <row r="1" spans="1:19" s="6" customFormat="1" ht="15.75" x14ac:dyDescent="0.25">
      <c r="A1" s="448"/>
      <c r="B1" s="448"/>
      <c r="C1" s="448"/>
      <c r="D1" s="448"/>
      <c r="E1" s="448"/>
      <c r="F1" s="448"/>
      <c r="G1" s="448"/>
      <c r="H1" s="448"/>
      <c r="I1" s="448"/>
      <c r="J1" s="448"/>
      <c r="K1" s="448"/>
      <c r="L1" s="448"/>
      <c r="M1" s="448"/>
      <c r="N1" s="448"/>
      <c r="O1" s="448"/>
      <c r="P1" s="448"/>
      <c r="Q1" s="448"/>
      <c r="R1" s="448"/>
      <c r="S1" s="448"/>
    </row>
    <row r="2" spans="1:19" s="6" customFormat="1" ht="15.75" x14ac:dyDescent="0.25">
      <c r="A2" s="448"/>
      <c r="B2" s="448"/>
      <c r="C2" s="448"/>
      <c r="D2" s="448"/>
      <c r="E2" s="448"/>
      <c r="F2" s="448"/>
      <c r="G2" s="448"/>
      <c r="H2" s="448"/>
      <c r="I2" s="448"/>
      <c r="J2" s="448"/>
      <c r="K2" s="448"/>
      <c r="L2" s="448"/>
      <c r="M2" s="448"/>
      <c r="N2" s="448"/>
      <c r="O2" s="448"/>
      <c r="P2" s="448"/>
      <c r="Q2" s="448"/>
      <c r="R2" s="448"/>
      <c r="S2" s="448"/>
    </row>
    <row r="3" spans="1:19" ht="18" x14ac:dyDescent="0.25">
      <c r="A3" s="516" t="s">
        <v>380</v>
      </c>
      <c r="B3" s="516"/>
      <c r="C3" s="516"/>
      <c r="D3" s="516"/>
      <c r="E3" s="516"/>
      <c r="F3" s="516"/>
      <c r="G3" s="516"/>
      <c r="H3" s="516"/>
      <c r="I3" s="516"/>
      <c r="J3" s="516"/>
      <c r="K3" s="516"/>
      <c r="L3" s="516"/>
      <c r="M3" s="516"/>
      <c r="N3" s="516"/>
      <c r="O3" s="516"/>
      <c r="P3" s="516"/>
    </row>
    <row r="5" spans="1:19" x14ac:dyDescent="0.2">
      <c r="A5" s="504" t="s">
        <v>282</v>
      </c>
      <c r="B5" s="504"/>
      <c r="C5" s="504"/>
      <c r="D5" s="504"/>
      <c r="E5" s="504"/>
      <c r="F5" s="504"/>
      <c r="G5" s="504"/>
      <c r="H5" s="504"/>
      <c r="I5" s="504"/>
      <c r="J5" s="504"/>
      <c r="K5" s="504"/>
      <c r="L5" s="504"/>
      <c r="M5" s="504"/>
      <c r="N5" s="504"/>
      <c r="O5" s="504"/>
      <c r="P5" s="504"/>
      <c r="Q5" s="504"/>
      <c r="R5" s="504"/>
    </row>
    <row r="6" spans="1:19" x14ac:dyDescent="0.2">
      <c r="A6" s="428" t="s">
        <v>257</v>
      </c>
      <c r="B6" s="33"/>
      <c r="C6" s="33"/>
      <c r="D6" s="441"/>
      <c r="E6" s="441"/>
      <c r="F6" s="441"/>
      <c r="G6" s="441"/>
      <c r="H6" s="441"/>
      <c r="I6" s="441"/>
      <c r="J6" s="441"/>
      <c r="K6" s="441"/>
      <c r="L6" s="441"/>
      <c r="M6" s="441"/>
      <c r="N6" s="441"/>
      <c r="O6" s="441"/>
      <c r="P6" s="441"/>
      <c r="Q6" s="441"/>
      <c r="R6" s="441"/>
    </row>
    <row r="7" spans="1:19" x14ac:dyDescent="0.2">
      <c r="A7" s="440"/>
      <c r="B7" s="441"/>
      <c r="C7" s="441"/>
      <c r="D7" s="441"/>
      <c r="E7" s="441"/>
      <c r="F7" s="441"/>
      <c r="G7" s="441"/>
      <c r="H7" s="441"/>
      <c r="I7" s="441"/>
      <c r="J7" s="441"/>
      <c r="K7" s="441"/>
      <c r="L7" s="441"/>
      <c r="M7" s="441"/>
      <c r="N7" s="441"/>
      <c r="O7" s="441"/>
      <c r="P7" s="441"/>
      <c r="Q7" s="441"/>
      <c r="R7" s="441"/>
    </row>
    <row r="8" spans="1:19" ht="15.75" x14ac:dyDescent="0.25">
      <c r="A8" s="424" t="s">
        <v>258</v>
      </c>
      <c r="B8" s="8"/>
      <c r="C8" s="8"/>
      <c r="D8" s="69"/>
      <c r="E8" s="8"/>
      <c r="F8" s="69"/>
      <c r="G8" s="8"/>
      <c r="H8" s="69"/>
      <c r="I8" s="8"/>
      <c r="J8" s="69"/>
      <c r="K8" s="8"/>
      <c r="L8" s="69"/>
      <c r="M8" s="8"/>
      <c r="N8" s="69"/>
      <c r="O8" s="8"/>
      <c r="P8" s="8"/>
      <c r="Q8" s="8"/>
      <c r="R8" s="8"/>
    </row>
    <row r="10" spans="1:19" ht="15" x14ac:dyDescent="0.25">
      <c r="A10" s="12" t="s">
        <v>222</v>
      </c>
      <c r="B10" s="199"/>
      <c r="C10" s="515" t="s">
        <v>209</v>
      </c>
      <c r="D10" s="515"/>
      <c r="E10" s="515"/>
      <c r="F10" s="515"/>
      <c r="G10" s="515"/>
      <c r="H10" s="515"/>
      <c r="I10" s="515"/>
      <c r="J10" s="515"/>
      <c r="K10" s="515"/>
      <c r="L10" s="515"/>
      <c r="M10" s="515"/>
    </row>
    <row r="11" spans="1:19" x14ac:dyDescent="0.2">
      <c r="A11" s="6" t="s">
        <v>232</v>
      </c>
      <c r="B11" s="129" t="s">
        <v>70</v>
      </c>
      <c r="C11" s="19" t="s">
        <v>208</v>
      </c>
      <c r="D11" s="19" t="s">
        <v>45</v>
      </c>
      <c r="E11" s="19" t="s">
        <v>44</v>
      </c>
      <c r="F11" s="19" t="s">
        <v>43</v>
      </c>
      <c r="G11" s="19" t="s">
        <v>37</v>
      </c>
      <c r="H11" s="19" t="s">
        <v>38</v>
      </c>
      <c r="I11" s="19" t="s">
        <v>39</v>
      </c>
      <c r="J11" s="19" t="s">
        <v>40</v>
      </c>
      <c r="K11" s="19" t="s">
        <v>41</v>
      </c>
      <c r="L11" s="19" t="s">
        <v>42</v>
      </c>
      <c r="M11" s="19" t="s">
        <v>61</v>
      </c>
    </row>
    <row r="12" spans="1:19" x14ac:dyDescent="0.2">
      <c r="A12" s="176" t="s">
        <v>224</v>
      </c>
      <c r="B12" s="201">
        <v>858</v>
      </c>
      <c r="C12" s="201">
        <v>7</v>
      </c>
      <c r="D12" s="201">
        <v>112</v>
      </c>
      <c r="E12" s="201">
        <v>133</v>
      </c>
      <c r="F12" s="201">
        <v>111</v>
      </c>
      <c r="G12" s="201">
        <v>127</v>
      </c>
      <c r="H12" s="201">
        <v>115</v>
      </c>
      <c r="I12" s="201">
        <v>84</v>
      </c>
      <c r="J12" s="201">
        <v>59</v>
      </c>
      <c r="K12" s="201">
        <v>48</v>
      </c>
      <c r="L12" s="201">
        <v>31</v>
      </c>
      <c r="M12" s="201">
        <v>31</v>
      </c>
      <c r="N12" s="14"/>
      <c r="O12" s="14"/>
      <c r="P12" s="14"/>
      <c r="Q12" s="14"/>
      <c r="R12" s="14"/>
    </row>
    <row r="13" spans="1:19" x14ac:dyDescent="0.2">
      <c r="A13" s="6" t="s">
        <v>225</v>
      </c>
      <c r="B13" s="15">
        <v>52</v>
      </c>
      <c r="C13" s="16">
        <v>18</v>
      </c>
      <c r="D13" s="16">
        <v>51</v>
      </c>
      <c r="E13" s="16">
        <v>58</v>
      </c>
      <c r="F13" s="16">
        <v>39</v>
      </c>
      <c r="G13" s="16">
        <v>47</v>
      </c>
      <c r="H13" s="16">
        <v>50</v>
      </c>
      <c r="I13" s="16">
        <v>57.5</v>
      </c>
      <c r="J13" s="16">
        <v>45</v>
      </c>
      <c r="K13" s="16">
        <v>94</v>
      </c>
      <c r="L13" s="16">
        <v>78</v>
      </c>
      <c r="M13" s="16">
        <v>123</v>
      </c>
    </row>
    <row r="14" spans="1:19" x14ac:dyDescent="0.2">
      <c r="A14" s="6" t="s">
        <v>226</v>
      </c>
      <c r="B14" s="15">
        <v>83.118742724097785</v>
      </c>
      <c r="C14" s="16">
        <v>20.285714285714285</v>
      </c>
      <c r="D14" s="16">
        <v>57.75</v>
      </c>
      <c r="E14" s="16">
        <v>70.834586466165419</v>
      </c>
      <c r="F14" s="16">
        <v>54.855855855855857</v>
      </c>
      <c r="G14" s="16">
        <v>64.110236220472444</v>
      </c>
      <c r="H14" s="16">
        <v>84.19130434782609</v>
      </c>
      <c r="I14" s="16">
        <v>88.154761904761898</v>
      </c>
      <c r="J14" s="16">
        <v>107.50847457627118</v>
      </c>
      <c r="K14" s="16">
        <v>154.27083333333334</v>
      </c>
      <c r="L14" s="16">
        <v>139.90625</v>
      </c>
      <c r="M14" s="16">
        <v>187.90322580645162</v>
      </c>
    </row>
    <row r="15" spans="1:19" x14ac:dyDescent="0.2">
      <c r="A15" s="6" t="s">
        <v>227</v>
      </c>
      <c r="B15" s="15">
        <v>28.5</v>
      </c>
      <c r="C15" s="16">
        <v>13</v>
      </c>
      <c r="D15" s="16">
        <v>28</v>
      </c>
      <c r="E15" s="16">
        <v>32</v>
      </c>
      <c r="F15" s="16">
        <v>23.5</v>
      </c>
      <c r="G15" s="16">
        <v>32</v>
      </c>
      <c r="H15" s="16">
        <v>34</v>
      </c>
      <c r="I15" s="16">
        <v>25</v>
      </c>
      <c r="J15" s="16">
        <v>20</v>
      </c>
      <c r="K15" s="16">
        <v>45.25</v>
      </c>
      <c r="L15" s="16">
        <v>35.25</v>
      </c>
      <c r="M15" s="16">
        <v>65</v>
      </c>
    </row>
    <row r="16" spans="1:19" x14ac:dyDescent="0.2">
      <c r="A16" s="6" t="s">
        <v>228</v>
      </c>
      <c r="B16" s="15">
        <v>97</v>
      </c>
      <c r="C16" s="16">
        <v>26.5</v>
      </c>
      <c r="D16" s="16">
        <v>73.25</v>
      </c>
      <c r="E16" s="16">
        <v>92</v>
      </c>
      <c r="F16" s="16">
        <v>66</v>
      </c>
      <c r="G16" s="16">
        <v>82.5</v>
      </c>
      <c r="H16" s="16">
        <v>121</v>
      </c>
      <c r="I16" s="16">
        <v>114.25</v>
      </c>
      <c r="J16" s="16">
        <v>146</v>
      </c>
      <c r="K16" s="16">
        <v>188</v>
      </c>
      <c r="L16" s="16">
        <v>193.75</v>
      </c>
      <c r="M16" s="16">
        <v>259.5</v>
      </c>
    </row>
    <row r="17" spans="1:13" x14ac:dyDescent="0.2">
      <c r="A17" s="6" t="s">
        <v>229</v>
      </c>
      <c r="B17" s="15">
        <v>68.5</v>
      </c>
      <c r="C17" s="16">
        <v>13.5</v>
      </c>
      <c r="D17" s="16">
        <v>45.25</v>
      </c>
      <c r="E17" s="16">
        <v>60</v>
      </c>
      <c r="F17" s="16">
        <v>42.5</v>
      </c>
      <c r="G17" s="16">
        <v>50.5</v>
      </c>
      <c r="H17" s="16">
        <v>87</v>
      </c>
      <c r="I17" s="16">
        <v>89.25</v>
      </c>
      <c r="J17" s="16">
        <v>126</v>
      </c>
      <c r="K17" s="16">
        <v>142.75</v>
      </c>
      <c r="L17" s="16">
        <v>158.5</v>
      </c>
      <c r="M17" s="16">
        <v>194.5</v>
      </c>
    </row>
    <row r="18" spans="1:13" x14ac:dyDescent="0.2">
      <c r="A18" s="6" t="s">
        <v>230</v>
      </c>
      <c r="B18" s="15">
        <v>1</v>
      </c>
      <c r="C18" s="16">
        <v>10</v>
      </c>
      <c r="D18" s="16">
        <v>1</v>
      </c>
      <c r="E18" s="16">
        <v>1</v>
      </c>
      <c r="F18" s="16">
        <v>1</v>
      </c>
      <c r="G18" s="16">
        <v>1</v>
      </c>
      <c r="H18" s="16">
        <v>2</v>
      </c>
      <c r="I18" s="16">
        <v>1</v>
      </c>
      <c r="J18" s="16">
        <v>1</v>
      </c>
      <c r="K18" s="16">
        <v>1</v>
      </c>
      <c r="L18" s="16">
        <v>3</v>
      </c>
      <c r="M18" s="204">
        <v>8</v>
      </c>
    </row>
    <row r="19" spans="1:13" x14ac:dyDescent="0.2">
      <c r="A19" s="4" t="s">
        <v>231</v>
      </c>
      <c r="B19" s="81">
        <v>1039</v>
      </c>
      <c r="C19" s="205">
        <v>35</v>
      </c>
      <c r="D19" s="205">
        <v>248</v>
      </c>
      <c r="E19" s="205">
        <v>310</v>
      </c>
      <c r="F19" s="205">
        <v>427</v>
      </c>
      <c r="G19" s="205">
        <v>345</v>
      </c>
      <c r="H19" s="205">
        <v>481</v>
      </c>
      <c r="I19" s="205">
        <v>458</v>
      </c>
      <c r="J19" s="205">
        <v>886</v>
      </c>
      <c r="K19" s="205">
        <v>1039</v>
      </c>
      <c r="L19" s="205">
        <v>489</v>
      </c>
      <c r="M19" s="204">
        <v>764</v>
      </c>
    </row>
    <row r="21" spans="1:13" x14ac:dyDescent="0.2">
      <c r="A21" s="429" t="s">
        <v>62</v>
      </c>
      <c r="F21" s="14"/>
    </row>
    <row r="45" spans="1:1" x14ac:dyDescent="0.2">
      <c r="A45" s="429"/>
    </row>
  </sheetData>
  <mergeCells count="3">
    <mergeCell ref="C10:M10"/>
    <mergeCell ref="A3:P3"/>
    <mergeCell ref="A5:R5"/>
  </mergeCells>
  <hyperlinks>
    <hyperlink ref="A8" location="Contents!A1" display="Return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1'!OLE_LINK16</vt:lpstr>
      <vt:lpstr>'Table 1'!Print_Area</vt:lpstr>
      <vt:lpstr>'Table 14'!Print_Area</vt:lpstr>
    </vt:vector>
  </TitlesOfParts>
  <Company>DASA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Munns</dc:creator>
  <cp:lastModifiedBy>Bethany Munns</cp:lastModifiedBy>
  <cp:lastPrinted>2016-05-19T11:00:59Z</cp:lastPrinted>
  <dcterms:created xsi:type="dcterms:W3CDTF">2015-10-02T15:38:30Z</dcterms:created>
  <dcterms:modified xsi:type="dcterms:W3CDTF">2016-05-31T16:11:02Z</dcterms:modified>
</cp:coreProperties>
</file>