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cument Management Process\Publishing\Live documents\2016\101_150\139_16\"/>
    </mc:Choice>
  </mc:AlternateContent>
  <bookViews>
    <workbookView xWindow="0" yWindow="0" windowWidth="19200" windowHeight="6855"/>
  </bookViews>
  <sheets>
    <sheet name="GRA" sheetId="1" r:id="rId1"/>
    <sheet name="Sheet1" sheetId="2" r:id="rId2"/>
  </sheets>
  <calcPr calcId="152511"/>
</workbook>
</file>

<file path=xl/calcChain.xml><?xml version="1.0" encoding="utf-8"?>
<calcChain xmlns="http://schemas.openxmlformats.org/spreadsheetml/2006/main">
  <c r="H76" i="1" l="1"/>
  <c r="I76" i="1"/>
  <c r="H75" i="1"/>
  <c r="I75" i="1"/>
  <c r="H74" i="1"/>
  <c r="I74" i="1"/>
  <c r="H73" i="1"/>
  <c r="I73" i="1"/>
  <c r="H72" i="1"/>
  <c r="I72" i="1"/>
  <c r="H71" i="1"/>
  <c r="I71" i="1"/>
  <c r="H70" i="1"/>
  <c r="I70" i="1"/>
  <c r="H69" i="1"/>
  <c r="I69" i="1"/>
  <c r="H68" i="1"/>
  <c r="I68" i="1"/>
  <c r="H67" i="1"/>
  <c r="I67" i="1"/>
  <c r="H66" i="1"/>
  <c r="I66" i="1"/>
  <c r="H65" i="1"/>
  <c r="I65" i="1"/>
  <c r="H64" i="1"/>
  <c r="I64" i="1"/>
  <c r="H63" i="1"/>
  <c r="I63" i="1"/>
  <c r="H62" i="1"/>
  <c r="I62" i="1"/>
  <c r="H61" i="1"/>
  <c r="I61" i="1"/>
  <c r="I60" i="1"/>
  <c r="H60" i="1"/>
  <c r="I59" i="1"/>
  <c r="H59" i="1"/>
  <c r="H58" i="1"/>
  <c r="I58" i="1"/>
  <c r="H57" i="1"/>
  <c r="I57" i="1"/>
  <c r="J61" i="1" l="1"/>
  <c r="K61" i="1" s="1"/>
  <c r="J63" i="1"/>
  <c r="K63" i="1" s="1"/>
  <c r="J65" i="1"/>
  <c r="K65" i="1" s="1"/>
  <c r="J69" i="1"/>
  <c r="K69" i="1" s="1"/>
  <c r="J71" i="1"/>
  <c r="K71" i="1" s="1"/>
  <c r="J64" i="1"/>
  <c r="K64" i="1" s="1"/>
  <c r="J72" i="1"/>
  <c r="K72" i="1" s="1"/>
  <c r="J76" i="1"/>
  <c r="K76" i="1" s="1"/>
  <c r="J66" i="1"/>
  <c r="K66" i="1" s="1"/>
  <c r="J73" i="1"/>
  <c r="K73" i="1" s="1"/>
  <c r="J58" i="1"/>
  <c r="K58" i="1" s="1"/>
  <c r="J60" i="1"/>
  <c r="K60" i="1" s="1"/>
  <c r="J74" i="1"/>
  <c r="K74" i="1" s="1"/>
  <c r="J57" i="1"/>
  <c r="K57" i="1" s="1"/>
  <c r="J59" i="1"/>
  <c r="K59" i="1" s="1"/>
  <c r="J68" i="1"/>
  <c r="K68" i="1" s="1"/>
  <c r="J70" i="1"/>
  <c r="K70" i="1" s="1"/>
  <c r="J75" i="1"/>
  <c r="K75" i="1" s="1"/>
  <c r="J62" i="1"/>
  <c r="K62" i="1" s="1"/>
  <c r="J67" i="1"/>
  <c r="K67" i="1" s="1"/>
</calcChain>
</file>

<file path=xl/sharedStrings.xml><?xml version="1.0" encoding="utf-8"?>
<sst xmlns="http://schemas.openxmlformats.org/spreadsheetml/2006/main" count="220" uniqueCount="121">
  <si>
    <t>Location:</t>
  </si>
  <si>
    <t>Risk assessment carried out by:</t>
  </si>
  <si>
    <t>Date:</t>
  </si>
  <si>
    <t>Data and information</t>
  </si>
  <si>
    <t>Judgement</t>
  </si>
  <si>
    <t>Receptor</t>
  </si>
  <si>
    <t>Source</t>
  </si>
  <si>
    <t>Harm</t>
  </si>
  <si>
    <t>Pathway</t>
  </si>
  <si>
    <t>Probability of exposure</t>
  </si>
  <si>
    <t>Consequence</t>
  </si>
  <si>
    <t>Magnitude of risk</t>
  </si>
  <si>
    <t>Justification for magnitude</t>
  </si>
  <si>
    <t>Risk management</t>
  </si>
  <si>
    <t>Residual risk</t>
  </si>
  <si>
    <t>What is at risk?           What do I wish to protect?</t>
  </si>
  <si>
    <t>What is the agent or process with potential to cause harm?</t>
  </si>
  <si>
    <t>What are the harmful consequences if things go wrong?</t>
  </si>
  <si>
    <t>How  might the receptor come into contact with the source?</t>
  </si>
  <si>
    <t>How likely is this contact?</t>
  </si>
  <si>
    <t>How severe will the consequences be if this occurs?</t>
  </si>
  <si>
    <t>What is the overall magnitude of the risk?</t>
  </si>
  <si>
    <t>On what did I base my judgement?</t>
  </si>
  <si>
    <t>How can I best manage the risk to reduce the magnitude?</t>
  </si>
  <si>
    <t>Very low</t>
  </si>
  <si>
    <t>Low</t>
  </si>
  <si>
    <t>Medium</t>
  </si>
  <si>
    <t>High</t>
  </si>
  <si>
    <t>Action (by permitting)</t>
  </si>
  <si>
    <t>Environment Agency</t>
  </si>
  <si>
    <t>What is the magnitude of the risk after management? (This residual risk will be controlled by Compliance Assessment).</t>
  </si>
  <si>
    <t>Location of environmentally sensitive sites (km / m):</t>
  </si>
  <si>
    <t>The scope of the standard permit is defined by the following risk criteria:</t>
  </si>
  <si>
    <t>Standard facility:</t>
  </si>
  <si>
    <t>Water quality</t>
  </si>
  <si>
    <t>Increased siltation caused by working in the river, direct disturbance whilst undertaking construction works or footprint of the finished works.</t>
  </si>
  <si>
    <t>Increase in sediment load.</t>
  </si>
  <si>
    <t>Direct run-off from site, or in-channel flow from works within bank.</t>
  </si>
  <si>
    <t>WFD biological quality elements</t>
  </si>
  <si>
    <t xml:space="preserve">Local population
</t>
  </si>
  <si>
    <t>Increased flood risk</t>
  </si>
  <si>
    <t>Impact on local population and businesses, damage to property</t>
  </si>
  <si>
    <t>Out of channel flow</t>
  </si>
  <si>
    <t>Parameter 1</t>
  </si>
  <si>
    <t>Parameter 2</t>
  </si>
  <si>
    <t>Parameter 3</t>
  </si>
  <si>
    <t>Parameter 4</t>
  </si>
  <si>
    <t>Habitat and species</t>
  </si>
  <si>
    <t>Siltation and erosion</t>
  </si>
  <si>
    <t>In-channel flow and sediment movement, especially during high flow events</t>
  </si>
  <si>
    <t>Working in the channel can cause increased sedimentation and other damage, which may be large enough to adversely affect a conservation site or species.</t>
  </si>
  <si>
    <t>Working close to a structure may cause damage or increase flood risk.</t>
  </si>
  <si>
    <t>In-channel flow and sediment movement</t>
  </si>
  <si>
    <t>Will reduce risk due to limited mobilisation of sediment or pollutants.</t>
  </si>
  <si>
    <t>General conditions which limit size, scale and magnitude of loss.</t>
  </si>
  <si>
    <t>Parameter 5</t>
  </si>
  <si>
    <t>WFD hydromorphology quality elements</t>
  </si>
  <si>
    <t>Geomorphological processes altered by activity</t>
  </si>
  <si>
    <t>Deterioration of high morphology status as measured by WFD.</t>
  </si>
  <si>
    <t>Non-natural flow regime reduces flow variability; increased flows may increase floodplain connectivity.</t>
  </si>
  <si>
    <t>Changes to ability of river to form and sustain habitat; Direct loss of or damage to habitat / species from additional bank protection.</t>
  </si>
  <si>
    <t>Species</t>
  </si>
  <si>
    <t>Connectivity</t>
  </si>
  <si>
    <t>Loss of or damage to species</t>
  </si>
  <si>
    <t xml:space="preserve">Loss of connectivity </t>
  </si>
  <si>
    <t>Restriction minimises the impact on connectivity for species that use the river corridor and limits cumulative impacts.</t>
  </si>
  <si>
    <t>Limiting the width of channel that the structure affects reduces flow impact and therefore flood risk.</t>
  </si>
  <si>
    <t>To prevent the structure moving and causing flood risk in other locations</t>
  </si>
  <si>
    <t>Loss of or damage to habitat or species</t>
  </si>
  <si>
    <t>Introduction to the habitat</t>
  </si>
  <si>
    <t>To ensure that the materials are suitable for use in habitat creation.</t>
  </si>
  <si>
    <t>Parameter 6</t>
  </si>
  <si>
    <t>Parameter 7</t>
  </si>
  <si>
    <t>The structure shall occupy no more than half the width of channel cross section, and no more than 100 metres of the watercourse length.</t>
  </si>
  <si>
    <t>The activity can cause increased sedimentation and other damage, which may be large enough to adversely affect a conservation site or habitat.</t>
  </si>
  <si>
    <t>Fish</t>
  </si>
  <si>
    <t>Direct damage, siltation and erosion</t>
  </si>
  <si>
    <t>Loss of or damage to species and breeding grounds</t>
  </si>
  <si>
    <t>Prohibiting works during breeding periods will greatly reduce the risk to spawning grounds.</t>
  </si>
  <si>
    <t>Historic environment</t>
  </si>
  <si>
    <t>Damage to designated sites</t>
  </si>
  <si>
    <t>During construction works</t>
  </si>
  <si>
    <t>low</t>
  </si>
  <si>
    <t>Spread of non native invasive species and plant and animal diseases</t>
  </si>
  <si>
    <t>Spread of species in the catchment caused by non-native species being disturbed and spread downstream or transported by machinery and equipment to another site</t>
  </si>
  <si>
    <t>Use of biosecurity measures and good site management will reduce the spread of non-native invasive species</t>
  </si>
  <si>
    <t xml:space="preserve">The operating techniques/management system should include a plan of biosecurity and site management measures to prevent the spread of invasive non-native species and plant and animal diseases. </t>
  </si>
  <si>
    <t>Channel habitat structure made of natural materials occupying up to 100 metres of a main river</t>
  </si>
  <si>
    <t>Changes in: quantity and dynamics of water flow; connection to groundwater bodies; river connectivity; river depth and width variation; structure and substrate of river bed; and structure of riparian zone.</t>
  </si>
  <si>
    <t>Working in the channel can cause increased sedimentation and other damage, which may be large enough to adversely affect the status of the water body.</t>
  </si>
  <si>
    <t>Change in quantity and dynamics of water flow; change in river connectivity; change in structure and substrate of river bed</t>
  </si>
  <si>
    <t>Limiting the size of the activity reduces the impact on receptors</t>
  </si>
  <si>
    <t>Physical damage to designated sites</t>
  </si>
  <si>
    <t>construction works that dig into the ground can cause damage to Scheduled Monuments</t>
  </si>
  <si>
    <t>Changes in: quantity and dynamics of water flow; structure and substrate of river bed; and structure of riparian zone.</t>
  </si>
  <si>
    <t>Include a condition that there are no manmade structured located on or in the watercourse within 50 metres.</t>
  </si>
  <si>
    <t>Include a condition to ensure that risks to water quality and sediment control will be minimised.</t>
  </si>
  <si>
    <t>Include a condition that no part of the structure shall be above the level of 25% of the height of the bank above river bed level (excluding any wall or embankment forming part of the bank).</t>
  </si>
  <si>
    <t>Include a condition that the structure shall be securely fastened to the bed of the watercourse, the bank or both.</t>
  </si>
  <si>
    <t>Include a condition that the structure shall be made from naturally occurring woody material, varying in size from small twigs to whole trees.</t>
  </si>
  <si>
    <t>Do not carry out activity within 50m of protected or priority species.</t>
  </si>
  <si>
    <t>Changes in flow, water quality or to habitat</t>
  </si>
  <si>
    <t>Deterioration of ecological status through loss or harm to biology</t>
  </si>
  <si>
    <t>Parameter 8</t>
  </si>
  <si>
    <t>Applies to all potential locations related to a main river</t>
  </si>
  <si>
    <t>See below</t>
  </si>
  <si>
    <t>The structure shall be made from naturally occurring woody material, varying in size from small twigs to whole trees, but not include weirs and berms.</t>
  </si>
  <si>
    <t>Include a condition that works are not carried out within 8m of a flood risk management structure or works.</t>
  </si>
  <si>
    <t>Include a condition that the structure shall occupy no more than half the width of the river channel, and no more than 100 metres of the watercourse length.</t>
  </si>
  <si>
    <t>Include a condition to prohibit works within Scheduled Monuments.</t>
  </si>
  <si>
    <t>Do not carry out within 500m upstream of an area identified as containing a Priority Habitat that has been selected for the importance of its river or freshwater habitat.</t>
  </si>
  <si>
    <t>Include a condition that prohibits the activity within 100m upstream or downstream of high morphology status water bodies.</t>
  </si>
  <si>
    <t>Include a condition that works must not be carried out during the relevant fish breeding season.</t>
  </si>
  <si>
    <t>Permitted activities - Installation of a habitat structure made from natural materials occupying up to 100m of a main river, more than 8 metres from a flood risk management structure or works and more than 50 metres from another man made structure in under or over the watercourse.</t>
  </si>
  <si>
    <t>The activity shall be limited to a maximum of 4 weeks.</t>
  </si>
  <si>
    <t>No part of the structure shall be above the level of 25% of the height of the bank above river bed level.</t>
  </si>
  <si>
    <t>The structure shall be securely fastened to the bed of the watercourse, the bank or both.</t>
  </si>
  <si>
    <t>Measures must be taken to address the flood, drainage and environmental risks described.</t>
  </si>
  <si>
    <t>The structure must not be installed within 500 metres upstream and 100 metre radius of an EU designated nature conservation site, SSSI or National Nature Reserve, in a Local Nature Reserve, Local Wildlife Site, Ancient woodland or Scheduled Monument; 500 metres upstream of an area containing a priority habitat selected for river and freshwater habitat; within 50 metres of an area containing protected or priority species that could be impacted; within 100 metres upstream of of water bodies of high morphological status.</t>
  </si>
  <si>
    <t>Do not carry out activity within 500m upstream and 100 metre radius of designated nature conservation sites.
Do not carry out activity within  a Local Nature Reserves (LNR), Local Wildlife Site (LWS) or Ancient woodland.
The operating techniques/management system must address how the operator will manage and minimise the silt arising from their activity. The necessary measures should be in place before works begin.</t>
  </si>
  <si>
    <t>Generic risk assessment for standard rules set number SR2015 No31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</si>
</sst>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03">
    <xf numFmtId="0" fontId="0" fillId="0" borderId="0" xfId="0"/>
    <xf numFmtId="0" fontId="0" fillId="0" borderId="0" xfId="0" applyBorder="1"/>
    <xf numFmtId="0" fontId="0" fillId="0" borderId="1" xfId="0" applyBorder="1"/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vertical="top" wrapText="1"/>
    </xf>
    <xf numFmtId="0" fontId="1" fillId="3" borderId="6" xfId="0" applyFont="1" applyFill="1" applyBorder="1" applyAlignment="1">
      <alignment vertical="top" wrapText="1"/>
    </xf>
    <xf numFmtId="0" fontId="1" fillId="3" borderId="7" xfId="0" applyFont="1" applyFill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3" fillId="0" borderId="0" xfId="0" applyFont="1"/>
    <xf numFmtId="0" fontId="6" fillId="0" borderId="0" xfId="0" applyFont="1"/>
    <xf numFmtId="0" fontId="0" fillId="3" borderId="0" xfId="0" applyFill="1" applyBorder="1"/>
    <xf numFmtId="0" fontId="0" fillId="4" borderId="0" xfId="0" applyFill="1" applyBorder="1"/>
    <xf numFmtId="0" fontId="0" fillId="4" borderId="0" xfId="0" applyFill="1"/>
    <xf numFmtId="0" fontId="0" fillId="5" borderId="0" xfId="0" applyFill="1" applyBorder="1"/>
    <xf numFmtId="0" fontId="0" fillId="5" borderId="0" xfId="0" applyFill="1"/>
    <xf numFmtId="0" fontId="0" fillId="6" borderId="0" xfId="0" applyFill="1" applyBorder="1"/>
    <xf numFmtId="0" fontId="0" fillId="6" borderId="0" xfId="0" applyFill="1"/>
    <xf numFmtId="2" fontId="0" fillId="0" borderId="0" xfId="0" applyNumberFormat="1" applyBorder="1"/>
    <xf numFmtId="0" fontId="0" fillId="0" borderId="0" xfId="0" applyAlignment="1">
      <alignment horizontal="center" vertical="top"/>
    </xf>
    <xf numFmtId="0" fontId="0" fillId="7" borderId="0" xfId="0" applyFill="1" applyProtection="1"/>
    <xf numFmtId="0" fontId="0" fillId="7" borderId="12" xfId="0" applyFill="1" applyBorder="1" applyProtection="1"/>
    <xf numFmtId="0" fontId="0" fillId="7" borderId="13" xfId="0" applyFill="1" applyBorder="1" applyProtection="1"/>
    <xf numFmtId="0" fontId="0" fillId="7" borderId="0" xfId="0" applyFill="1" applyBorder="1" applyProtection="1"/>
    <xf numFmtId="0" fontId="2" fillId="7" borderId="0" xfId="0" applyFont="1" applyFill="1" applyProtection="1"/>
    <xf numFmtId="0" fontId="2" fillId="7" borderId="0" xfId="0" applyFont="1" applyFill="1" applyBorder="1" applyProtection="1"/>
    <xf numFmtId="0" fontId="3" fillId="7" borderId="0" xfId="0" applyFont="1" applyFill="1" applyProtection="1"/>
    <xf numFmtId="0" fontId="3" fillId="7" borderId="0" xfId="0" applyFont="1" applyFill="1" applyBorder="1" applyProtection="1"/>
    <xf numFmtId="0" fontId="5" fillId="7" borderId="0" xfId="0" applyFont="1" applyFill="1" applyBorder="1" applyProtection="1"/>
    <xf numFmtId="0" fontId="4" fillId="7" borderId="0" xfId="0" applyFont="1" applyFill="1" applyBorder="1" applyProtection="1"/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2" fillId="0" borderId="0" xfId="0" applyFont="1" applyFill="1" applyBorder="1" applyProtection="1"/>
    <xf numFmtId="0" fontId="0" fillId="0" borderId="0" xfId="0" applyFill="1" applyBorder="1" applyProtection="1"/>
    <xf numFmtId="0" fontId="7" fillId="0" borderId="0" xfId="0" applyFont="1" applyFill="1" applyBorder="1" applyProtection="1"/>
    <xf numFmtId="0" fontId="1" fillId="2" borderId="15" xfId="0" applyFont="1" applyFill="1" applyBorder="1" applyAlignment="1">
      <alignment horizontal="center" vertical="top" wrapText="1"/>
    </xf>
    <xf numFmtId="0" fontId="1" fillId="3" borderId="16" xfId="0" applyFont="1" applyFill="1" applyBorder="1" applyAlignment="1">
      <alignment vertical="top" wrapText="1"/>
    </xf>
    <xf numFmtId="0" fontId="8" fillId="0" borderId="0" xfId="0" applyFont="1"/>
    <xf numFmtId="0" fontId="8" fillId="0" borderId="0" xfId="0" applyFont="1" applyFill="1" applyBorder="1" applyProtection="1"/>
    <xf numFmtId="0" fontId="1" fillId="2" borderId="17" xfId="0" applyFont="1" applyFill="1" applyBorder="1" applyAlignment="1">
      <alignment horizontal="center" vertical="top" wrapText="1"/>
    </xf>
    <xf numFmtId="0" fontId="1" fillId="3" borderId="11" xfId="0" applyFont="1" applyFill="1" applyBorder="1" applyAlignment="1">
      <alignment vertical="top" wrapText="1"/>
    </xf>
    <xf numFmtId="0" fontId="8" fillId="0" borderId="14" xfId="0" applyFont="1" applyBorder="1" applyAlignment="1" applyProtection="1">
      <alignment vertical="top" wrapText="1"/>
      <protection locked="0"/>
    </xf>
    <xf numFmtId="0" fontId="8" fillId="0" borderId="18" xfId="0" applyFont="1" applyBorder="1" applyAlignment="1" applyProtection="1">
      <alignment vertical="top" wrapText="1"/>
      <protection locked="0"/>
    </xf>
    <xf numFmtId="0" fontId="8" fillId="0" borderId="19" xfId="0" applyFont="1" applyFill="1" applyBorder="1" applyAlignment="1" applyProtection="1">
      <alignment vertical="top" wrapText="1"/>
      <protection locked="0"/>
    </xf>
    <xf numFmtId="0" fontId="8" fillId="0" borderId="15" xfId="0" applyFont="1" applyBorder="1" applyAlignment="1" applyProtection="1">
      <alignment vertical="top" wrapText="1"/>
      <protection locked="0"/>
    </xf>
    <xf numFmtId="0" fontId="8" fillId="0" borderId="14" xfId="0" applyFont="1" applyFill="1" applyBorder="1" applyAlignment="1" applyProtection="1">
      <alignment vertical="top" wrapText="1"/>
      <protection locked="0"/>
    </xf>
    <xf numFmtId="0" fontId="8" fillId="0" borderId="15" xfId="0" applyFont="1" applyFill="1" applyBorder="1" applyAlignment="1" applyProtection="1">
      <alignment vertical="top" wrapText="1"/>
      <protection locked="0"/>
    </xf>
    <xf numFmtId="0" fontId="8" fillId="0" borderId="14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/>
    <xf numFmtId="0" fontId="8" fillId="0" borderId="2" xfId="0" applyFont="1" applyBorder="1" applyAlignment="1" applyProtection="1">
      <alignment vertical="top" wrapText="1"/>
      <protection locked="0"/>
    </xf>
    <xf numFmtId="0" fontId="8" fillId="5" borderId="2" xfId="0" applyFont="1" applyFill="1" applyBorder="1" applyAlignment="1" applyProtection="1">
      <alignment vertical="top" wrapText="1"/>
      <protection locked="0"/>
    </xf>
    <xf numFmtId="0" fontId="8" fillId="5" borderId="14" xfId="0" applyFont="1" applyFill="1" applyBorder="1" applyAlignment="1" applyProtection="1">
      <alignment vertical="top" wrapText="1"/>
      <protection locked="0"/>
    </xf>
    <xf numFmtId="0" fontId="1" fillId="8" borderId="15" xfId="0" applyFont="1" applyFill="1" applyBorder="1" applyAlignment="1" applyProtection="1">
      <alignment vertical="top" wrapText="1"/>
      <protection locked="0"/>
    </xf>
    <xf numFmtId="0" fontId="8" fillId="0" borderId="2" xfId="0" applyFont="1" applyFill="1" applyBorder="1" applyAlignment="1" applyProtection="1">
      <alignment vertical="top" wrapText="1"/>
      <protection locked="0"/>
    </xf>
    <xf numFmtId="0" fontId="8" fillId="0" borderId="0" xfId="0" applyFont="1" applyAlignment="1">
      <alignment wrapText="1"/>
    </xf>
    <xf numFmtId="0" fontId="9" fillId="0" borderId="15" xfId="0" applyFont="1" applyBorder="1" applyAlignment="1" applyProtection="1">
      <alignment vertical="top" wrapText="1"/>
      <protection locked="0"/>
    </xf>
    <xf numFmtId="0" fontId="8" fillId="5" borderId="23" xfId="0" applyFont="1" applyFill="1" applyBorder="1" applyAlignment="1" applyProtection="1">
      <alignment vertical="top" wrapText="1"/>
      <protection locked="0"/>
    </xf>
    <xf numFmtId="0" fontId="8" fillId="5" borderId="24" xfId="0" applyFont="1" applyFill="1" applyBorder="1" applyAlignment="1" applyProtection="1">
      <alignment vertical="top" wrapText="1"/>
      <protection locked="0"/>
    </xf>
    <xf numFmtId="0" fontId="1" fillId="8" borderId="25" xfId="0" applyFont="1" applyFill="1" applyBorder="1" applyAlignment="1" applyProtection="1">
      <alignment vertical="top" wrapText="1"/>
      <protection locked="0"/>
    </xf>
    <xf numFmtId="0" fontId="8" fillId="0" borderId="24" xfId="0" applyFont="1" applyFill="1" applyBorder="1" applyAlignment="1" applyProtection="1">
      <alignment vertical="top" wrapText="1"/>
      <protection locked="0"/>
    </xf>
    <xf numFmtId="0" fontId="8" fillId="0" borderId="25" xfId="0" applyFont="1" applyBorder="1" applyAlignment="1" applyProtection="1">
      <alignment vertical="top" wrapText="1"/>
      <protection locked="0"/>
    </xf>
    <xf numFmtId="0" fontId="1" fillId="8" borderId="26" xfId="0" applyFont="1" applyFill="1" applyBorder="1" applyAlignment="1" applyProtection="1">
      <alignment vertical="top" wrapText="1"/>
      <protection locked="0"/>
    </xf>
    <xf numFmtId="0" fontId="8" fillId="0" borderId="27" xfId="0" applyFont="1" applyFill="1" applyBorder="1" applyAlignment="1" applyProtection="1">
      <alignment vertical="top" wrapText="1"/>
      <protection locked="0"/>
    </xf>
    <xf numFmtId="0" fontId="8" fillId="0" borderId="24" xfId="0" applyNumberFormat="1" applyFont="1" applyFill="1" applyBorder="1" applyAlignment="1" applyProtection="1">
      <alignment vertical="top" wrapText="1"/>
      <protection locked="0"/>
    </xf>
    <xf numFmtId="0" fontId="8" fillId="0" borderId="25" xfId="0" applyFont="1" applyFill="1" applyBorder="1" applyAlignment="1" applyProtection="1">
      <alignment vertical="top" wrapText="1"/>
      <protection locked="0"/>
    </xf>
    <xf numFmtId="0" fontId="8" fillId="0" borderId="3" xfId="0" applyFont="1" applyFill="1" applyBorder="1" applyAlignment="1" applyProtection="1">
      <alignment vertical="top" wrapText="1"/>
      <protection locked="0"/>
    </xf>
    <xf numFmtId="0" fontId="8" fillId="0" borderId="20" xfId="0" applyFont="1" applyFill="1" applyBorder="1" applyAlignment="1" applyProtection="1">
      <alignment vertical="top" wrapText="1"/>
      <protection locked="0"/>
    </xf>
    <xf numFmtId="0" fontId="8" fillId="5" borderId="29" xfId="0" applyFont="1" applyFill="1" applyBorder="1" applyAlignment="1" applyProtection="1">
      <alignment vertical="top" wrapText="1"/>
      <protection locked="0"/>
    </xf>
    <xf numFmtId="0" fontId="8" fillId="5" borderId="20" xfId="0" applyFont="1" applyFill="1" applyBorder="1" applyAlignment="1" applyProtection="1">
      <alignment vertical="top" wrapText="1"/>
      <protection locked="0"/>
    </xf>
    <xf numFmtId="0" fontId="1" fillId="8" borderId="22" xfId="0" applyFont="1" applyFill="1" applyBorder="1" applyAlignment="1" applyProtection="1">
      <alignment vertical="top" wrapText="1"/>
      <protection locked="0"/>
    </xf>
    <xf numFmtId="0" fontId="1" fillId="8" borderId="11" xfId="0" applyFont="1" applyFill="1" applyBorder="1" applyAlignment="1" applyProtection="1">
      <alignment vertical="top" wrapText="1"/>
      <protection locked="0"/>
    </xf>
    <xf numFmtId="0" fontId="8" fillId="0" borderId="15" xfId="1" applyFont="1" applyBorder="1" applyAlignment="1" applyProtection="1">
      <alignment vertical="top" wrapText="1"/>
      <protection locked="0"/>
    </xf>
    <xf numFmtId="0" fontId="8" fillId="0" borderId="33" xfId="0" applyFont="1" applyBorder="1" applyAlignment="1" applyProtection="1">
      <alignment vertical="top" wrapText="1"/>
      <protection locked="0"/>
    </xf>
    <xf numFmtId="0" fontId="1" fillId="8" borderId="14" xfId="0" applyFont="1" applyFill="1" applyBorder="1" applyAlignment="1" applyProtection="1">
      <alignment vertical="top" wrapText="1"/>
      <protection locked="0"/>
    </xf>
    <xf numFmtId="0" fontId="8" fillId="0" borderId="29" xfId="0" applyFont="1" applyFill="1" applyBorder="1" applyAlignment="1" applyProtection="1">
      <alignment vertical="top" wrapText="1"/>
      <protection locked="0"/>
    </xf>
    <xf numFmtId="0" fontId="8" fillId="0" borderId="21" xfId="0" applyFont="1" applyFill="1" applyBorder="1" applyAlignment="1" applyProtection="1">
      <alignment vertical="top" wrapText="1"/>
      <protection locked="0"/>
    </xf>
    <xf numFmtId="0" fontId="8" fillId="0" borderId="18" xfId="0" applyFont="1" applyFill="1" applyBorder="1" applyAlignment="1" applyProtection="1">
      <alignment vertical="top" wrapText="1"/>
      <protection locked="0"/>
    </xf>
    <xf numFmtId="0" fontId="8" fillId="5" borderId="30" xfId="0" applyFont="1" applyFill="1" applyBorder="1" applyAlignment="1" applyProtection="1">
      <alignment vertical="top" wrapText="1"/>
      <protection locked="0"/>
    </xf>
    <xf numFmtId="0" fontId="9" fillId="5" borderId="2" xfId="0" applyFont="1" applyFill="1" applyBorder="1" applyAlignment="1" applyProtection="1">
      <alignment vertical="top" wrapText="1"/>
      <protection locked="0"/>
    </xf>
    <xf numFmtId="0" fontId="8" fillId="5" borderId="31" xfId="0" applyFont="1" applyFill="1" applyBorder="1" applyAlignment="1" applyProtection="1">
      <alignment vertical="top" wrapText="1"/>
      <protection locked="0"/>
    </xf>
    <xf numFmtId="0" fontId="9" fillId="5" borderId="14" xfId="0" applyFont="1" applyFill="1" applyBorder="1" applyAlignment="1" applyProtection="1">
      <alignment vertical="top" wrapText="1"/>
      <protection locked="0"/>
    </xf>
    <xf numFmtId="0" fontId="8" fillId="0" borderId="32" xfId="0" applyFont="1" applyFill="1" applyBorder="1" applyAlignment="1" applyProtection="1">
      <alignment vertical="top" wrapText="1"/>
      <protection locked="0"/>
    </xf>
    <xf numFmtId="0" fontId="8" fillId="0" borderId="2" xfId="1" applyFont="1" applyFill="1" applyBorder="1" applyAlignment="1" applyProtection="1">
      <alignment vertical="top" wrapText="1"/>
      <protection locked="0"/>
    </xf>
    <xf numFmtId="0" fontId="8" fillId="0" borderId="20" xfId="0" applyNumberFormat="1" applyFont="1" applyFill="1" applyBorder="1" applyAlignment="1" applyProtection="1">
      <alignment vertical="top" wrapText="1"/>
      <protection locked="0"/>
    </xf>
    <xf numFmtId="0" fontId="8" fillId="0" borderId="22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15" fontId="0" fillId="9" borderId="12" xfId="0" applyNumberFormat="1" applyFill="1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8" fillId="9" borderId="12" xfId="0" applyFont="1" applyFill="1" applyBorder="1" applyAlignment="1" applyProtection="1">
      <alignment vertical="top" wrapText="1"/>
      <protection locked="0"/>
    </xf>
    <xf numFmtId="0" fontId="0" fillId="9" borderId="12" xfId="0" applyFill="1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9" borderId="13" xfId="0" applyFill="1" applyBorder="1" applyAlignment="1" applyProtection="1">
      <alignment vertical="top" wrapText="1"/>
      <protection locked="0"/>
    </xf>
    <xf numFmtId="0" fontId="8" fillId="0" borderId="0" xfId="0" applyFont="1" applyAlignment="1">
      <alignment horizontal="left" wrapText="1"/>
    </xf>
    <xf numFmtId="0" fontId="8" fillId="0" borderId="28" xfId="0" applyFont="1" applyBorder="1" applyAlignment="1">
      <alignment horizontal="left" wrapText="1"/>
    </xf>
    <xf numFmtId="0" fontId="8" fillId="0" borderId="0" xfId="0" applyFont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14"/>
  <sheetViews>
    <sheetView tabSelected="1" topLeftCell="B1" zoomScaleNormal="100" workbookViewId="0">
      <selection activeCell="B2" sqref="B2"/>
    </sheetView>
  </sheetViews>
  <sheetFormatPr defaultRowHeight="12.75" x14ac:dyDescent="0.2"/>
  <cols>
    <col min="1" max="1" width="0" hidden="1" customWidth="1"/>
    <col min="2" max="2" width="16.7109375" customWidth="1"/>
    <col min="3" max="3" width="16.85546875" customWidth="1"/>
    <col min="4" max="5" width="16.7109375" customWidth="1"/>
    <col min="6" max="6" width="10.5703125" customWidth="1"/>
    <col min="7" max="7" width="9.7109375" customWidth="1"/>
    <col min="8" max="8" width="11.28515625" customWidth="1"/>
    <col min="9" max="9" width="19" customWidth="1"/>
    <col min="10" max="10" width="50" customWidth="1"/>
    <col min="11" max="11" width="16.7109375" customWidth="1"/>
  </cols>
  <sheetData>
    <row r="2" spans="1:13" ht="18" x14ac:dyDescent="0.25">
      <c r="B2" s="51" t="s">
        <v>120</v>
      </c>
      <c r="C2" s="13"/>
      <c r="D2" s="13"/>
      <c r="E2" s="12"/>
    </row>
    <row r="3" spans="1:13" ht="13.5" customHeight="1" x14ac:dyDescent="0.25">
      <c r="B3" s="27"/>
      <c r="C3" s="27"/>
      <c r="D3" s="27"/>
      <c r="E3" s="29"/>
      <c r="F3" s="23"/>
      <c r="G3" s="23"/>
      <c r="H3" s="23"/>
      <c r="I3" s="23"/>
      <c r="J3" s="23"/>
      <c r="K3" s="23"/>
    </row>
    <row r="4" spans="1:13" ht="15" customHeight="1" x14ac:dyDescent="0.25">
      <c r="B4" s="28" t="s">
        <v>33</v>
      </c>
      <c r="C4" s="28"/>
      <c r="D4" s="28"/>
      <c r="E4" s="30"/>
      <c r="F4" s="96" t="s">
        <v>87</v>
      </c>
      <c r="G4" s="96"/>
      <c r="H4" s="96"/>
      <c r="I4" s="96"/>
      <c r="J4" s="96"/>
      <c r="K4" s="24"/>
    </row>
    <row r="5" spans="1:13" ht="12.75" customHeight="1" x14ac:dyDescent="0.25">
      <c r="B5" s="28"/>
      <c r="C5" s="28"/>
      <c r="D5" s="28"/>
      <c r="E5" s="30"/>
      <c r="F5" s="26"/>
      <c r="G5" s="26"/>
      <c r="H5" s="23"/>
      <c r="I5" s="23"/>
      <c r="J5" s="23"/>
      <c r="K5" s="23"/>
    </row>
    <row r="6" spans="1:13" ht="15.75" x14ac:dyDescent="0.25">
      <c r="B6" s="28" t="s">
        <v>0</v>
      </c>
      <c r="C6" s="30"/>
      <c r="D6" s="30"/>
      <c r="E6" s="30"/>
      <c r="F6" s="96" t="s">
        <v>104</v>
      </c>
      <c r="G6" s="97"/>
      <c r="H6" s="97"/>
      <c r="I6" s="97"/>
      <c r="J6" s="97"/>
      <c r="K6" s="24"/>
    </row>
    <row r="7" spans="1:13" ht="12.75" customHeight="1" x14ac:dyDescent="0.25">
      <c r="B7" s="31"/>
      <c r="C7" s="26"/>
      <c r="D7" s="26"/>
      <c r="E7" s="26"/>
      <c r="F7" s="26"/>
      <c r="G7" s="26"/>
      <c r="H7" s="23"/>
      <c r="I7" s="23"/>
      <c r="J7" s="23"/>
      <c r="K7" s="23"/>
    </row>
    <row r="8" spans="1:13" ht="15.75" customHeight="1" x14ac:dyDescent="0.25">
      <c r="B8" s="28" t="s">
        <v>31</v>
      </c>
      <c r="C8" s="30"/>
      <c r="D8" s="30"/>
      <c r="E8" s="30"/>
      <c r="F8" s="96" t="s">
        <v>105</v>
      </c>
      <c r="G8" s="98"/>
      <c r="H8" s="98"/>
      <c r="I8" s="98"/>
      <c r="J8" s="98"/>
      <c r="K8" s="24"/>
    </row>
    <row r="9" spans="1:13" ht="10.5" customHeight="1" x14ac:dyDescent="0.2">
      <c r="B9" s="26"/>
      <c r="C9" s="26"/>
      <c r="D9" s="26"/>
      <c r="E9" s="26"/>
      <c r="F9" s="26"/>
      <c r="G9" s="26"/>
      <c r="H9" s="23"/>
      <c r="I9" s="23"/>
      <c r="J9" s="23"/>
      <c r="K9" s="23"/>
    </row>
    <row r="10" spans="1:13" ht="15.75" x14ac:dyDescent="0.25">
      <c r="B10" s="32" t="s">
        <v>1</v>
      </c>
      <c r="C10" s="26"/>
      <c r="D10" s="26"/>
      <c r="E10" s="26"/>
      <c r="F10" s="99" t="s">
        <v>29</v>
      </c>
      <c r="G10" s="99"/>
      <c r="H10" s="99"/>
      <c r="I10" s="99"/>
      <c r="J10" s="99"/>
      <c r="K10" s="25"/>
    </row>
    <row r="11" spans="1:13" ht="11.25" customHeight="1" x14ac:dyDescent="0.25">
      <c r="B11" s="32"/>
      <c r="C11" s="26"/>
      <c r="D11" s="26"/>
      <c r="E11" s="26"/>
      <c r="F11" s="26"/>
      <c r="G11" s="26"/>
      <c r="H11" s="27"/>
      <c r="I11" s="23"/>
      <c r="J11" s="23"/>
      <c r="K11" s="23"/>
    </row>
    <row r="12" spans="1:13" ht="15.75" x14ac:dyDescent="0.25">
      <c r="B12" s="28" t="s">
        <v>2</v>
      </c>
      <c r="C12" s="26"/>
      <c r="D12" s="26"/>
      <c r="E12" s="26"/>
      <c r="F12" s="94">
        <v>43620</v>
      </c>
      <c r="G12" s="95"/>
      <c r="H12" s="95"/>
      <c r="I12" s="95"/>
      <c r="J12" s="95"/>
      <c r="K12" s="24"/>
    </row>
    <row r="13" spans="1:13" ht="15.75" x14ac:dyDescent="0.25">
      <c r="B13" s="28"/>
      <c r="C13" s="26"/>
      <c r="D13" s="26"/>
      <c r="E13" s="26"/>
      <c r="F13" s="26"/>
      <c r="G13" s="26"/>
      <c r="H13" s="28"/>
      <c r="I13" s="26"/>
      <c r="J13" s="26"/>
      <c r="K13" s="26"/>
    </row>
    <row r="14" spans="1:13" ht="15.75" x14ac:dyDescent="0.25">
      <c r="A14" s="11"/>
      <c r="B14" s="35"/>
      <c r="C14" s="36" t="s">
        <v>32</v>
      </c>
      <c r="D14" s="36"/>
      <c r="E14" s="36"/>
      <c r="F14" s="36"/>
      <c r="G14" s="36"/>
      <c r="H14" s="35"/>
      <c r="I14" s="36"/>
      <c r="J14" s="36"/>
      <c r="K14" s="36"/>
      <c r="L14" s="11"/>
      <c r="M14" s="11"/>
    </row>
    <row r="15" spans="1:13" ht="15.75" x14ac:dyDescent="0.25">
      <c r="A15" s="11"/>
      <c r="B15" s="35"/>
      <c r="D15" s="41"/>
      <c r="E15" s="36"/>
      <c r="F15" s="36"/>
      <c r="G15" s="36"/>
      <c r="H15" s="35"/>
      <c r="I15" s="36"/>
      <c r="J15" s="36"/>
      <c r="K15" s="36"/>
      <c r="L15" s="11"/>
      <c r="M15" s="11"/>
    </row>
    <row r="16" spans="1:13" x14ac:dyDescent="0.2">
      <c r="A16" s="11"/>
      <c r="C16" t="s">
        <v>43</v>
      </c>
      <c r="D16" s="102" t="s">
        <v>113</v>
      </c>
      <c r="E16" s="102"/>
      <c r="F16" s="102"/>
      <c r="G16" s="102"/>
      <c r="H16" s="102"/>
      <c r="I16" s="102"/>
      <c r="J16" s="102"/>
      <c r="K16" s="36"/>
      <c r="L16" s="11"/>
      <c r="M16" s="11"/>
    </row>
    <row r="17" spans="1:13" x14ac:dyDescent="0.2">
      <c r="A17" s="11"/>
      <c r="D17" s="102"/>
      <c r="E17" s="102"/>
      <c r="F17" s="102"/>
      <c r="G17" s="102"/>
      <c r="H17" s="102"/>
      <c r="I17" s="102"/>
      <c r="J17" s="102"/>
      <c r="K17" s="36"/>
      <c r="L17" s="11"/>
      <c r="M17" s="11"/>
    </row>
    <row r="18" spans="1:13" ht="12.75" customHeight="1" x14ac:dyDescent="0.2">
      <c r="A18" s="11"/>
      <c r="C18" t="s">
        <v>44</v>
      </c>
      <c r="D18" s="100" t="s">
        <v>114</v>
      </c>
      <c r="E18" s="100"/>
      <c r="F18" s="100"/>
      <c r="G18" s="100"/>
      <c r="H18" s="57"/>
      <c r="I18" s="57"/>
      <c r="J18" s="57"/>
      <c r="K18" s="36"/>
      <c r="L18" s="11"/>
      <c r="M18" s="11"/>
    </row>
    <row r="19" spans="1:13" ht="12.75" customHeight="1" x14ac:dyDescent="0.2">
      <c r="A19" s="11"/>
      <c r="C19" t="s">
        <v>45</v>
      </c>
      <c r="D19" s="100" t="s">
        <v>73</v>
      </c>
      <c r="E19" s="100"/>
      <c r="F19" s="100"/>
      <c r="G19" s="100"/>
      <c r="H19" s="100"/>
      <c r="I19" s="100"/>
      <c r="J19" s="100"/>
      <c r="K19" s="36"/>
      <c r="L19" s="11"/>
      <c r="M19" s="11"/>
    </row>
    <row r="20" spans="1:13" ht="12.75" customHeight="1" x14ac:dyDescent="0.2">
      <c r="A20" s="11"/>
      <c r="C20" t="s">
        <v>46</v>
      </c>
      <c r="D20" s="100" t="s">
        <v>115</v>
      </c>
      <c r="E20" s="100"/>
      <c r="F20" s="100"/>
      <c r="G20" s="100"/>
      <c r="H20" s="100"/>
      <c r="I20" s="100"/>
      <c r="J20" s="100"/>
      <c r="K20" s="36"/>
      <c r="L20" s="11"/>
      <c r="M20" s="11"/>
    </row>
    <row r="21" spans="1:13" ht="12.75" customHeight="1" x14ac:dyDescent="0.2">
      <c r="A21" s="11"/>
      <c r="C21" t="s">
        <v>55</v>
      </c>
      <c r="D21" s="100" t="s">
        <v>116</v>
      </c>
      <c r="E21" s="100"/>
      <c r="F21" s="100"/>
      <c r="G21" s="100"/>
      <c r="H21" s="100"/>
      <c r="I21" s="100"/>
      <c r="J21" s="100"/>
      <c r="K21" s="36"/>
      <c r="L21" s="11"/>
      <c r="M21" s="11"/>
    </row>
    <row r="22" spans="1:13" ht="12.75" customHeight="1" x14ac:dyDescent="0.2">
      <c r="A22" s="11"/>
      <c r="C22" t="s">
        <v>71</v>
      </c>
      <c r="D22" s="100" t="s">
        <v>106</v>
      </c>
      <c r="E22" s="100"/>
      <c r="F22" s="100"/>
      <c r="G22" s="100"/>
      <c r="H22" s="100"/>
      <c r="I22" s="100"/>
      <c r="J22" s="100"/>
      <c r="K22" s="36"/>
      <c r="L22" s="11"/>
      <c r="M22" s="11"/>
    </row>
    <row r="23" spans="1:13" ht="12.75" customHeight="1" x14ac:dyDescent="0.2">
      <c r="A23" s="11"/>
      <c r="C23" s="40" t="s">
        <v>72</v>
      </c>
      <c r="D23" s="100" t="s">
        <v>117</v>
      </c>
      <c r="E23" s="100"/>
      <c r="F23" s="100"/>
      <c r="G23" s="100"/>
      <c r="H23" s="100"/>
      <c r="I23" s="100"/>
      <c r="J23" s="100"/>
      <c r="K23" s="36"/>
      <c r="L23" s="11"/>
      <c r="M23" s="11"/>
    </row>
    <row r="24" spans="1:13" ht="12.75" customHeight="1" x14ac:dyDescent="0.2">
      <c r="A24" s="11"/>
      <c r="C24" s="40" t="s">
        <v>103</v>
      </c>
      <c r="D24" s="100" t="s">
        <v>118</v>
      </c>
      <c r="E24" s="100"/>
      <c r="F24" s="100"/>
      <c r="G24" s="100"/>
      <c r="H24" s="100"/>
      <c r="I24" s="100"/>
      <c r="J24" s="100"/>
      <c r="K24" s="36"/>
      <c r="L24" s="11"/>
      <c r="M24" s="11"/>
    </row>
    <row r="25" spans="1:13" ht="12.75" customHeight="1" x14ac:dyDescent="0.2">
      <c r="A25" s="11"/>
      <c r="C25" s="40"/>
      <c r="D25" s="100"/>
      <c r="E25" s="100"/>
      <c r="F25" s="100"/>
      <c r="G25" s="100"/>
      <c r="H25" s="100"/>
      <c r="I25" s="100"/>
      <c r="J25" s="100"/>
      <c r="K25" s="36"/>
      <c r="L25" s="11"/>
      <c r="M25" s="11"/>
    </row>
    <row r="26" spans="1:13" x14ac:dyDescent="0.2">
      <c r="A26" s="11"/>
      <c r="D26" s="100"/>
      <c r="E26" s="100"/>
      <c r="F26" s="100"/>
      <c r="G26" s="100"/>
      <c r="H26" s="100"/>
      <c r="I26" s="100"/>
      <c r="J26" s="100"/>
      <c r="K26" s="36"/>
      <c r="L26" s="11"/>
      <c r="M26" s="11"/>
    </row>
    <row r="27" spans="1:13" ht="13.5" thickBot="1" x14ac:dyDescent="0.25">
      <c r="B27" s="11"/>
      <c r="C27" s="11"/>
      <c r="D27" s="101"/>
      <c r="E27" s="101"/>
      <c r="F27" s="101"/>
      <c r="G27" s="101"/>
      <c r="H27" s="101"/>
      <c r="I27" s="101"/>
      <c r="J27" s="101"/>
      <c r="K27" s="11"/>
    </row>
    <row r="28" spans="1:13" ht="28.5" customHeight="1" thickTop="1" x14ac:dyDescent="0.2">
      <c r="A28" s="2"/>
      <c r="B28" s="88" t="s">
        <v>3</v>
      </c>
      <c r="C28" s="89"/>
      <c r="D28" s="89"/>
      <c r="E28" s="90"/>
      <c r="F28" s="91" t="s">
        <v>4</v>
      </c>
      <c r="G28" s="92"/>
      <c r="H28" s="93"/>
      <c r="I28" s="88" t="s">
        <v>28</v>
      </c>
      <c r="J28" s="89"/>
      <c r="K28" s="90"/>
    </row>
    <row r="29" spans="1:13" ht="38.25" x14ac:dyDescent="0.2">
      <c r="A29" s="1"/>
      <c r="B29" s="3" t="s">
        <v>5</v>
      </c>
      <c r="C29" s="4" t="s">
        <v>6</v>
      </c>
      <c r="D29" s="4" t="s">
        <v>7</v>
      </c>
      <c r="E29" s="5" t="s">
        <v>8</v>
      </c>
      <c r="F29" s="3" t="s">
        <v>9</v>
      </c>
      <c r="G29" s="4" t="s">
        <v>10</v>
      </c>
      <c r="H29" s="42" t="s">
        <v>11</v>
      </c>
      <c r="I29" s="3" t="s">
        <v>12</v>
      </c>
      <c r="J29" s="4" t="s">
        <v>13</v>
      </c>
      <c r="K29" s="38" t="s">
        <v>14</v>
      </c>
    </row>
    <row r="30" spans="1:13" ht="121.5" customHeight="1" x14ac:dyDescent="0.2">
      <c r="A30" s="1"/>
      <c r="B30" s="6" t="s">
        <v>15</v>
      </c>
      <c r="C30" s="7" t="s">
        <v>16</v>
      </c>
      <c r="D30" s="7" t="s">
        <v>17</v>
      </c>
      <c r="E30" s="8" t="s">
        <v>18</v>
      </c>
      <c r="F30" s="6" t="s">
        <v>19</v>
      </c>
      <c r="G30" s="7" t="s">
        <v>20</v>
      </c>
      <c r="H30" s="43" t="s">
        <v>21</v>
      </c>
      <c r="I30" s="6" t="s">
        <v>22</v>
      </c>
      <c r="J30" s="7" t="s">
        <v>23</v>
      </c>
      <c r="K30" s="39" t="s">
        <v>30</v>
      </c>
    </row>
    <row r="31" spans="1:13" ht="63.75" x14ac:dyDescent="0.2">
      <c r="A31" s="22"/>
      <c r="B31" s="52" t="s">
        <v>39</v>
      </c>
      <c r="C31" s="44" t="s">
        <v>40</v>
      </c>
      <c r="D31" s="44" t="s">
        <v>41</v>
      </c>
      <c r="E31" s="47" t="s">
        <v>42</v>
      </c>
      <c r="F31" s="53" t="s">
        <v>26</v>
      </c>
      <c r="G31" s="54" t="s">
        <v>26</v>
      </c>
      <c r="H31" s="55" t="s">
        <v>26</v>
      </c>
      <c r="I31" s="56" t="s">
        <v>51</v>
      </c>
      <c r="J31" s="48" t="s">
        <v>107</v>
      </c>
      <c r="K31" s="47" t="s">
        <v>25</v>
      </c>
    </row>
    <row r="32" spans="1:13" ht="76.5" x14ac:dyDescent="0.2">
      <c r="A32" s="22"/>
      <c r="B32" s="52" t="s">
        <v>39</v>
      </c>
      <c r="C32" s="44" t="s">
        <v>40</v>
      </c>
      <c r="D32" s="44" t="s">
        <v>41</v>
      </c>
      <c r="E32" s="47" t="s">
        <v>42</v>
      </c>
      <c r="F32" s="53" t="s">
        <v>25</v>
      </c>
      <c r="G32" s="54" t="s">
        <v>27</v>
      </c>
      <c r="H32" s="55" t="s">
        <v>26</v>
      </c>
      <c r="I32" s="56" t="s">
        <v>66</v>
      </c>
      <c r="J32" s="48" t="s">
        <v>108</v>
      </c>
      <c r="K32" s="47" t="s">
        <v>25</v>
      </c>
    </row>
    <row r="33" spans="1:11" ht="76.5" x14ac:dyDescent="0.2">
      <c r="A33" s="22"/>
      <c r="B33" s="52" t="s">
        <v>39</v>
      </c>
      <c r="C33" s="44" t="s">
        <v>40</v>
      </c>
      <c r="D33" s="44" t="s">
        <v>41</v>
      </c>
      <c r="E33" s="45" t="s">
        <v>42</v>
      </c>
      <c r="F33" s="59" t="s">
        <v>25</v>
      </c>
      <c r="G33" s="60" t="s">
        <v>27</v>
      </c>
      <c r="H33" s="64" t="s">
        <v>26</v>
      </c>
      <c r="I33" s="68" t="s">
        <v>66</v>
      </c>
      <c r="J33" s="62" t="s">
        <v>97</v>
      </c>
      <c r="K33" s="63" t="s">
        <v>25</v>
      </c>
    </row>
    <row r="34" spans="1:11" ht="63.75" x14ac:dyDescent="0.2">
      <c r="A34" s="22"/>
      <c r="B34" s="52" t="s">
        <v>39</v>
      </c>
      <c r="C34" s="44" t="s">
        <v>40</v>
      </c>
      <c r="D34" s="44" t="s">
        <v>41</v>
      </c>
      <c r="E34" s="75" t="s">
        <v>42</v>
      </c>
      <c r="F34" s="54" t="s">
        <v>25</v>
      </c>
      <c r="G34" s="54" t="s">
        <v>27</v>
      </c>
      <c r="H34" s="76" t="s">
        <v>26</v>
      </c>
      <c r="I34" s="68" t="s">
        <v>67</v>
      </c>
      <c r="J34" s="66" t="s">
        <v>98</v>
      </c>
      <c r="K34" s="67" t="s">
        <v>25</v>
      </c>
    </row>
    <row r="35" spans="1:11" ht="76.5" x14ac:dyDescent="0.2">
      <c r="A35" s="22"/>
      <c r="B35" s="52" t="s">
        <v>79</v>
      </c>
      <c r="C35" s="44" t="s">
        <v>92</v>
      </c>
      <c r="D35" s="44" t="s">
        <v>80</v>
      </c>
      <c r="E35" s="47" t="s">
        <v>81</v>
      </c>
      <c r="F35" s="59" t="s">
        <v>26</v>
      </c>
      <c r="G35" s="60" t="s">
        <v>26</v>
      </c>
      <c r="H35" s="61" t="s">
        <v>26</v>
      </c>
      <c r="I35" s="56" t="s">
        <v>93</v>
      </c>
      <c r="J35" s="66" t="s">
        <v>109</v>
      </c>
      <c r="K35" s="63" t="s">
        <v>82</v>
      </c>
    </row>
    <row r="36" spans="1:11" ht="114.75" x14ac:dyDescent="0.2">
      <c r="A36" s="22"/>
      <c r="B36" s="52" t="s">
        <v>47</v>
      </c>
      <c r="C36" s="44" t="s">
        <v>48</v>
      </c>
      <c r="D36" s="44" t="s">
        <v>68</v>
      </c>
      <c r="E36" s="47" t="s">
        <v>49</v>
      </c>
      <c r="F36" s="53" t="s">
        <v>26</v>
      </c>
      <c r="G36" s="54" t="s">
        <v>26</v>
      </c>
      <c r="H36" s="55" t="s">
        <v>26</v>
      </c>
      <c r="I36" s="56" t="s">
        <v>50</v>
      </c>
      <c r="J36" s="48" t="s">
        <v>119</v>
      </c>
      <c r="K36" s="47" t="s">
        <v>25</v>
      </c>
    </row>
    <row r="37" spans="1:11" ht="140.25" x14ac:dyDescent="0.2">
      <c r="A37" s="22"/>
      <c r="B37" s="52" t="s">
        <v>47</v>
      </c>
      <c r="C37" s="44" t="s">
        <v>83</v>
      </c>
      <c r="D37" s="44" t="s">
        <v>68</v>
      </c>
      <c r="E37" s="47" t="s">
        <v>84</v>
      </c>
      <c r="F37" s="53" t="s">
        <v>26</v>
      </c>
      <c r="G37" s="54" t="s">
        <v>26</v>
      </c>
      <c r="H37" s="55" t="s">
        <v>26</v>
      </c>
      <c r="I37" s="56" t="s">
        <v>85</v>
      </c>
      <c r="J37" s="50" t="s">
        <v>86</v>
      </c>
      <c r="K37" s="47" t="s">
        <v>25</v>
      </c>
    </row>
    <row r="38" spans="1:11" ht="114.75" x14ac:dyDescent="0.2">
      <c r="A38" s="22"/>
      <c r="B38" s="52" t="s">
        <v>47</v>
      </c>
      <c r="C38" s="44" t="s">
        <v>48</v>
      </c>
      <c r="D38" s="44" t="s">
        <v>68</v>
      </c>
      <c r="E38" s="47" t="s">
        <v>52</v>
      </c>
      <c r="F38" s="53" t="s">
        <v>26</v>
      </c>
      <c r="G38" s="54" t="s">
        <v>26</v>
      </c>
      <c r="H38" s="55" t="s">
        <v>26</v>
      </c>
      <c r="I38" s="56" t="s">
        <v>50</v>
      </c>
      <c r="J38" s="48" t="s">
        <v>100</v>
      </c>
      <c r="K38" s="47" t="s">
        <v>25</v>
      </c>
    </row>
    <row r="39" spans="1:11" ht="114.75" x14ac:dyDescent="0.2">
      <c r="A39" s="22"/>
      <c r="B39" s="52" t="s">
        <v>47</v>
      </c>
      <c r="C39" s="44" t="s">
        <v>59</v>
      </c>
      <c r="D39" s="44" t="s">
        <v>60</v>
      </c>
      <c r="E39" s="47" t="s">
        <v>90</v>
      </c>
      <c r="F39" s="53" t="s">
        <v>26</v>
      </c>
      <c r="G39" s="54" t="s">
        <v>26</v>
      </c>
      <c r="H39" s="55" t="s">
        <v>26</v>
      </c>
      <c r="I39" s="56" t="s">
        <v>74</v>
      </c>
      <c r="J39" s="48" t="s">
        <v>110</v>
      </c>
      <c r="K39" s="58" t="s">
        <v>25</v>
      </c>
    </row>
    <row r="40" spans="1:11" ht="51" x14ac:dyDescent="0.2">
      <c r="A40" s="22"/>
      <c r="B40" s="52" t="s">
        <v>47</v>
      </c>
      <c r="C40" s="44" t="s">
        <v>48</v>
      </c>
      <c r="D40" s="44" t="s">
        <v>68</v>
      </c>
      <c r="E40" s="45" t="s">
        <v>69</v>
      </c>
      <c r="F40" s="53" t="s">
        <v>26</v>
      </c>
      <c r="G40" s="54" t="s">
        <v>26</v>
      </c>
      <c r="H40" s="55" t="s">
        <v>26</v>
      </c>
      <c r="I40" s="56" t="s">
        <v>70</v>
      </c>
      <c r="J40" s="48" t="s">
        <v>99</v>
      </c>
      <c r="K40" s="47" t="s">
        <v>25</v>
      </c>
    </row>
    <row r="41" spans="1:11" ht="89.25" x14ac:dyDescent="0.2">
      <c r="A41" s="22"/>
      <c r="B41" s="56" t="s">
        <v>75</v>
      </c>
      <c r="C41" s="48" t="s">
        <v>76</v>
      </c>
      <c r="D41" s="48" t="s">
        <v>77</v>
      </c>
      <c r="E41" s="49" t="s">
        <v>94</v>
      </c>
      <c r="F41" s="81" t="s">
        <v>25</v>
      </c>
      <c r="G41" s="83" t="s">
        <v>27</v>
      </c>
      <c r="H41" s="55" t="s">
        <v>26</v>
      </c>
      <c r="I41" s="85" t="s">
        <v>78</v>
      </c>
      <c r="J41" s="48" t="s">
        <v>112</v>
      </c>
      <c r="K41" s="74" t="s">
        <v>25</v>
      </c>
    </row>
    <row r="42" spans="1:11" ht="89.25" x14ac:dyDescent="0.2">
      <c r="A42" s="22"/>
      <c r="B42" s="52" t="s">
        <v>61</v>
      </c>
      <c r="C42" s="44" t="s">
        <v>62</v>
      </c>
      <c r="D42" s="44" t="s">
        <v>63</v>
      </c>
      <c r="E42" s="75" t="s">
        <v>64</v>
      </c>
      <c r="F42" s="54" t="s">
        <v>25</v>
      </c>
      <c r="G42" s="54" t="s">
        <v>27</v>
      </c>
      <c r="H42" s="76" t="s">
        <v>26</v>
      </c>
      <c r="I42" s="68" t="s">
        <v>65</v>
      </c>
      <c r="J42" s="62" t="s">
        <v>95</v>
      </c>
      <c r="K42" s="63" t="s">
        <v>25</v>
      </c>
    </row>
    <row r="43" spans="1:11" ht="102" x14ac:dyDescent="0.2">
      <c r="A43" s="22"/>
      <c r="B43" s="56" t="s">
        <v>34</v>
      </c>
      <c r="C43" s="48" t="s">
        <v>35</v>
      </c>
      <c r="D43" s="48" t="s">
        <v>36</v>
      </c>
      <c r="E43" s="49" t="s">
        <v>37</v>
      </c>
      <c r="F43" s="80" t="s">
        <v>26</v>
      </c>
      <c r="G43" s="82" t="s">
        <v>26</v>
      </c>
      <c r="H43" s="73" t="s">
        <v>26</v>
      </c>
      <c r="I43" s="84" t="s">
        <v>53</v>
      </c>
      <c r="J43" s="48" t="s">
        <v>96</v>
      </c>
      <c r="K43" s="49" t="s">
        <v>25</v>
      </c>
    </row>
    <row r="44" spans="1:11" ht="165.75" x14ac:dyDescent="0.2">
      <c r="A44" s="22"/>
      <c r="B44" s="56" t="s">
        <v>38</v>
      </c>
      <c r="C44" s="48" t="s">
        <v>101</v>
      </c>
      <c r="D44" s="48" t="s">
        <v>102</v>
      </c>
      <c r="E44" s="79" t="s">
        <v>88</v>
      </c>
      <c r="F44" s="59" t="s">
        <v>26</v>
      </c>
      <c r="G44" s="60" t="s">
        <v>26</v>
      </c>
      <c r="H44" s="64" t="s">
        <v>26</v>
      </c>
      <c r="I44" s="65" t="s">
        <v>91</v>
      </c>
      <c r="J44" s="66" t="s">
        <v>54</v>
      </c>
      <c r="K44" s="67" t="s">
        <v>25</v>
      </c>
    </row>
    <row r="45" spans="1:11" ht="166.5" thickBot="1" x14ac:dyDescent="0.25">
      <c r="A45" s="22"/>
      <c r="B45" s="77" t="s">
        <v>56</v>
      </c>
      <c r="C45" s="69" t="s">
        <v>57</v>
      </c>
      <c r="D45" s="69" t="s">
        <v>58</v>
      </c>
      <c r="E45" s="78" t="s">
        <v>88</v>
      </c>
      <c r="F45" s="70" t="s">
        <v>25</v>
      </c>
      <c r="G45" s="71" t="s">
        <v>27</v>
      </c>
      <c r="H45" s="72" t="s">
        <v>26</v>
      </c>
      <c r="I45" s="46" t="s">
        <v>89</v>
      </c>
      <c r="J45" s="86" t="s">
        <v>111</v>
      </c>
      <c r="K45" s="87" t="s">
        <v>25</v>
      </c>
    </row>
    <row r="46" spans="1:11" ht="13.5" thickTop="1" x14ac:dyDescent="0.2">
      <c r="A46" s="9"/>
      <c r="B46" s="1"/>
      <c r="C46" s="1"/>
      <c r="D46" s="1"/>
      <c r="E46" s="1"/>
      <c r="F46" s="10"/>
      <c r="G46" s="10"/>
      <c r="H46" s="10"/>
      <c r="I46" s="10"/>
      <c r="J46" s="1"/>
      <c r="K46" s="1"/>
    </row>
    <row r="47" spans="1:11" ht="15.75" hidden="1" x14ac:dyDescent="0.25">
      <c r="A47" s="9"/>
      <c r="B47" s="37"/>
      <c r="C47" s="36"/>
      <c r="D47" s="36"/>
      <c r="E47" s="36"/>
      <c r="F47" s="36"/>
      <c r="G47" s="36"/>
      <c r="H47" s="35"/>
      <c r="I47" s="36"/>
      <c r="J47" s="36"/>
      <c r="K47" s="1"/>
    </row>
    <row r="48" spans="1:11" hidden="1" x14ac:dyDescent="0.2">
      <c r="A48" s="9"/>
      <c r="B48" s="1"/>
      <c r="C48" s="1"/>
      <c r="D48" s="1"/>
      <c r="E48" s="1"/>
      <c r="F48" s="10"/>
      <c r="G48" s="10"/>
      <c r="H48" s="10"/>
      <c r="I48" s="10"/>
      <c r="J48" s="1"/>
      <c r="K48" s="1"/>
    </row>
    <row r="49" spans="1:11" hidden="1" x14ac:dyDescent="0.2">
      <c r="A49" s="9"/>
      <c r="B49" s="1"/>
      <c r="C49" s="34" t="s">
        <v>24</v>
      </c>
      <c r="D49" s="34" t="s">
        <v>25</v>
      </c>
      <c r="E49" s="34" t="s">
        <v>26</v>
      </c>
      <c r="F49" s="34" t="s">
        <v>27</v>
      </c>
      <c r="G49" s="10"/>
      <c r="H49" s="10"/>
      <c r="I49" s="10"/>
      <c r="J49" s="1"/>
      <c r="K49" s="1"/>
    </row>
    <row r="50" spans="1:11" hidden="1" x14ac:dyDescent="0.2">
      <c r="A50" s="9"/>
      <c r="B50" s="33" t="s">
        <v>27</v>
      </c>
      <c r="C50" s="19">
        <v>4</v>
      </c>
      <c r="D50" s="17">
        <v>8</v>
      </c>
      <c r="E50" s="16">
        <v>12</v>
      </c>
      <c r="F50" s="15">
        <v>16</v>
      </c>
      <c r="G50" s="10"/>
      <c r="H50" s="10"/>
      <c r="I50" s="10"/>
      <c r="J50" s="1"/>
      <c r="K50" s="1"/>
    </row>
    <row r="51" spans="1:11" hidden="1" x14ac:dyDescent="0.2">
      <c r="A51" s="9"/>
      <c r="B51" s="33" t="s">
        <v>26</v>
      </c>
      <c r="C51" s="19">
        <v>3</v>
      </c>
      <c r="D51" s="17">
        <v>6</v>
      </c>
      <c r="E51" s="18">
        <v>9</v>
      </c>
      <c r="F51" s="15">
        <v>12</v>
      </c>
      <c r="G51" s="10"/>
      <c r="H51" s="10"/>
      <c r="I51" s="10"/>
      <c r="J51" s="1"/>
      <c r="K51" s="1"/>
    </row>
    <row r="52" spans="1:11" hidden="1" x14ac:dyDescent="0.2">
      <c r="A52" s="9"/>
      <c r="B52" s="33" t="s">
        <v>25</v>
      </c>
      <c r="C52" s="19">
        <v>2</v>
      </c>
      <c r="D52" s="19">
        <v>4</v>
      </c>
      <c r="E52" s="18">
        <v>6</v>
      </c>
      <c r="F52" s="17">
        <v>8</v>
      </c>
      <c r="G52" s="10"/>
      <c r="H52" s="10"/>
      <c r="I52" s="10"/>
      <c r="J52" s="1"/>
      <c r="K52" s="1"/>
    </row>
    <row r="53" spans="1:11" hidden="1" x14ac:dyDescent="0.2">
      <c r="A53" s="9"/>
      <c r="B53" s="33" t="s">
        <v>24</v>
      </c>
      <c r="C53" s="19">
        <v>1</v>
      </c>
      <c r="D53" s="19">
        <v>2</v>
      </c>
      <c r="E53" s="20">
        <v>3</v>
      </c>
      <c r="F53" s="19">
        <v>4</v>
      </c>
      <c r="G53" s="10"/>
      <c r="H53" s="10"/>
      <c r="I53" s="10"/>
      <c r="J53" s="1"/>
      <c r="K53" s="1"/>
    </row>
    <row r="54" spans="1:11" hidden="1" x14ac:dyDescent="0.2">
      <c r="A54" s="9"/>
      <c r="B54" s="11"/>
      <c r="C54" s="10"/>
      <c r="D54" s="10"/>
      <c r="E54" s="11"/>
      <c r="F54" s="10"/>
      <c r="G54" s="10"/>
      <c r="H54" s="10"/>
      <c r="I54" s="10"/>
      <c r="J54" s="1"/>
      <c r="K54" s="1"/>
    </row>
    <row r="55" spans="1:11" hidden="1" x14ac:dyDescent="0.2">
      <c r="A55" s="9"/>
      <c r="B55" s="1"/>
      <c r="C55" s="1"/>
      <c r="D55" s="1"/>
      <c r="E55" s="1"/>
      <c r="F55" s="10"/>
      <c r="G55" s="10"/>
      <c r="H55" s="10"/>
      <c r="I55" s="10"/>
      <c r="J55" s="1"/>
      <c r="K55" s="1"/>
    </row>
    <row r="56" spans="1:11" hidden="1" x14ac:dyDescent="0.2">
      <c r="A56" s="9"/>
      <c r="B56" s="1"/>
      <c r="C56" s="1"/>
      <c r="D56" s="1"/>
      <c r="E56" s="1"/>
      <c r="F56" s="10"/>
      <c r="G56" s="10"/>
      <c r="H56" s="10"/>
      <c r="I56" s="10"/>
      <c r="J56" s="1"/>
      <c r="K56" s="1"/>
    </row>
    <row r="57" spans="1:11" hidden="1" x14ac:dyDescent="0.2">
      <c r="A57" s="9"/>
      <c r="B57" s="1"/>
      <c r="C57" s="1"/>
      <c r="D57" s="1"/>
      <c r="E57" s="1"/>
      <c r="F57" s="10" t="s">
        <v>24</v>
      </c>
      <c r="G57" s="10"/>
      <c r="H57" s="14" t="e">
        <f>IF(#REF!="",0,IF(#REF!="Very low",1,IF(#REF!="Low",2,IF(#REF!="Medium",3,IF(#REF!="High",4,#REF!)))))</f>
        <v>#REF!</v>
      </c>
      <c r="I57" s="14" t="e">
        <f>IF(#REF!="",0,IF(#REF!="Very low",1,IF(#REF!="Low",2,IF(#REF!="Medium",3,IF(#REF!="High",4,#REF!)))))</f>
        <v>#REF!</v>
      </c>
      <c r="J57" s="21" t="e">
        <f>IF(H57*I57=0,"",IF(H57*I57&gt;0.5,H57*I57))</f>
        <v>#REF!</v>
      </c>
      <c r="K57" s="1" t="e">
        <f>IF(J57="","",IF(J57&lt;5, "Low",IF(J57&lt;11,"Medium",IF(J57&gt;11,"High"))))</f>
        <v>#REF!</v>
      </c>
    </row>
    <row r="58" spans="1:11" hidden="1" x14ac:dyDescent="0.2">
      <c r="A58" s="9"/>
      <c r="B58" s="1"/>
      <c r="C58" s="1"/>
      <c r="D58" s="1"/>
      <c r="E58" s="1"/>
      <c r="F58" s="10" t="s">
        <v>25</v>
      </c>
      <c r="G58" s="10"/>
      <c r="H58" s="14" t="e">
        <f>IF(#REF!="",0,IF(#REF!="Very low",1,IF(#REF!="Low",2,IF(#REF!="Medium",3,IF(#REF!="High",4,#REF!)))))</f>
        <v>#REF!</v>
      </c>
      <c r="I58" s="14" t="e">
        <f>IF(#REF!="",0,IF(#REF!="Very low",1,IF(#REF!="Low",2,IF(#REF!="Medium",3,IF(#REF!="High",4,#REF!)))))</f>
        <v>#REF!</v>
      </c>
      <c r="J58" s="21" t="e">
        <f t="shared" ref="J58:J76" si="0">IF(H58*I58=0,"",IF(H58*I58&gt;0.5,H58*I58))</f>
        <v>#REF!</v>
      </c>
      <c r="K58" s="1" t="e">
        <f t="shared" ref="K58:K76" si="1">IF(J58="","",IF(J58&lt;5, "Low",IF(J58&lt;11,"Medium",IF(J58&gt;11,"High"))))</f>
        <v>#REF!</v>
      </c>
    </row>
    <row r="59" spans="1:11" hidden="1" x14ac:dyDescent="0.2">
      <c r="A59" s="9"/>
      <c r="B59" s="1"/>
      <c r="C59" s="1"/>
      <c r="D59" s="1"/>
      <c r="E59" s="1"/>
      <c r="F59" s="10" t="s">
        <v>26</v>
      </c>
      <c r="G59" s="10"/>
      <c r="H59" s="14" t="e">
        <f>IF(#REF!="",0,IF(#REF!="Very low",1,IF(#REF!="Low",2,IF(#REF!="Medium",3,IF(#REF!="High",4,F35)))))</f>
        <v>#REF!</v>
      </c>
      <c r="I59" s="14" t="e">
        <f>IF(#REF!="",0,IF(#REF!="Very low",1,IF(#REF!="Low",2,IF(#REF!="Medium",3,IF(#REF!="High",4,G35)))))</f>
        <v>#REF!</v>
      </c>
      <c r="J59" s="21" t="e">
        <f t="shared" si="0"/>
        <v>#REF!</v>
      </c>
      <c r="K59" s="1" t="e">
        <f t="shared" si="1"/>
        <v>#REF!</v>
      </c>
    </row>
    <row r="60" spans="1:11" hidden="1" x14ac:dyDescent="0.2">
      <c r="A60" s="9"/>
      <c r="B60" s="1"/>
      <c r="C60" s="1"/>
      <c r="D60" s="1"/>
      <c r="E60" s="1"/>
      <c r="F60" s="10" t="s">
        <v>27</v>
      </c>
      <c r="G60" s="10"/>
      <c r="H60" s="14">
        <f>IF(F35="",0,IF(F35="Very low",1,IF(F35="Low",2,IF(F35="Medium",3,IF(F35="High",4,#REF!)))))</f>
        <v>3</v>
      </c>
      <c r="I60" s="14">
        <f>IF(G35="",0,IF(G35="Very low",1,IF(G35="Low",2,IF(G35="Medium",3,IF(G35="High",4,#REF!)))))</f>
        <v>3</v>
      </c>
      <c r="J60" s="21">
        <f t="shared" si="0"/>
        <v>9</v>
      </c>
      <c r="K60" s="1" t="str">
        <f t="shared" si="1"/>
        <v>Medium</v>
      </c>
    </row>
    <row r="61" spans="1:11" hidden="1" x14ac:dyDescent="0.2">
      <c r="A61" s="9"/>
      <c r="B61" s="1"/>
      <c r="C61" s="1"/>
      <c r="D61" s="1"/>
      <c r="E61" s="1"/>
      <c r="F61" s="10"/>
      <c r="G61" s="10"/>
      <c r="H61" s="14" t="e">
        <f>IF(#REF!="",0,IF(#REF!="Very low",1,IF(#REF!="Low",2,IF(#REF!="Medium",3,IF(#REF!="High",4,F31)))))</f>
        <v>#REF!</v>
      </c>
      <c r="I61" s="14" t="e">
        <f>IF(#REF!="",0,IF(#REF!="Very low",1,IF(#REF!="Low",2,IF(#REF!="Medium",3,IF(#REF!="High",4,G31)))))</f>
        <v>#REF!</v>
      </c>
      <c r="J61" s="21" t="e">
        <f t="shared" si="0"/>
        <v>#REF!</v>
      </c>
      <c r="K61" s="1" t="e">
        <f t="shared" si="1"/>
        <v>#REF!</v>
      </c>
    </row>
    <row r="62" spans="1:11" hidden="1" x14ac:dyDescent="0.2">
      <c r="A62" s="9"/>
      <c r="B62" s="1"/>
      <c r="C62" s="1"/>
      <c r="D62" s="1"/>
      <c r="E62" s="1"/>
      <c r="F62" s="10"/>
      <c r="G62" s="10"/>
      <c r="H62" s="14">
        <f>IF(F31="",0,IF(F31="Very low",1,IF(F31="Low",2,IF(F31="Medium",3,IF(F31="High",4,#REF!)))))</f>
        <v>3</v>
      </c>
      <c r="I62" s="14">
        <f>IF(G31="",0,IF(G31="Very low",1,IF(G31="Low",2,IF(G31="Medium",3,IF(G31="High",4,#REF!)))))</f>
        <v>3</v>
      </c>
      <c r="J62" s="21">
        <f t="shared" si="0"/>
        <v>9</v>
      </c>
      <c r="K62" s="1" t="str">
        <f t="shared" si="1"/>
        <v>Medium</v>
      </c>
    </row>
    <row r="63" spans="1:11" hidden="1" x14ac:dyDescent="0.2">
      <c r="A63" s="9"/>
      <c r="B63" s="1"/>
      <c r="C63" s="1"/>
      <c r="D63" s="1"/>
      <c r="E63" s="1"/>
      <c r="F63" s="10"/>
      <c r="G63" s="10"/>
      <c r="H63" s="14" t="e">
        <f>IF(#REF!="",0,IF(#REF!="Very low",1,IF(#REF!="Low",2,IF(#REF!="Medium",3,IF(#REF!="High",4,F37)))))</f>
        <v>#REF!</v>
      </c>
      <c r="I63" s="14" t="e">
        <f>IF(#REF!="",0,IF(#REF!="Very low",1,IF(#REF!="Low",2,IF(#REF!="Medium",3,IF(#REF!="High",4,G37)))))</f>
        <v>#REF!</v>
      </c>
      <c r="J63" s="21" t="e">
        <f t="shared" si="0"/>
        <v>#REF!</v>
      </c>
      <c r="K63" s="1" t="e">
        <f t="shared" si="1"/>
        <v>#REF!</v>
      </c>
    </row>
    <row r="64" spans="1:11" hidden="1" x14ac:dyDescent="0.2">
      <c r="A64" s="9"/>
      <c r="B64" s="1"/>
      <c r="C64" s="1"/>
      <c r="D64" s="1"/>
      <c r="E64" s="1"/>
      <c r="F64" s="10"/>
      <c r="G64" s="10"/>
      <c r="H64" s="14">
        <f>IF(F37="",0,IF(F37="Very low",1,IF(F37="Low",2,IF(F37="Medium",3,IF(F37="High",4,#REF!)))))</f>
        <v>3</v>
      </c>
      <c r="I64" s="14">
        <f>IF(G37="",0,IF(G37="Very low",1,IF(G37="Low",2,IF(G37="Medium",3,IF(G37="High",4,#REF!)))))</f>
        <v>3</v>
      </c>
      <c r="J64" s="21">
        <f t="shared" si="0"/>
        <v>9</v>
      </c>
      <c r="K64" s="1" t="str">
        <f t="shared" si="1"/>
        <v>Medium</v>
      </c>
    </row>
    <row r="65" spans="1:11" hidden="1" x14ac:dyDescent="0.2">
      <c r="A65" s="9"/>
      <c r="B65" s="1"/>
      <c r="C65" s="10" t="s">
        <v>24</v>
      </c>
      <c r="D65" s="10" t="s">
        <v>25</v>
      </c>
      <c r="E65" s="10" t="s">
        <v>26</v>
      </c>
      <c r="F65" s="10" t="s">
        <v>27</v>
      </c>
      <c r="G65" s="10"/>
      <c r="H65" s="14" t="e">
        <f>IF(#REF!="",0,IF(#REF!="Very low",1,IF(#REF!="Low",2,IF(#REF!="Medium",3,IF(#REF!="High",4,#REF!)))))</f>
        <v>#REF!</v>
      </c>
      <c r="I65" s="14" t="e">
        <f>IF(#REF!="",0,IF(#REF!="Very low",1,IF(#REF!="Low",2,IF(#REF!="Medium",3,IF(#REF!="High",4,#REF!)))))</f>
        <v>#REF!</v>
      </c>
      <c r="J65" s="21" t="e">
        <f t="shared" si="0"/>
        <v>#REF!</v>
      </c>
      <c r="K65" s="1" t="e">
        <f t="shared" si="1"/>
        <v>#REF!</v>
      </c>
    </row>
    <row r="66" spans="1:11" hidden="1" x14ac:dyDescent="0.2">
      <c r="A66" s="9"/>
      <c r="B66" s="10" t="s">
        <v>24</v>
      </c>
      <c r="C66" s="19">
        <v>1</v>
      </c>
      <c r="D66" s="19">
        <v>2</v>
      </c>
      <c r="E66" s="20">
        <v>3</v>
      </c>
      <c r="F66" s="19">
        <v>4</v>
      </c>
      <c r="G66" s="10"/>
      <c r="H66" s="14" t="e">
        <f>IF(#REF!="",0,IF(#REF!="Very low",1,IF(#REF!="Low",2,IF(#REF!="Medium",3,IF(#REF!="High",4,#REF!)))))</f>
        <v>#REF!</v>
      </c>
      <c r="I66" s="14" t="e">
        <f>IF(#REF!="",0,IF(#REF!="Very low",1,IF(#REF!="Low",2,IF(#REF!="Medium",3,IF(#REF!="High",4,#REF!)))))</f>
        <v>#REF!</v>
      </c>
      <c r="J66" s="21" t="e">
        <f t="shared" si="0"/>
        <v>#REF!</v>
      </c>
      <c r="K66" s="1" t="e">
        <f t="shared" si="1"/>
        <v>#REF!</v>
      </c>
    </row>
    <row r="67" spans="1:11" hidden="1" x14ac:dyDescent="0.2">
      <c r="A67" s="9"/>
      <c r="B67" s="10" t="s">
        <v>25</v>
      </c>
      <c r="C67" s="19">
        <v>2</v>
      </c>
      <c r="D67" s="19">
        <v>4</v>
      </c>
      <c r="E67" s="18">
        <v>6</v>
      </c>
      <c r="F67" s="17">
        <v>8</v>
      </c>
      <c r="G67" s="10"/>
      <c r="H67" s="14" t="e">
        <f>IF(#REF!="",0,IF(#REF!="Very low",1,IF(#REF!="Low",2,IF(#REF!="Medium",3,IF(#REF!="High",4,#REF!)))))</f>
        <v>#REF!</v>
      </c>
      <c r="I67" s="14" t="e">
        <f>IF(#REF!="",0,IF(#REF!="Very low",1,IF(#REF!="Low",2,IF(#REF!="Medium",3,IF(#REF!="High",4,#REF!)))))</f>
        <v>#REF!</v>
      </c>
      <c r="J67" s="21" t="e">
        <f t="shared" si="0"/>
        <v>#REF!</v>
      </c>
      <c r="K67" s="1" t="e">
        <f t="shared" si="1"/>
        <v>#REF!</v>
      </c>
    </row>
    <row r="68" spans="1:11" hidden="1" x14ac:dyDescent="0.2">
      <c r="A68" s="9"/>
      <c r="B68" s="10" t="s">
        <v>26</v>
      </c>
      <c r="C68" s="19">
        <v>3</v>
      </c>
      <c r="D68" s="17">
        <v>6</v>
      </c>
      <c r="E68" s="18">
        <v>9</v>
      </c>
      <c r="F68" s="15">
        <v>12</v>
      </c>
      <c r="G68" s="10"/>
      <c r="H68" s="14" t="e">
        <f>IF(#REF!="",0,IF(#REF!="Very low",1,IF(#REF!="Low",2,IF(#REF!="Medium",3,IF(#REF!="High",4,#REF!)))))</f>
        <v>#REF!</v>
      </c>
      <c r="I68" s="14" t="e">
        <f>IF(#REF!="",0,IF(#REF!="Very low",1,IF(#REF!="Low",2,IF(#REF!="Medium",3,IF(#REF!="High",4,#REF!)))))</f>
        <v>#REF!</v>
      </c>
      <c r="J68" s="21" t="e">
        <f t="shared" si="0"/>
        <v>#REF!</v>
      </c>
      <c r="K68" s="1" t="e">
        <f t="shared" si="1"/>
        <v>#REF!</v>
      </c>
    </row>
    <row r="69" spans="1:11" hidden="1" x14ac:dyDescent="0.2">
      <c r="A69" s="9"/>
      <c r="B69" s="10" t="s">
        <v>27</v>
      </c>
      <c r="C69" s="19">
        <v>4</v>
      </c>
      <c r="D69" s="17">
        <v>8</v>
      </c>
      <c r="E69" s="16">
        <v>12</v>
      </c>
      <c r="F69" s="15">
        <v>16</v>
      </c>
      <c r="G69" s="10"/>
      <c r="H69" s="14" t="e">
        <f>IF(#REF!="",0,IF(#REF!="Very low",1,IF(#REF!="Low",2,IF(#REF!="Medium",3,IF(#REF!="High",4,#REF!)))))</f>
        <v>#REF!</v>
      </c>
      <c r="I69" s="14" t="e">
        <f>IF(#REF!="",0,IF(#REF!="Very low",1,IF(#REF!="Low",2,IF(#REF!="Medium",3,IF(#REF!="High",4,#REF!)))))</f>
        <v>#REF!</v>
      </c>
      <c r="J69" s="21" t="e">
        <f t="shared" si="0"/>
        <v>#REF!</v>
      </c>
      <c r="K69" s="1" t="e">
        <f t="shared" si="1"/>
        <v>#REF!</v>
      </c>
    </row>
    <row r="70" spans="1:11" hidden="1" x14ac:dyDescent="0.2">
      <c r="A70" s="9"/>
      <c r="B70" s="10"/>
      <c r="C70" s="10"/>
      <c r="D70" s="10"/>
      <c r="F70" s="10"/>
      <c r="G70" s="10"/>
      <c r="H70" s="14" t="e">
        <f>IF(#REF!="",0,IF(#REF!="Very low",1,IF(#REF!="Low",2,IF(#REF!="Medium",3,IF(#REF!="High",4,#REF!)))))</f>
        <v>#REF!</v>
      </c>
      <c r="I70" s="14" t="e">
        <f>IF(#REF!="",0,IF(#REF!="Very low",1,IF(#REF!="Low",2,IF(#REF!="Medium",3,IF(#REF!="High",4,#REF!)))))</f>
        <v>#REF!</v>
      </c>
      <c r="J70" s="21" t="e">
        <f t="shared" si="0"/>
        <v>#REF!</v>
      </c>
      <c r="K70" s="1" t="e">
        <f t="shared" si="1"/>
        <v>#REF!</v>
      </c>
    </row>
    <row r="71" spans="1:11" hidden="1" x14ac:dyDescent="0.2">
      <c r="A71" s="9"/>
      <c r="B71" s="1"/>
      <c r="C71" s="1"/>
      <c r="D71" s="1"/>
      <c r="E71" s="1"/>
      <c r="F71" s="10"/>
      <c r="G71" s="10"/>
      <c r="H71" s="14" t="e">
        <f>IF(#REF!="",0,IF(#REF!="Very low",1,IF(#REF!="Low",2,IF(#REF!="Medium",3,IF(#REF!="High",4,#REF!)))))</f>
        <v>#REF!</v>
      </c>
      <c r="I71" s="14" t="e">
        <f>IF(#REF!="",0,IF(#REF!="Very low",1,IF(#REF!="Low",2,IF(#REF!="Medium",3,IF(#REF!="High",4,#REF!)))))</f>
        <v>#REF!</v>
      </c>
      <c r="J71" s="21" t="e">
        <f t="shared" si="0"/>
        <v>#REF!</v>
      </c>
      <c r="K71" s="1" t="e">
        <f t="shared" si="1"/>
        <v>#REF!</v>
      </c>
    </row>
    <row r="72" spans="1:11" hidden="1" x14ac:dyDescent="0.2">
      <c r="A72" s="9"/>
      <c r="B72" s="1"/>
      <c r="C72" s="1"/>
      <c r="D72" s="1"/>
      <c r="E72" s="1"/>
      <c r="F72" s="10"/>
      <c r="G72" s="10"/>
      <c r="H72" s="14" t="e">
        <f>IF(#REF!="",0,IF(#REF!="Very low",1,IF(#REF!="Low",2,IF(#REF!="Medium",3,IF(#REF!="High",4,#REF!)))))</f>
        <v>#REF!</v>
      </c>
      <c r="I72" s="14" t="e">
        <f>IF(#REF!="",0,IF(#REF!="Very low",1,IF(#REF!="Low",2,IF(#REF!="Medium",3,IF(#REF!="High",4,#REF!)))))</f>
        <v>#REF!</v>
      </c>
      <c r="J72" s="21" t="e">
        <f t="shared" si="0"/>
        <v>#REF!</v>
      </c>
      <c r="K72" s="1" t="e">
        <f t="shared" si="1"/>
        <v>#REF!</v>
      </c>
    </row>
    <row r="73" spans="1:11" hidden="1" x14ac:dyDescent="0.2">
      <c r="A73" s="9"/>
      <c r="B73" s="1"/>
      <c r="C73" s="1"/>
      <c r="D73" s="1"/>
      <c r="E73" s="1"/>
      <c r="F73" s="10"/>
      <c r="G73" s="10"/>
      <c r="H73" s="14" t="e">
        <f>IF(#REF!="",0,IF(#REF!="Very low",1,IF(#REF!="Low",2,IF(#REF!="Medium",3,IF(#REF!="High",4,#REF!)))))</f>
        <v>#REF!</v>
      </c>
      <c r="I73" s="14" t="e">
        <f>IF(#REF!="",0,IF(#REF!="Very low",1,IF(#REF!="Low",2,IF(#REF!="Medium",3,IF(#REF!="High",4,#REF!)))))</f>
        <v>#REF!</v>
      </c>
      <c r="J73" s="21" t="e">
        <f t="shared" si="0"/>
        <v>#REF!</v>
      </c>
      <c r="K73" s="1" t="e">
        <f t="shared" si="1"/>
        <v>#REF!</v>
      </c>
    </row>
    <row r="74" spans="1:11" hidden="1" x14ac:dyDescent="0.2">
      <c r="A74" s="9"/>
      <c r="B74" s="1"/>
      <c r="C74" s="1"/>
      <c r="D74" s="1"/>
      <c r="E74" s="1"/>
      <c r="F74" s="10"/>
      <c r="G74" s="10"/>
      <c r="H74" s="14" t="e">
        <f>IF(#REF!="",0,IF(#REF!="Very low",1,IF(#REF!="Low",2,IF(#REF!="Medium",3,IF(#REF!="High",4,#REF!)))))</f>
        <v>#REF!</v>
      </c>
      <c r="I74" s="14" t="e">
        <f>IF(#REF!="",0,IF(#REF!="Very low",1,IF(#REF!="Low",2,IF(#REF!="Medium",3,IF(#REF!="High",4,#REF!)))))</f>
        <v>#REF!</v>
      </c>
      <c r="J74" s="21" t="e">
        <f t="shared" si="0"/>
        <v>#REF!</v>
      </c>
      <c r="K74" s="1" t="e">
        <f t="shared" si="1"/>
        <v>#REF!</v>
      </c>
    </row>
    <row r="75" spans="1:11" hidden="1" x14ac:dyDescent="0.2">
      <c r="A75" s="9"/>
      <c r="B75" s="1"/>
      <c r="C75" s="1"/>
      <c r="D75" s="1"/>
      <c r="E75" s="1"/>
      <c r="F75" s="10"/>
      <c r="G75" s="10"/>
      <c r="H75" s="14" t="e">
        <f>IF(#REF!="",0,IF(#REF!="Very low",1,IF(#REF!="Low",2,IF(#REF!="Medium",3,IF(#REF!="High",4,#REF!)))))</f>
        <v>#REF!</v>
      </c>
      <c r="I75" s="14" t="e">
        <f>IF(#REF!="",0,IF(#REF!="Very low",1,IF(#REF!="Low",2,IF(#REF!="Medium",3,IF(#REF!="High",4,#REF!)))))</f>
        <v>#REF!</v>
      </c>
      <c r="J75" s="21" t="e">
        <f t="shared" si="0"/>
        <v>#REF!</v>
      </c>
      <c r="K75" s="1" t="e">
        <f t="shared" si="1"/>
        <v>#REF!</v>
      </c>
    </row>
    <row r="76" spans="1:11" hidden="1" x14ac:dyDescent="0.2">
      <c r="A76" s="9"/>
      <c r="B76" s="1"/>
      <c r="C76" s="1"/>
      <c r="D76" s="1"/>
      <c r="E76" s="1"/>
      <c r="F76" s="10"/>
      <c r="G76" s="10"/>
      <c r="H76" s="14" t="e">
        <f>IF(#REF!="",0,IF(#REF!="Very low",1,IF(#REF!="Low",2,IF(#REF!="Medium",3,IF(#REF!="High",4,F46)))))</f>
        <v>#REF!</v>
      </c>
      <c r="I76" s="14" t="e">
        <f>IF(#REF!="",0,IF(#REF!="Very low",1,IF(#REF!="Low",2,IF(#REF!="Medium",3,IF(#REF!="High",4,G46)))))</f>
        <v>#REF!</v>
      </c>
      <c r="J76" s="21" t="e">
        <f t="shared" si="0"/>
        <v>#REF!</v>
      </c>
      <c r="K76" s="1" t="e">
        <f t="shared" si="1"/>
        <v>#REF!</v>
      </c>
    </row>
    <row r="77" spans="1:11" hidden="1" x14ac:dyDescent="0.2">
      <c r="A77" s="9"/>
      <c r="B77" s="1"/>
      <c r="C77" s="1"/>
      <c r="D77" s="1"/>
      <c r="E77" s="1"/>
      <c r="F77" s="10"/>
      <c r="G77" s="10"/>
      <c r="H77" s="10"/>
      <c r="I77" s="10"/>
      <c r="J77" s="1"/>
      <c r="K77" s="1"/>
    </row>
    <row r="78" spans="1:11" hidden="1" x14ac:dyDescent="0.2">
      <c r="A78" s="1"/>
      <c r="B78" s="1"/>
      <c r="C78" s="1"/>
      <c r="D78" s="1"/>
      <c r="E78" s="1"/>
      <c r="F78" s="10"/>
      <c r="G78" s="10"/>
      <c r="H78" s="10"/>
      <c r="I78" s="10"/>
      <c r="J78" s="1"/>
      <c r="K78" s="1"/>
    </row>
    <row r="79" spans="1:11" hidden="1" x14ac:dyDescent="0.2">
      <c r="A79" s="1"/>
      <c r="B79" s="1"/>
      <c r="C79" s="1"/>
      <c r="D79" s="1"/>
      <c r="E79" s="1"/>
      <c r="F79" s="10"/>
      <c r="G79" s="10"/>
      <c r="H79" s="10"/>
      <c r="I79" s="10"/>
      <c r="J79" s="1"/>
      <c r="K79" s="1"/>
    </row>
    <row r="80" spans="1:11" hidden="1" x14ac:dyDescent="0.2">
      <c r="A80" s="1"/>
      <c r="B80" s="1"/>
      <c r="C80" s="1"/>
      <c r="D80" s="1"/>
      <c r="E80" s="1"/>
      <c r="F80" s="10"/>
      <c r="G80" s="10"/>
      <c r="H80" s="10"/>
      <c r="I80" s="10"/>
      <c r="J80" s="1"/>
      <c r="K80" s="1"/>
    </row>
    <row r="114" ht="13.5" customHeight="1" x14ac:dyDescent="0.2"/>
  </sheetData>
  <sheetProtection selectLockedCells="1"/>
  <sortState ref="B28:K42">
    <sortCondition ref="B28:B42"/>
  </sortState>
  <mergeCells count="16">
    <mergeCell ref="B28:E28"/>
    <mergeCell ref="F28:H28"/>
    <mergeCell ref="I28:K28"/>
    <mergeCell ref="F12:J12"/>
    <mergeCell ref="F4:J4"/>
    <mergeCell ref="F6:J6"/>
    <mergeCell ref="F8:J8"/>
    <mergeCell ref="F10:J10"/>
    <mergeCell ref="D24:J27"/>
    <mergeCell ref="D18:G18"/>
    <mergeCell ref="D19:J19"/>
    <mergeCell ref="D20:J20"/>
    <mergeCell ref="D21:J21"/>
    <mergeCell ref="D22:J22"/>
    <mergeCell ref="D23:J23"/>
    <mergeCell ref="D16:J17"/>
  </mergeCells>
  <phoneticPr fontId="0" type="noConversion"/>
  <dataValidations count="7">
    <dataValidation type="list" allowBlank="1" showInputMessage="1" showErrorMessage="1" sqref="F44:G45 F42:G42 F33:G34 F36:G36">
      <formula1>$F$62:$F$66</formula1>
    </dataValidation>
    <dataValidation type="list" allowBlank="1" showInputMessage="1" showErrorMessage="1" sqref="F43:G43">
      <formula1>$F$59:$F$63</formula1>
    </dataValidation>
    <dataValidation type="list" allowBlank="1" showInputMessage="1" showErrorMessage="1" sqref="F35:G35 F41:G41">
      <formula1>$F$67:$F$71</formula1>
    </dataValidation>
    <dataValidation type="list" allowBlank="1" showInputMessage="1" showErrorMessage="1" sqref="F31:G31">
      <formula1>$F$64:$F$68</formula1>
    </dataValidation>
    <dataValidation type="list" allowBlank="1" showInputMessage="1" showErrorMessage="1" sqref="F32:G32">
      <formula1>$F$66:$F$70</formula1>
    </dataValidation>
    <dataValidation type="list" allowBlank="1" showInputMessage="1" showErrorMessage="1" sqref="F37:G38 F40:G40">
      <formula1>$F$65:$F$69</formula1>
    </dataValidation>
    <dataValidation type="list" allowBlank="1" showInputMessage="1" showErrorMessage="1" sqref="F39:G39">
      <formula1>$F$76:$F$80</formula1>
    </dataValidation>
  </dataValidations>
  <pageMargins left="0.74803149606299213" right="0.74803149606299213" top="0.98425196850393704" bottom="0.98425196850393704" header="0.51181102362204722" footer="0.51181102362204722"/>
  <pageSetup paperSize="8" scale="66" orientation="portrait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Generic Risk Assessment for SR2015 No.31: Channel habitat structure made of natural materials occupying up to 100 metres of a main river</dc:title>
  <dc:creator>Environment Agency</dc:creator>
  <cp:keywords>Generic Risk Assessment for SR2015 No.31: Channel habitat structure made of natural materials occupying up to 100 metres of a main river</cp:keywords>
  <dc:description>Version 2
Issued 31/07/2019</dc:description>
  <cp:lastModifiedBy>Registered User</cp:lastModifiedBy>
  <cp:lastPrinted>2014-12-01T16:16:47Z</cp:lastPrinted>
  <dcterms:created xsi:type="dcterms:W3CDTF">2005-05-04T08:30:35Z</dcterms:created>
  <dcterms:modified xsi:type="dcterms:W3CDTF">2019-07-31T12:18:30Z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