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6\101_150\137_16\"/>
    </mc:Choice>
  </mc:AlternateContent>
  <bookViews>
    <workbookView xWindow="0" yWindow="0" windowWidth="19200" windowHeight="6855"/>
  </bookViews>
  <sheets>
    <sheet name="GRA" sheetId="1" r:id="rId1"/>
  </sheets>
  <calcPr calcId="152511"/>
</workbook>
</file>

<file path=xl/calcChain.xml><?xml version="1.0" encoding="utf-8"?>
<calcChain xmlns="http://schemas.openxmlformats.org/spreadsheetml/2006/main">
  <c r="H72" i="1" l="1"/>
  <c r="I72" i="1"/>
  <c r="H71" i="1"/>
  <c r="I71" i="1"/>
  <c r="H70" i="1"/>
  <c r="I70" i="1"/>
  <c r="H69" i="1"/>
  <c r="I69" i="1"/>
  <c r="H68" i="1"/>
  <c r="I68" i="1"/>
  <c r="H67" i="1"/>
  <c r="I67" i="1"/>
  <c r="H66" i="1"/>
  <c r="I66" i="1"/>
  <c r="H65" i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I56" i="1"/>
  <c r="H56" i="1"/>
  <c r="I55" i="1"/>
  <c r="H55" i="1"/>
  <c r="H54" i="1"/>
  <c r="I54" i="1"/>
  <c r="H53" i="1"/>
  <c r="I53" i="1"/>
  <c r="J57" i="1" l="1"/>
  <c r="K57" i="1" s="1"/>
  <c r="J59" i="1"/>
  <c r="K59" i="1" s="1"/>
  <c r="J61" i="1"/>
  <c r="K61" i="1" s="1"/>
  <c r="J65" i="1"/>
  <c r="K65" i="1" s="1"/>
  <c r="J67" i="1"/>
  <c r="K67" i="1" s="1"/>
  <c r="J60" i="1"/>
  <c r="K60" i="1" s="1"/>
  <c r="J68" i="1"/>
  <c r="K68" i="1" s="1"/>
  <c r="J72" i="1"/>
  <c r="K72" i="1" s="1"/>
  <c r="J62" i="1"/>
  <c r="K62" i="1" s="1"/>
  <c r="J69" i="1"/>
  <c r="K69" i="1" s="1"/>
  <c r="J54" i="1"/>
  <c r="K54" i="1" s="1"/>
  <c r="J56" i="1"/>
  <c r="K56" i="1" s="1"/>
  <c r="J70" i="1"/>
  <c r="K70" i="1" s="1"/>
  <c r="J53" i="1"/>
  <c r="K53" i="1" s="1"/>
  <c r="J55" i="1"/>
  <c r="K55" i="1" s="1"/>
  <c r="J64" i="1"/>
  <c r="K64" i="1" s="1"/>
  <c r="J66" i="1"/>
  <c r="K66" i="1" s="1"/>
  <c r="J71" i="1"/>
  <c r="K71" i="1" s="1"/>
  <c r="J58" i="1"/>
  <c r="K58" i="1" s="1"/>
  <c r="J63" i="1"/>
  <c r="K63" i="1" s="1"/>
</calcChain>
</file>

<file path=xl/sharedStrings.xml><?xml version="1.0" encoding="utf-8"?>
<sst xmlns="http://schemas.openxmlformats.org/spreadsheetml/2006/main" count="182" uniqueCount="101">
  <si>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</si>
  <si>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</si>
  <si>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</si>
  <si>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</si>
  <si>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</si>
  <si>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</si>
  <si>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</si>
  <si>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</si>
  <si>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</si>
  <si>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</si>
  <si>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</si>
  <si>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</si>
  <si>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</si>
  <si>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</si>
  <si>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</si>
  <si>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</si>
  <si>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</si>
  <si>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</si>
  <si>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</si>
  <si>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</si>
  <si>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</si>
  <si>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</si>
  <si>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</si>
  <si>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</si>
  <si>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</si>
  <si>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</si>
  <si>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</si>
  <si>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</si>
  <si>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</si>
  <si>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</si>
  <si>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</si>
  <si>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</si>
  <si>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</si>
  <si>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</si>
  <si>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Parameter 6</t>
  </si>
  <si>
    <t>Water quality</t>
  </si>
  <si>
    <t>Increased siltation caused by working in the river, direct disturbance whilst undertaking construction works or footprint of the finished works.</t>
  </si>
  <si>
    <t>Increase in sediment load.</t>
  </si>
  <si>
    <t>Direct run-off from site, or in-channel flow from works within bank.</t>
  </si>
  <si>
    <t>WFD biological quality elements</t>
  </si>
  <si>
    <t>Habitat and species</t>
  </si>
  <si>
    <t>Siltation and erosion</t>
  </si>
  <si>
    <t>Erosion of stored material</t>
  </si>
  <si>
    <t xml:space="preserve">Local population
</t>
  </si>
  <si>
    <t>Increased flood risk</t>
  </si>
  <si>
    <t>Impact on local population and businesses, damage to property</t>
  </si>
  <si>
    <t>Out of channel flow</t>
  </si>
  <si>
    <t>Temporary storage within the flood plain of a main river</t>
  </si>
  <si>
    <t>Working in the channel can cause increased sedimentation and other damage, which may be large enough to adversely affect a conservation site or species.</t>
  </si>
  <si>
    <t>The activity can cause increased sedimentation and other damage, which may be large enough to adversely affect a conservation site or habitat.</t>
  </si>
  <si>
    <t>Will reduce risk due to limited mobilisation of sediment or pollutants.</t>
  </si>
  <si>
    <t>Include general conditions which limit size, scale and magnitude of loss.</t>
  </si>
  <si>
    <t>Working close to a structure may cause damage or increase flood risk.</t>
  </si>
  <si>
    <t>Med</t>
  </si>
  <si>
    <t>Should there be a flooding event, this aids drainage of the flood plain.</t>
  </si>
  <si>
    <t>If the material is stored all over the flood plain there is less control and a wider impact.</t>
  </si>
  <si>
    <t>Parameter 1</t>
  </si>
  <si>
    <t>Parameter 2</t>
  </si>
  <si>
    <t>Parameter 3</t>
  </si>
  <si>
    <t>Parameter 4</t>
  </si>
  <si>
    <t>Parameter 5</t>
  </si>
  <si>
    <t>The materials shall be stored more than 8 metres from the river for non-tidal rivers and more than 16 metres from the river for tidal rivers.</t>
  </si>
  <si>
    <t>Materials shall be stored in heaps parallel to the bank and have a 1 metre break every 10 metres.</t>
  </si>
  <si>
    <t>Historic environment</t>
  </si>
  <si>
    <t>Damage to designated sites</t>
  </si>
  <si>
    <t>During construction works</t>
  </si>
  <si>
    <t>Spread of non native invasive species and plant and animal diseases</t>
  </si>
  <si>
    <t>Loss of or damage to habitat or species</t>
  </si>
  <si>
    <t>Spread of species in the catchment caused by non-native species being disturbed and spread downstream or transported by machinery and equipment to another site</t>
  </si>
  <si>
    <t>Use of biosecurity measures and good site management will reduce the spread of non-native invasive species</t>
  </si>
  <si>
    <t xml:space="preserve">The operating techniques/management system should include a plan of biosecurity and site management measures to prevent the spread of invasive non-native species and plant and animal diseases. </t>
  </si>
  <si>
    <t>Include a condition controlling the length of time materials can be stored on site.</t>
  </si>
  <si>
    <t>Include a condition that materials should be stored parallel with the banks and have a  1m break every 10m.</t>
  </si>
  <si>
    <t>Include a condition that stored more than 8 metres from the river for non-tidal rivers and more than 16 metres from the river for tidal rivers.</t>
  </si>
  <si>
    <t>Include a condition to prohibit works within 50m of Scheduled Monuments.</t>
  </si>
  <si>
    <t>The further material is from the bank the lower the risk of exposure to flood waters.</t>
  </si>
  <si>
    <t>Include a condition to ensure that risks to water quality and sediment control will be minimised.</t>
  </si>
  <si>
    <t>Changes in: quantity and dynamics of water flow; connection to groundwater bodies; river connectivity; river depth and width variation; structure and substrate of river bed; and structure of riparian zone.</t>
  </si>
  <si>
    <t>Limiting the size of the activity reduces the impact on receptors</t>
  </si>
  <si>
    <t>The shorter the time the materials are stored the lower the risk of exposure to flood waters.</t>
  </si>
  <si>
    <t>Physical damage to designated sites</t>
  </si>
  <si>
    <t>construction works that dig into the ground can cause damage to Scheduled Monuments</t>
  </si>
  <si>
    <t>Applies to all potential locations related to a main river flood plain</t>
  </si>
  <si>
    <t>See below</t>
  </si>
  <si>
    <t>All materials must be related to works carried out by the operator, and shall be stored adjacent to where those works are carried out.</t>
  </si>
  <si>
    <t>Include a condition that materials should be deposited adjacent to the works being carried out, and should be related to works carried out by the same operator.</t>
  </si>
  <si>
    <t>Do not carry out activity within 50 metres of priority habitat that could be impacted.</t>
  </si>
  <si>
    <t>Parameter 7</t>
  </si>
  <si>
    <t>The activity must not be carried out within 8m of flood risk management structures or works.</t>
  </si>
  <si>
    <t>Include a condition that works are not carried out within 8m of flood risk management structures or works.</t>
  </si>
  <si>
    <t>Parameter 8</t>
  </si>
  <si>
    <t>Must not increase flood risk.</t>
  </si>
  <si>
    <t>Measures must be taken to address the flood, drainage and environmental risks described.</t>
  </si>
  <si>
    <t>Changes in flow, water quality or to habitat</t>
  </si>
  <si>
    <t>Deterioration of ecological status through loss or harm to biology</t>
  </si>
  <si>
    <t>The materials shall be stored for no longer than 8 weeks and then removed.</t>
  </si>
  <si>
    <t>The activity should not be carried out within 100 metres of an EU designated nature conservation site, SSSI or National Nature Reserve; or within 50 metres of a Local Nature Reserve, Local Wildlife Site, Ancient woodland or Scheduled Monument; or within 50 metres of an area containing relevant priority habitat that could be impacted.</t>
  </si>
  <si>
    <t xml:space="preserve">Parameter 9 </t>
  </si>
  <si>
    <t>The activity should not be carried out within8 metres of a flood defence structure, remote defence, sea defence, river control work or drainage work</t>
  </si>
  <si>
    <t>Do not carry out activity within 200m of an EU designated nature conservation site, SSSI or National Nature Reserve (NNR).
Do not carry out activity within 50m of a Local Nature Reserves (LNR), Local Wildlife Site (LWS) or Ancient woodland.</t>
  </si>
  <si>
    <t>Generic risk assessment for standard rules set number SR2015 No29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</si>
</sst>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13" xfId="0" applyFill="1" applyBorder="1" applyProtection="1"/>
    <xf numFmtId="0" fontId="0" fillId="7" borderId="14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1" fillId="2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5" fillId="0" borderId="0" xfId="0" applyFont="1"/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5" borderId="15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vertical="top" wrapText="1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5" borderId="23" xfId="0" applyFont="1" applyFill="1" applyBorder="1" applyAlignment="1" applyProtection="1">
      <alignment vertical="top" wrapText="1"/>
      <protection locked="0"/>
    </xf>
    <xf numFmtId="0" fontId="8" fillId="5" borderId="24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1" fillId="8" borderId="16" xfId="0" applyFont="1" applyFill="1" applyBorder="1" applyAlignment="1" applyProtection="1">
      <alignment vertical="top" wrapText="1"/>
      <protection locked="0"/>
    </xf>
    <xf numFmtId="0" fontId="1" fillId="8" borderId="25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3" xfId="0" applyNumberFormat="1" applyFont="1" applyFill="1" applyBorder="1" applyAlignment="1" applyProtection="1">
      <alignment vertical="top" wrapText="1"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 applyProtection="1">
      <alignment vertical="top" wrapText="1"/>
      <protection locked="0"/>
    </xf>
    <xf numFmtId="0" fontId="8" fillId="5" borderId="30" xfId="0" applyFont="1" applyFill="1" applyBorder="1" applyAlignment="1" applyProtection="1">
      <alignment vertical="top" wrapText="1"/>
      <protection locked="0"/>
    </xf>
    <xf numFmtId="0" fontId="8" fillId="5" borderId="18" xfId="0" applyFont="1" applyFill="1" applyBorder="1" applyAlignment="1" applyProtection="1">
      <alignment vertical="top" wrapText="1"/>
      <protection locked="0"/>
    </xf>
    <xf numFmtId="0" fontId="1" fillId="8" borderId="26" xfId="0" applyFont="1" applyFill="1" applyBorder="1" applyAlignment="1" applyProtection="1">
      <alignment vertical="top" wrapText="1"/>
      <protection locked="0"/>
    </xf>
    <xf numFmtId="0" fontId="8" fillId="0" borderId="28" xfId="0" applyNumberFormat="1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27" xfId="0" applyFont="1" applyFill="1" applyBorder="1" applyAlignment="1" applyProtection="1">
      <alignment vertical="top" wrapText="1"/>
      <protection locked="0"/>
    </xf>
    <xf numFmtId="0" fontId="8" fillId="0" borderId="26" xfId="0" applyFont="1" applyFill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5" fontId="0" fillId="9" borderId="13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8" fillId="9" borderId="13" xfId="0" applyFont="1" applyFill="1" applyBorder="1" applyAlignment="1" applyProtection="1">
      <alignment vertical="top" wrapText="1"/>
      <protection locked="0"/>
    </xf>
    <xf numFmtId="0" fontId="0" fillId="9" borderId="13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9" borderId="14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0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43" t="s">
        <v>100</v>
      </c>
      <c r="C2" s="14"/>
      <c r="D2" s="14"/>
      <c r="E2" s="13"/>
    </row>
    <row r="3" spans="1:13" ht="13.5" customHeight="1" x14ac:dyDescent="0.25">
      <c r="B3" s="28"/>
      <c r="C3" s="28"/>
      <c r="D3" s="28"/>
      <c r="E3" s="30"/>
      <c r="F3" s="24"/>
      <c r="G3" s="24"/>
      <c r="H3" s="24"/>
      <c r="I3" s="24"/>
      <c r="J3" s="24"/>
      <c r="K3" s="24"/>
    </row>
    <row r="4" spans="1:13" ht="15" customHeight="1" x14ac:dyDescent="0.25">
      <c r="B4" s="29" t="s">
        <v>33</v>
      </c>
      <c r="C4" s="29"/>
      <c r="D4" s="29"/>
      <c r="E4" s="31"/>
      <c r="F4" s="82" t="s">
        <v>47</v>
      </c>
      <c r="G4" s="82"/>
      <c r="H4" s="82"/>
      <c r="I4" s="82"/>
      <c r="J4" s="82"/>
      <c r="K4" s="25"/>
    </row>
    <row r="5" spans="1:13" ht="12.75" customHeight="1" x14ac:dyDescent="0.25">
      <c r="B5" s="29"/>
      <c r="C5" s="29"/>
      <c r="D5" s="29"/>
      <c r="E5" s="31"/>
      <c r="F5" s="27"/>
      <c r="G5" s="27"/>
      <c r="H5" s="24"/>
      <c r="I5" s="24"/>
      <c r="J5" s="24"/>
      <c r="K5" s="24"/>
    </row>
    <row r="6" spans="1:13" ht="15.75" x14ac:dyDescent="0.25">
      <c r="B6" s="29" t="s">
        <v>0</v>
      </c>
      <c r="C6" s="31"/>
      <c r="D6" s="31"/>
      <c r="E6" s="31"/>
      <c r="F6" s="82" t="s">
        <v>82</v>
      </c>
      <c r="G6" s="83"/>
      <c r="H6" s="83"/>
      <c r="I6" s="83"/>
      <c r="J6" s="83"/>
      <c r="K6" s="25"/>
    </row>
    <row r="7" spans="1:13" ht="12.75" customHeight="1" x14ac:dyDescent="0.25">
      <c r="B7" s="32"/>
      <c r="C7" s="27"/>
      <c r="D7" s="27"/>
      <c r="E7" s="27"/>
      <c r="F7" s="27"/>
      <c r="G7" s="27"/>
      <c r="H7" s="24"/>
      <c r="I7" s="24"/>
      <c r="J7" s="24"/>
      <c r="K7" s="24"/>
    </row>
    <row r="8" spans="1:13" ht="15.75" customHeight="1" x14ac:dyDescent="0.25">
      <c r="B8" s="29" t="s">
        <v>31</v>
      </c>
      <c r="C8" s="31"/>
      <c r="D8" s="31"/>
      <c r="E8" s="31"/>
      <c r="F8" s="82" t="s">
        <v>83</v>
      </c>
      <c r="G8" s="84"/>
      <c r="H8" s="84"/>
      <c r="I8" s="84"/>
      <c r="J8" s="84"/>
      <c r="K8" s="25"/>
    </row>
    <row r="9" spans="1:13" ht="10.5" customHeight="1" x14ac:dyDescent="0.2">
      <c r="B9" s="27"/>
      <c r="C9" s="27"/>
      <c r="D9" s="27"/>
      <c r="E9" s="27"/>
      <c r="F9" s="27"/>
      <c r="G9" s="27"/>
      <c r="H9" s="24"/>
      <c r="I9" s="24"/>
      <c r="J9" s="24"/>
      <c r="K9" s="24"/>
    </row>
    <row r="10" spans="1:13" ht="15.75" x14ac:dyDescent="0.25">
      <c r="B10" s="33" t="s">
        <v>1</v>
      </c>
      <c r="C10" s="27"/>
      <c r="D10" s="27"/>
      <c r="E10" s="27"/>
      <c r="F10" s="85" t="s">
        <v>29</v>
      </c>
      <c r="G10" s="85"/>
      <c r="H10" s="85"/>
      <c r="I10" s="85"/>
      <c r="J10" s="85"/>
      <c r="K10" s="26"/>
    </row>
    <row r="11" spans="1:13" ht="11.25" customHeight="1" x14ac:dyDescent="0.25">
      <c r="B11" s="33"/>
      <c r="C11" s="27"/>
      <c r="D11" s="27"/>
      <c r="E11" s="27"/>
      <c r="F11" s="27"/>
      <c r="G11" s="27"/>
      <c r="H11" s="28"/>
      <c r="I11" s="24"/>
      <c r="J11" s="24"/>
      <c r="K11" s="24"/>
    </row>
    <row r="12" spans="1:13" ht="15.75" x14ac:dyDescent="0.25">
      <c r="B12" s="29" t="s">
        <v>2</v>
      </c>
      <c r="C12" s="27"/>
      <c r="D12" s="27"/>
      <c r="E12" s="27"/>
      <c r="F12" s="80">
        <v>43620</v>
      </c>
      <c r="G12" s="81"/>
      <c r="H12" s="81"/>
      <c r="I12" s="81"/>
      <c r="J12" s="81"/>
      <c r="K12" s="25"/>
    </row>
    <row r="13" spans="1:13" ht="15.75" x14ac:dyDescent="0.25">
      <c r="B13" s="29"/>
      <c r="C13" s="27"/>
      <c r="D13" s="27"/>
      <c r="E13" s="27"/>
      <c r="F13" s="27"/>
      <c r="G13" s="27"/>
      <c r="H13" s="29"/>
      <c r="I13" s="27"/>
      <c r="J13" s="27"/>
      <c r="K13" s="27"/>
    </row>
    <row r="14" spans="1:13" ht="15.75" x14ac:dyDescent="0.25">
      <c r="A14" s="12"/>
      <c r="B14" s="36"/>
      <c r="C14" s="37" t="s">
        <v>32</v>
      </c>
      <c r="D14" s="37"/>
      <c r="E14" s="37"/>
      <c r="F14" s="37"/>
      <c r="G14" s="37"/>
      <c r="H14" s="36"/>
      <c r="I14" s="37"/>
      <c r="J14" s="37"/>
      <c r="K14" s="37"/>
      <c r="L14" s="12"/>
      <c r="M14" s="12"/>
    </row>
    <row r="15" spans="1:13" ht="15.75" x14ac:dyDescent="0.25">
      <c r="A15" s="12"/>
      <c r="B15" s="36"/>
      <c r="D15" s="42"/>
      <c r="E15" s="37"/>
      <c r="F15" s="37"/>
      <c r="G15" s="37"/>
      <c r="H15" s="36"/>
      <c r="I15" s="37"/>
      <c r="J15" s="37"/>
      <c r="K15" s="37"/>
      <c r="L15" s="12"/>
      <c r="M15" s="12"/>
    </row>
    <row r="16" spans="1:13" x14ac:dyDescent="0.2">
      <c r="A16" s="12"/>
      <c r="C16" s="41" t="s">
        <v>56</v>
      </c>
      <c r="D16" s="41" t="s">
        <v>95</v>
      </c>
      <c r="E16" s="41"/>
      <c r="F16" s="41"/>
      <c r="G16" s="41"/>
      <c r="H16" s="41"/>
      <c r="I16" s="41"/>
      <c r="J16" s="41"/>
      <c r="K16" s="37"/>
      <c r="L16" s="12"/>
      <c r="M16" s="12"/>
    </row>
    <row r="17" spans="1:13" x14ac:dyDescent="0.2">
      <c r="A17" s="12"/>
      <c r="C17" s="41" t="s">
        <v>57</v>
      </c>
      <c r="D17" s="41" t="s">
        <v>61</v>
      </c>
      <c r="E17" s="41"/>
      <c r="F17" s="41"/>
      <c r="G17" s="41"/>
      <c r="H17" s="41"/>
      <c r="I17" s="41"/>
      <c r="J17" s="41"/>
      <c r="K17" s="37"/>
      <c r="L17" s="12"/>
      <c r="M17" s="12"/>
    </row>
    <row r="18" spans="1:13" x14ac:dyDescent="0.2">
      <c r="A18" s="12"/>
      <c r="C18" s="41" t="s">
        <v>58</v>
      </c>
      <c r="D18" s="41" t="s">
        <v>84</v>
      </c>
      <c r="E18" s="41"/>
      <c r="F18" s="41"/>
      <c r="G18" s="41"/>
      <c r="H18" s="41"/>
      <c r="I18" s="41"/>
      <c r="J18" s="41"/>
      <c r="K18" s="37"/>
      <c r="L18" s="12"/>
      <c r="M18" s="12"/>
    </row>
    <row r="19" spans="1:13" x14ac:dyDescent="0.2">
      <c r="A19" s="12"/>
      <c r="C19" s="41" t="s">
        <v>59</v>
      </c>
      <c r="D19" s="41" t="s">
        <v>62</v>
      </c>
      <c r="E19" s="41"/>
      <c r="F19" s="41"/>
      <c r="G19" s="41"/>
      <c r="H19" s="41"/>
      <c r="I19" s="41"/>
      <c r="J19" s="41"/>
      <c r="K19" s="37"/>
      <c r="L19" s="12"/>
      <c r="M19" s="12"/>
    </row>
    <row r="20" spans="1:13" x14ac:dyDescent="0.2">
      <c r="A20" s="12"/>
      <c r="C20" s="41" t="s">
        <v>60</v>
      </c>
      <c r="D20" s="41" t="s">
        <v>91</v>
      </c>
      <c r="E20" s="41"/>
      <c r="F20" s="41"/>
      <c r="G20" s="41"/>
      <c r="H20" s="41"/>
      <c r="I20" s="41"/>
      <c r="J20" s="41"/>
      <c r="K20" s="37"/>
      <c r="L20" s="12"/>
      <c r="M20" s="12"/>
    </row>
    <row r="21" spans="1:13" x14ac:dyDescent="0.2">
      <c r="A21" s="12"/>
      <c r="C21" s="41" t="s">
        <v>34</v>
      </c>
      <c r="D21" s="41" t="s">
        <v>88</v>
      </c>
      <c r="E21" s="41"/>
      <c r="F21" s="41"/>
      <c r="G21" s="41"/>
      <c r="H21" s="41"/>
      <c r="I21" s="41"/>
      <c r="J21" s="41"/>
      <c r="K21" s="37"/>
      <c r="L21" s="12"/>
      <c r="M21" s="12"/>
    </row>
    <row r="22" spans="1:13" x14ac:dyDescent="0.2">
      <c r="A22" s="12"/>
      <c r="C22" s="41" t="s">
        <v>87</v>
      </c>
      <c r="D22" s="86" t="s">
        <v>92</v>
      </c>
      <c r="E22" s="86"/>
      <c r="F22" s="86"/>
      <c r="G22" s="86"/>
      <c r="H22" s="86"/>
      <c r="I22" s="86"/>
      <c r="J22" s="86"/>
      <c r="K22" s="37"/>
      <c r="L22" s="12"/>
      <c r="M22" s="12"/>
    </row>
    <row r="23" spans="1:13" x14ac:dyDescent="0.2">
      <c r="A23" s="12"/>
      <c r="C23" s="41" t="s">
        <v>90</v>
      </c>
      <c r="D23" s="86" t="s">
        <v>96</v>
      </c>
      <c r="E23" s="86"/>
      <c r="F23" s="86"/>
      <c r="G23" s="86"/>
      <c r="H23" s="86"/>
      <c r="I23" s="86"/>
      <c r="J23" s="86"/>
      <c r="K23" s="37"/>
      <c r="L23" s="12"/>
      <c r="M23" s="12"/>
    </row>
    <row r="24" spans="1:13" x14ac:dyDescent="0.2">
      <c r="A24" s="12"/>
      <c r="D24" s="86"/>
      <c r="E24" s="86"/>
      <c r="F24" s="86"/>
      <c r="G24" s="86"/>
      <c r="H24" s="86"/>
      <c r="I24" s="86"/>
      <c r="J24" s="86"/>
      <c r="K24" s="37"/>
      <c r="L24" s="12"/>
      <c r="M24" s="12"/>
    </row>
    <row r="25" spans="1:13" x14ac:dyDescent="0.2">
      <c r="A25" s="12"/>
      <c r="C25" s="41"/>
      <c r="D25" s="86"/>
      <c r="E25" s="86"/>
      <c r="F25" s="86"/>
      <c r="G25" s="86"/>
      <c r="H25" s="86"/>
      <c r="I25" s="86"/>
      <c r="J25" s="86"/>
      <c r="K25" s="37"/>
      <c r="L25" s="12"/>
      <c r="M25" s="12"/>
    </row>
    <row r="26" spans="1:13" ht="13.5" customHeight="1" thickBot="1" x14ac:dyDescent="0.25">
      <c r="B26" s="12"/>
      <c r="C26" s="41" t="s">
        <v>97</v>
      </c>
      <c r="D26" s="41" t="s">
        <v>98</v>
      </c>
      <c r="K26" s="12"/>
    </row>
    <row r="27" spans="1:13" ht="28.5" customHeight="1" thickTop="1" x14ac:dyDescent="0.2">
      <c r="A27" s="2"/>
      <c r="B27" s="74" t="s">
        <v>3</v>
      </c>
      <c r="C27" s="75"/>
      <c r="D27" s="75"/>
      <c r="E27" s="76"/>
      <c r="F27" s="77" t="s">
        <v>4</v>
      </c>
      <c r="G27" s="78"/>
      <c r="H27" s="79"/>
      <c r="I27" s="75" t="s">
        <v>28</v>
      </c>
      <c r="J27" s="75"/>
      <c r="K27" s="76"/>
    </row>
    <row r="28" spans="1:13" ht="38.25" x14ac:dyDescent="0.2">
      <c r="A28" s="1"/>
      <c r="B28" s="3" t="s">
        <v>5</v>
      </c>
      <c r="C28" s="4" t="s">
        <v>6</v>
      </c>
      <c r="D28" s="4" t="s">
        <v>7</v>
      </c>
      <c r="E28" s="5" t="s">
        <v>8</v>
      </c>
      <c r="F28" s="3" t="s">
        <v>9</v>
      </c>
      <c r="G28" s="4" t="s">
        <v>10</v>
      </c>
      <c r="H28" s="49" t="s">
        <v>11</v>
      </c>
      <c r="I28" s="3" t="s">
        <v>12</v>
      </c>
      <c r="J28" s="4" t="s">
        <v>13</v>
      </c>
      <c r="K28" s="39" t="s">
        <v>14</v>
      </c>
    </row>
    <row r="29" spans="1:13" ht="121.5" customHeight="1" x14ac:dyDescent="0.2">
      <c r="A29" s="1"/>
      <c r="B29" s="6" t="s">
        <v>15</v>
      </c>
      <c r="C29" s="7" t="s">
        <v>16</v>
      </c>
      <c r="D29" s="7" t="s">
        <v>17</v>
      </c>
      <c r="E29" s="8" t="s">
        <v>18</v>
      </c>
      <c r="F29" s="6" t="s">
        <v>19</v>
      </c>
      <c r="G29" s="7" t="s">
        <v>20</v>
      </c>
      <c r="H29" s="50" t="s">
        <v>21</v>
      </c>
      <c r="I29" s="6" t="s">
        <v>22</v>
      </c>
      <c r="J29" s="7" t="s">
        <v>23</v>
      </c>
      <c r="K29" s="40" t="s">
        <v>30</v>
      </c>
    </row>
    <row r="30" spans="1:13" ht="63.75" x14ac:dyDescent="0.2">
      <c r="A30" s="23"/>
      <c r="B30" s="63" t="s">
        <v>43</v>
      </c>
      <c r="C30" s="45" t="s">
        <v>44</v>
      </c>
      <c r="D30" s="45" t="s">
        <v>45</v>
      </c>
      <c r="E30" s="56" t="s">
        <v>46</v>
      </c>
      <c r="F30" s="51" t="s">
        <v>25</v>
      </c>
      <c r="G30" s="48" t="s">
        <v>27</v>
      </c>
      <c r="H30" s="57" t="s">
        <v>26</v>
      </c>
      <c r="I30" s="55" t="s">
        <v>52</v>
      </c>
      <c r="J30" s="44" t="s">
        <v>89</v>
      </c>
      <c r="K30" s="56" t="s">
        <v>25</v>
      </c>
    </row>
    <row r="31" spans="1:13" ht="63.75" x14ac:dyDescent="0.2">
      <c r="A31" s="23"/>
      <c r="B31" s="63" t="s">
        <v>43</v>
      </c>
      <c r="C31" s="45" t="s">
        <v>44</v>
      </c>
      <c r="D31" s="45" t="s">
        <v>45</v>
      </c>
      <c r="E31" s="56" t="s">
        <v>46</v>
      </c>
      <c r="F31" s="51" t="s">
        <v>26</v>
      </c>
      <c r="G31" s="48" t="s">
        <v>26</v>
      </c>
      <c r="H31" s="57" t="s">
        <v>26</v>
      </c>
      <c r="I31" s="55" t="s">
        <v>54</v>
      </c>
      <c r="J31" s="62" t="s">
        <v>72</v>
      </c>
      <c r="K31" s="56" t="s">
        <v>25</v>
      </c>
    </row>
    <row r="32" spans="1:13" ht="63.75" x14ac:dyDescent="0.2">
      <c r="A32" s="23"/>
      <c r="B32" s="63" t="s">
        <v>43</v>
      </c>
      <c r="C32" s="45" t="s">
        <v>44</v>
      </c>
      <c r="D32" s="45" t="s">
        <v>45</v>
      </c>
      <c r="E32" s="47" t="s">
        <v>46</v>
      </c>
      <c r="F32" s="51" t="s">
        <v>26</v>
      </c>
      <c r="G32" s="48" t="s">
        <v>26</v>
      </c>
      <c r="H32" s="57" t="s">
        <v>26</v>
      </c>
      <c r="I32" s="55" t="s">
        <v>55</v>
      </c>
      <c r="J32" s="60" t="s">
        <v>85</v>
      </c>
      <c r="K32" s="56" t="s">
        <v>25</v>
      </c>
    </row>
    <row r="33" spans="1:11" ht="76.5" x14ac:dyDescent="0.2">
      <c r="A33" s="23"/>
      <c r="B33" s="63" t="s">
        <v>63</v>
      </c>
      <c r="C33" s="45" t="s">
        <v>80</v>
      </c>
      <c r="D33" s="45" t="s">
        <v>64</v>
      </c>
      <c r="E33" s="47" t="s">
        <v>65</v>
      </c>
      <c r="F33" s="51" t="s">
        <v>26</v>
      </c>
      <c r="G33" s="48" t="s">
        <v>26</v>
      </c>
      <c r="H33" s="57" t="s">
        <v>26</v>
      </c>
      <c r="I33" s="55" t="s">
        <v>81</v>
      </c>
      <c r="J33" s="59" t="s">
        <v>74</v>
      </c>
      <c r="K33" s="56" t="s">
        <v>25</v>
      </c>
    </row>
    <row r="34" spans="1:11" ht="114.75" x14ac:dyDescent="0.2">
      <c r="A34" s="23"/>
      <c r="B34" s="55" t="s">
        <v>40</v>
      </c>
      <c r="C34" s="44" t="s">
        <v>41</v>
      </c>
      <c r="D34" s="44" t="s">
        <v>67</v>
      </c>
      <c r="E34" s="46" t="s">
        <v>42</v>
      </c>
      <c r="F34" s="51" t="s">
        <v>26</v>
      </c>
      <c r="G34" s="48" t="s">
        <v>26</v>
      </c>
      <c r="H34" s="57" t="s">
        <v>26</v>
      </c>
      <c r="I34" s="55" t="s">
        <v>48</v>
      </c>
      <c r="J34" s="59" t="s">
        <v>99</v>
      </c>
      <c r="K34" s="52" t="s">
        <v>25</v>
      </c>
    </row>
    <row r="35" spans="1:11" ht="102" x14ac:dyDescent="0.2">
      <c r="A35" s="23"/>
      <c r="B35" s="55" t="s">
        <v>40</v>
      </c>
      <c r="C35" s="44" t="s">
        <v>41</v>
      </c>
      <c r="D35" s="44" t="s">
        <v>67</v>
      </c>
      <c r="E35" s="46" t="s">
        <v>42</v>
      </c>
      <c r="F35" s="51" t="s">
        <v>26</v>
      </c>
      <c r="G35" s="48" t="s">
        <v>26</v>
      </c>
      <c r="H35" s="57" t="s">
        <v>26</v>
      </c>
      <c r="I35" s="55" t="s">
        <v>49</v>
      </c>
      <c r="J35" s="44" t="s">
        <v>86</v>
      </c>
      <c r="K35" s="52" t="s">
        <v>25</v>
      </c>
    </row>
    <row r="36" spans="1:11" ht="63.75" x14ac:dyDescent="0.2">
      <c r="A36" s="23"/>
      <c r="B36" s="63" t="s">
        <v>40</v>
      </c>
      <c r="C36" s="45" t="s">
        <v>41</v>
      </c>
      <c r="D36" s="45" t="s">
        <v>67</v>
      </c>
      <c r="E36" s="64" t="s">
        <v>42</v>
      </c>
      <c r="F36" s="51" t="s">
        <v>26</v>
      </c>
      <c r="G36" s="48" t="s">
        <v>26</v>
      </c>
      <c r="H36" s="57" t="s">
        <v>26</v>
      </c>
      <c r="I36" s="55" t="s">
        <v>79</v>
      </c>
      <c r="J36" s="44" t="s">
        <v>71</v>
      </c>
      <c r="K36" s="52" t="s">
        <v>25</v>
      </c>
    </row>
    <row r="37" spans="1:11" ht="140.25" x14ac:dyDescent="0.2">
      <c r="A37" s="23"/>
      <c r="B37" s="63" t="s">
        <v>40</v>
      </c>
      <c r="C37" s="45" t="s">
        <v>66</v>
      </c>
      <c r="D37" s="45" t="s">
        <v>67</v>
      </c>
      <c r="E37" s="56" t="s">
        <v>68</v>
      </c>
      <c r="F37" s="51" t="s">
        <v>26</v>
      </c>
      <c r="G37" s="48" t="s">
        <v>26</v>
      </c>
      <c r="H37" s="57" t="s">
        <v>26</v>
      </c>
      <c r="I37" s="55" t="s">
        <v>69</v>
      </c>
      <c r="J37" s="62" t="s">
        <v>70</v>
      </c>
      <c r="K37" s="56" t="s">
        <v>25</v>
      </c>
    </row>
    <row r="38" spans="1:11" ht="63.75" x14ac:dyDescent="0.2">
      <c r="A38" s="23"/>
      <c r="B38" s="63" t="s">
        <v>40</v>
      </c>
      <c r="C38" s="45" t="s">
        <v>41</v>
      </c>
      <c r="D38" s="45" t="s">
        <v>67</v>
      </c>
      <c r="E38" s="56" t="s">
        <v>42</v>
      </c>
      <c r="F38" s="51" t="s">
        <v>25</v>
      </c>
      <c r="G38" s="48" t="s">
        <v>27</v>
      </c>
      <c r="H38" s="57" t="s">
        <v>53</v>
      </c>
      <c r="I38" s="55" t="s">
        <v>75</v>
      </c>
      <c r="J38" s="62" t="s">
        <v>73</v>
      </c>
      <c r="K38" s="56" t="s">
        <v>25</v>
      </c>
    </row>
    <row r="39" spans="1:11" ht="102" x14ac:dyDescent="0.2">
      <c r="A39" s="23"/>
      <c r="B39" s="55" t="s">
        <v>35</v>
      </c>
      <c r="C39" s="44" t="s">
        <v>36</v>
      </c>
      <c r="D39" s="44" t="s">
        <v>37</v>
      </c>
      <c r="E39" s="46" t="s">
        <v>38</v>
      </c>
      <c r="F39" s="65" t="s">
        <v>26</v>
      </c>
      <c r="G39" s="66" t="s">
        <v>26</v>
      </c>
      <c r="H39" s="67" t="s">
        <v>26</v>
      </c>
      <c r="I39" s="55" t="s">
        <v>50</v>
      </c>
      <c r="J39" s="71" t="s">
        <v>76</v>
      </c>
      <c r="K39" s="72" t="s">
        <v>25</v>
      </c>
    </row>
    <row r="40" spans="1:11" ht="166.5" thickBot="1" x14ac:dyDescent="0.25">
      <c r="A40" s="23"/>
      <c r="B40" s="61" t="s">
        <v>39</v>
      </c>
      <c r="C40" s="69" t="s">
        <v>93</v>
      </c>
      <c r="D40" s="69" t="s">
        <v>94</v>
      </c>
      <c r="E40" s="70" t="s">
        <v>77</v>
      </c>
      <c r="F40" s="53" t="s">
        <v>26</v>
      </c>
      <c r="G40" s="54" t="s">
        <v>26</v>
      </c>
      <c r="H40" s="58" t="s">
        <v>26</v>
      </c>
      <c r="I40" s="61" t="s">
        <v>78</v>
      </c>
      <c r="J40" s="68" t="s">
        <v>51</v>
      </c>
      <c r="K40" s="73" t="s">
        <v>25</v>
      </c>
    </row>
    <row r="41" spans="1:11" ht="13.5" thickTop="1" x14ac:dyDescent="0.2">
      <c r="A41" s="9"/>
      <c r="B41" s="10"/>
      <c r="C41" s="10"/>
      <c r="D41" s="10"/>
      <c r="E41" s="10"/>
      <c r="F41" s="11"/>
      <c r="G41" s="11"/>
      <c r="H41" s="11"/>
      <c r="I41" s="11"/>
      <c r="J41" s="10"/>
      <c r="K41" s="10"/>
    </row>
    <row r="42" spans="1:11" ht="15.75" x14ac:dyDescent="0.25">
      <c r="A42" s="9"/>
      <c r="B42" s="38"/>
      <c r="C42" s="37"/>
      <c r="D42" s="37"/>
      <c r="E42" s="37"/>
      <c r="F42" s="37"/>
      <c r="G42" s="37"/>
      <c r="H42" s="36"/>
      <c r="I42" s="37"/>
      <c r="J42" s="37"/>
      <c r="K42" s="1"/>
    </row>
    <row r="43" spans="1:11" ht="15.75" hidden="1" x14ac:dyDescent="0.25">
      <c r="A43" s="9"/>
      <c r="B43" s="38"/>
      <c r="C43" s="37"/>
      <c r="D43" s="37"/>
      <c r="E43" s="37"/>
      <c r="F43" s="37"/>
      <c r="G43" s="37"/>
      <c r="H43" s="36"/>
      <c r="I43" s="37"/>
      <c r="J43" s="37"/>
      <c r="K43" s="1"/>
    </row>
    <row r="44" spans="1:11" hidden="1" x14ac:dyDescent="0.2">
      <c r="A44" s="9"/>
      <c r="B44" s="1"/>
      <c r="C44" s="1"/>
      <c r="D44" s="1"/>
      <c r="E44" s="1"/>
      <c r="F44" s="11"/>
      <c r="G44" s="11"/>
      <c r="H44" s="11"/>
      <c r="I44" s="11"/>
      <c r="J44" s="1"/>
      <c r="K44" s="1"/>
    </row>
    <row r="45" spans="1:11" hidden="1" x14ac:dyDescent="0.2">
      <c r="A45" s="9"/>
      <c r="B45" s="1"/>
      <c r="C45" s="35" t="s">
        <v>24</v>
      </c>
      <c r="D45" s="35" t="s">
        <v>25</v>
      </c>
      <c r="E45" s="35" t="s">
        <v>26</v>
      </c>
      <c r="F45" s="35" t="s">
        <v>27</v>
      </c>
      <c r="G45" s="11"/>
      <c r="H45" s="11"/>
      <c r="I45" s="11"/>
      <c r="J45" s="1"/>
      <c r="K45" s="1"/>
    </row>
    <row r="46" spans="1:11" hidden="1" x14ac:dyDescent="0.2">
      <c r="A46" s="9"/>
      <c r="B46" s="34" t="s">
        <v>27</v>
      </c>
      <c r="C46" s="20">
        <v>4</v>
      </c>
      <c r="D46" s="18">
        <v>8</v>
      </c>
      <c r="E46" s="17">
        <v>12</v>
      </c>
      <c r="F46" s="16">
        <v>16</v>
      </c>
      <c r="G46" s="11"/>
      <c r="H46" s="11"/>
      <c r="I46" s="11"/>
      <c r="J46" s="1"/>
      <c r="K46" s="1"/>
    </row>
    <row r="47" spans="1:11" hidden="1" x14ac:dyDescent="0.2">
      <c r="A47" s="9"/>
      <c r="B47" s="34" t="s">
        <v>26</v>
      </c>
      <c r="C47" s="20">
        <v>3</v>
      </c>
      <c r="D47" s="18">
        <v>6</v>
      </c>
      <c r="E47" s="19">
        <v>9</v>
      </c>
      <c r="F47" s="16">
        <v>12</v>
      </c>
      <c r="G47" s="11"/>
      <c r="H47" s="11"/>
      <c r="I47" s="11"/>
      <c r="J47" s="1"/>
      <c r="K47" s="1"/>
    </row>
    <row r="48" spans="1:11" hidden="1" x14ac:dyDescent="0.2">
      <c r="A48" s="9"/>
      <c r="B48" s="34" t="s">
        <v>25</v>
      </c>
      <c r="C48" s="20">
        <v>2</v>
      </c>
      <c r="D48" s="20">
        <v>4</v>
      </c>
      <c r="E48" s="19">
        <v>6</v>
      </c>
      <c r="F48" s="18">
        <v>8</v>
      </c>
      <c r="G48" s="11"/>
      <c r="H48" s="11"/>
      <c r="I48" s="11"/>
      <c r="J48" s="1"/>
      <c r="K48" s="1"/>
    </row>
    <row r="49" spans="1:11" hidden="1" x14ac:dyDescent="0.2">
      <c r="A49" s="9"/>
      <c r="B49" s="34" t="s">
        <v>24</v>
      </c>
      <c r="C49" s="20">
        <v>1</v>
      </c>
      <c r="D49" s="20">
        <v>2</v>
      </c>
      <c r="E49" s="21">
        <v>3</v>
      </c>
      <c r="F49" s="20">
        <v>4</v>
      </c>
      <c r="G49" s="11"/>
      <c r="H49" s="11"/>
      <c r="I49" s="11"/>
      <c r="J49" s="1"/>
      <c r="K49" s="1"/>
    </row>
    <row r="50" spans="1:11" hidden="1" x14ac:dyDescent="0.2">
      <c r="A50" s="9"/>
      <c r="B50" s="12"/>
      <c r="C50" s="11"/>
      <c r="D50" s="11"/>
      <c r="E50" s="12"/>
      <c r="F50" s="11"/>
      <c r="G50" s="11"/>
      <c r="H50" s="11"/>
      <c r="I50" s="11"/>
      <c r="J50" s="1"/>
      <c r="K50" s="1"/>
    </row>
    <row r="51" spans="1:11" hidden="1" x14ac:dyDescent="0.2">
      <c r="A51" s="9"/>
      <c r="B51" s="1"/>
      <c r="C51" s="1"/>
      <c r="D51" s="1"/>
      <c r="E51" s="1"/>
      <c r="F51" s="11"/>
      <c r="G51" s="11"/>
      <c r="H51" s="11"/>
      <c r="I51" s="11"/>
      <c r="J51" s="1"/>
      <c r="K51" s="1"/>
    </row>
    <row r="52" spans="1:11" hidden="1" x14ac:dyDescent="0.2">
      <c r="A52" s="9"/>
      <c r="B52" s="1"/>
      <c r="C52" s="1"/>
      <c r="D52" s="1"/>
      <c r="E52" s="1"/>
      <c r="F52" s="11"/>
      <c r="G52" s="11"/>
      <c r="H52" s="11"/>
      <c r="I52" s="11"/>
      <c r="J52" s="1"/>
      <c r="K52" s="1"/>
    </row>
    <row r="53" spans="1:11" hidden="1" x14ac:dyDescent="0.2">
      <c r="A53" s="9"/>
      <c r="B53" s="1"/>
      <c r="C53" s="1"/>
      <c r="D53" s="1"/>
      <c r="E53" s="1"/>
      <c r="F53" s="11" t="s">
        <v>24</v>
      </c>
      <c r="G53" s="11"/>
      <c r="H53" s="15">
        <f>IF(F35="",0,IF(F35="Very low",1,IF(F35="Low",2,IF(F35="Medium",3,IF(F35="High",4,F32)))))</f>
        <v>3</v>
      </c>
      <c r="I53" s="15">
        <f>IF(G35="",0,IF(G35="Very low",1,IF(G35="Low",2,IF(G35="Medium",3,IF(G35="High",4,G32)))))</f>
        <v>3</v>
      </c>
      <c r="J53" s="22">
        <f>IF(H53*I53=0,"",IF(H53*I53&gt;0.5,H53*I53))</f>
        <v>9</v>
      </c>
      <c r="K53" s="1" t="str">
        <f>IF(J53="","",IF(J53&lt;5, "Low",IF(J53&lt;11,"Medium",IF(J53&gt;11,"High"))))</f>
        <v>Medium</v>
      </c>
    </row>
    <row r="54" spans="1:11" hidden="1" x14ac:dyDescent="0.2">
      <c r="A54" s="9"/>
      <c r="B54" s="1"/>
      <c r="C54" s="1"/>
      <c r="D54" s="1"/>
      <c r="E54" s="1"/>
      <c r="F54" s="11" t="s">
        <v>25</v>
      </c>
      <c r="G54" s="11"/>
      <c r="H54" s="15">
        <f>IF(F32="",0,IF(F32="Very low",1,IF(F32="Low",2,IF(F32="Medium",3,IF(F32="High",4,#REF!)))))</f>
        <v>3</v>
      </c>
      <c r="I54" s="15">
        <f>IF(G32="",0,IF(G32="Very low",1,IF(G32="Low",2,IF(G32="Medium",3,IF(G32="High",4,#REF!)))))</f>
        <v>3</v>
      </c>
      <c r="J54" s="22">
        <f t="shared" ref="J54:J72" si="0">IF(H54*I54=0,"",IF(H54*I54&gt;0.5,H54*I54))</f>
        <v>9</v>
      </c>
      <c r="K54" s="1" t="str">
        <f t="shared" ref="K54:K72" si="1">IF(J54="","",IF(J54&lt;5, "Low",IF(J54&lt;11,"Medium",IF(J54&gt;11,"High"))))</f>
        <v>Medium</v>
      </c>
    </row>
    <row r="55" spans="1:11" hidden="1" x14ac:dyDescent="0.2">
      <c r="A55" s="9"/>
      <c r="B55" s="1"/>
      <c r="C55" s="1"/>
      <c r="D55" s="1"/>
      <c r="E55" s="1"/>
      <c r="F55" s="11" t="s">
        <v>26</v>
      </c>
      <c r="G55" s="11"/>
      <c r="H55" s="15" t="e">
        <f>IF(#REF!="",0,IF(#REF!="Very low",1,IF(#REF!="Low",2,IF(#REF!="Medium",3,IF(#REF!="High",4,#REF!)))))</f>
        <v>#REF!</v>
      </c>
      <c r="I55" s="15" t="e">
        <f>IF(#REF!="",0,IF(#REF!="Very low",1,IF(#REF!="Low",2,IF(#REF!="Medium",3,IF(#REF!="High",4,#REF!)))))</f>
        <v>#REF!</v>
      </c>
      <c r="J55" s="22" t="e">
        <f t="shared" si="0"/>
        <v>#REF!</v>
      </c>
      <c r="K55" s="1" t="e">
        <f t="shared" si="1"/>
        <v>#REF!</v>
      </c>
    </row>
    <row r="56" spans="1:11" hidden="1" x14ac:dyDescent="0.2">
      <c r="A56" s="9"/>
      <c r="B56" s="1"/>
      <c r="C56" s="1"/>
      <c r="D56" s="1"/>
      <c r="E56" s="1"/>
      <c r="F56" s="11" t="s">
        <v>27</v>
      </c>
      <c r="G56" s="11"/>
      <c r="H56" s="15" t="e">
        <f>IF(#REF!="",0,IF(#REF!="Very low",1,IF(#REF!="Low",2,IF(#REF!="Medium",3,IF(#REF!="High",4,#REF!)))))</f>
        <v>#REF!</v>
      </c>
      <c r="I56" s="15" t="e">
        <f>IF(#REF!="",0,IF(#REF!="Very low",1,IF(#REF!="Low",2,IF(#REF!="Medium",3,IF(#REF!="High",4,#REF!)))))</f>
        <v>#REF!</v>
      </c>
      <c r="J56" s="22" t="e">
        <f t="shared" si="0"/>
        <v>#REF!</v>
      </c>
      <c r="K56" s="1" t="e">
        <f t="shared" si="1"/>
        <v>#REF!</v>
      </c>
    </row>
    <row r="57" spans="1:11" hidden="1" x14ac:dyDescent="0.2">
      <c r="A57" s="9"/>
      <c r="B57" s="1"/>
      <c r="C57" s="1"/>
      <c r="D57" s="1"/>
      <c r="E57" s="1"/>
      <c r="F57" s="11"/>
      <c r="G57" s="11"/>
      <c r="H57" s="15" t="e">
        <f>IF(#REF!="",0,IF(#REF!="Very low",1,IF(#REF!="Low",2,IF(#REF!="Medium",3,IF(#REF!="High",4,#REF!)))))</f>
        <v>#REF!</v>
      </c>
      <c r="I57" s="15" t="e">
        <f>IF(#REF!="",0,IF(#REF!="Very low",1,IF(#REF!="Low",2,IF(#REF!="Medium",3,IF(#REF!="High",4,#REF!)))))</f>
        <v>#REF!</v>
      </c>
      <c r="J57" s="22" t="e">
        <f t="shared" si="0"/>
        <v>#REF!</v>
      </c>
      <c r="K57" s="1" t="e">
        <f t="shared" si="1"/>
        <v>#REF!</v>
      </c>
    </row>
    <row r="58" spans="1:11" hidden="1" x14ac:dyDescent="0.2">
      <c r="A58" s="9"/>
      <c r="B58" s="1"/>
      <c r="C58" s="1"/>
      <c r="D58" s="1"/>
      <c r="E58" s="1"/>
      <c r="F58" s="11"/>
      <c r="G58" s="11"/>
      <c r="H58" s="15" t="e">
        <f>IF(#REF!="",0,IF(#REF!="Very low",1,IF(#REF!="Low",2,IF(#REF!="Medium",3,IF(#REF!="High",4,#REF!)))))</f>
        <v>#REF!</v>
      </c>
      <c r="I58" s="15" t="e">
        <f>IF(#REF!="",0,IF(#REF!="Very low",1,IF(#REF!="Low",2,IF(#REF!="Medium",3,IF(#REF!="High",4,#REF!)))))</f>
        <v>#REF!</v>
      </c>
      <c r="J58" s="22" t="e">
        <f t="shared" si="0"/>
        <v>#REF!</v>
      </c>
      <c r="K58" s="1" t="e">
        <f t="shared" si="1"/>
        <v>#REF!</v>
      </c>
    </row>
    <row r="59" spans="1:11" hidden="1" x14ac:dyDescent="0.2">
      <c r="A59" s="9"/>
      <c r="B59" s="1"/>
      <c r="C59" s="1"/>
      <c r="D59" s="1"/>
      <c r="E59" s="1"/>
      <c r="F59" s="11"/>
      <c r="G59" s="11"/>
      <c r="H59" s="15" t="e">
        <f>IF(#REF!="",0,IF(#REF!="Very low",1,IF(#REF!="Low",2,IF(#REF!="Medium",3,IF(#REF!="High",4,F37)))))</f>
        <v>#REF!</v>
      </c>
      <c r="I59" s="15" t="e">
        <f>IF(#REF!="",0,IF(#REF!="Very low",1,IF(#REF!="Low",2,IF(#REF!="Medium",3,IF(#REF!="High",4,G37)))))</f>
        <v>#REF!</v>
      </c>
      <c r="J59" s="22" t="e">
        <f t="shared" si="0"/>
        <v>#REF!</v>
      </c>
      <c r="K59" s="1" t="e">
        <f t="shared" si="1"/>
        <v>#REF!</v>
      </c>
    </row>
    <row r="60" spans="1:11" hidden="1" x14ac:dyDescent="0.2">
      <c r="A60" s="9"/>
      <c r="B60" s="1"/>
      <c r="C60" s="1"/>
      <c r="D60" s="1"/>
      <c r="E60" s="1"/>
      <c r="F60" s="11"/>
      <c r="G60" s="11"/>
      <c r="H60" s="15">
        <f>IF(F37="",0,IF(F37="Very low",1,IF(F37="Low",2,IF(F37="Medium",3,IF(F37="High",4,#REF!)))))</f>
        <v>3</v>
      </c>
      <c r="I60" s="15">
        <f>IF(G37="",0,IF(G37="Very low",1,IF(G37="Low",2,IF(G37="Medium",3,IF(G37="High",4,#REF!)))))</f>
        <v>3</v>
      </c>
      <c r="J60" s="22">
        <f t="shared" si="0"/>
        <v>9</v>
      </c>
      <c r="K60" s="1" t="str">
        <f t="shared" si="1"/>
        <v>Medium</v>
      </c>
    </row>
    <row r="61" spans="1:11" hidden="1" x14ac:dyDescent="0.2">
      <c r="A61" s="9"/>
      <c r="B61" s="1"/>
      <c r="C61" s="11" t="s">
        <v>24</v>
      </c>
      <c r="D61" s="11" t="s">
        <v>25</v>
      </c>
      <c r="E61" s="11" t="s">
        <v>26</v>
      </c>
      <c r="F61" s="11" t="s">
        <v>27</v>
      </c>
      <c r="G61" s="11"/>
      <c r="H61" s="15" t="e">
        <f>IF(#REF!="",0,IF(#REF!="Very low",1,IF(#REF!="Low",2,IF(#REF!="Medium",3,IF(#REF!="High",4,#REF!)))))</f>
        <v>#REF!</v>
      </c>
      <c r="I61" s="15" t="e">
        <f>IF(#REF!="",0,IF(#REF!="Very low",1,IF(#REF!="Low",2,IF(#REF!="Medium",3,IF(#REF!="High",4,#REF!)))))</f>
        <v>#REF!</v>
      </c>
      <c r="J61" s="22" t="e">
        <f t="shared" si="0"/>
        <v>#REF!</v>
      </c>
      <c r="K61" s="1" t="e">
        <f t="shared" si="1"/>
        <v>#REF!</v>
      </c>
    </row>
    <row r="62" spans="1:11" hidden="1" x14ac:dyDescent="0.2">
      <c r="A62" s="9"/>
      <c r="B62" s="11" t="s">
        <v>24</v>
      </c>
      <c r="C62" s="20">
        <v>1</v>
      </c>
      <c r="D62" s="20">
        <v>2</v>
      </c>
      <c r="E62" s="21">
        <v>3</v>
      </c>
      <c r="F62" s="20">
        <v>4</v>
      </c>
      <c r="G62" s="11"/>
      <c r="H62" s="15" t="e">
        <f>IF(#REF!="",0,IF(#REF!="Very low",1,IF(#REF!="Low",2,IF(#REF!="Medium",3,IF(#REF!="High",4,#REF!)))))</f>
        <v>#REF!</v>
      </c>
      <c r="I62" s="15" t="e">
        <f>IF(#REF!="",0,IF(#REF!="Very low",1,IF(#REF!="Low",2,IF(#REF!="Medium",3,IF(#REF!="High",4,#REF!)))))</f>
        <v>#REF!</v>
      </c>
      <c r="J62" s="22" t="e">
        <f t="shared" si="0"/>
        <v>#REF!</v>
      </c>
      <c r="K62" s="1" t="e">
        <f t="shared" si="1"/>
        <v>#REF!</v>
      </c>
    </row>
    <row r="63" spans="1:11" hidden="1" x14ac:dyDescent="0.2">
      <c r="A63" s="9"/>
      <c r="B63" s="11" t="s">
        <v>25</v>
      </c>
      <c r="C63" s="20">
        <v>2</v>
      </c>
      <c r="D63" s="20">
        <v>4</v>
      </c>
      <c r="E63" s="19">
        <v>6</v>
      </c>
      <c r="F63" s="18">
        <v>8</v>
      </c>
      <c r="G63" s="11"/>
      <c r="H63" s="15" t="e">
        <f>IF(#REF!="",0,IF(#REF!="Very low",1,IF(#REF!="Low",2,IF(#REF!="Medium",3,IF(#REF!="High",4,#REF!)))))</f>
        <v>#REF!</v>
      </c>
      <c r="I63" s="15" t="e">
        <f>IF(#REF!="",0,IF(#REF!="Very low",1,IF(#REF!="Low",2,IF(#REF!="Medium",3,IF(#REF!="High",4,#REF!)))))</f>
        <v>#REF!</v>
      </c>
      <c r="J63" s="22" t="e">
        <f t="shared" si="0"/>
        <v>#REF!</v>
      </c>
      <c r="K63" s="1" t="e">
        <f t="shared" si="1"/>
        <v>#REF!</v>
      </c>
    </row>
    <row r="64" spans="1:11" hidden="1" x14ac:dyDescent="0.2">
      <c r="A64" s="9"/>
      <c r="B64" s="11" t="s">
        <v>26</v>
      </c>
      <c r="C64" s="20">
        <v>3</v>
      </c>
      <c r="D64" s="18">
        <v>6</v>
      </c>
      <c r="E64" s="19">
        <v>9</v>
      </c>
      <c r="F64" s="16">
        <v>12</v>
      </c>
      <c r="G64" s="11"/>
      <c r="H64" s="15" t="e">
        <f>IF(#REF!="",0,IF(#REF!="Very low",1,IF(#REF!="Low",2,IF(#REF!="Medium",3,IF(#REF!="High",4,#REF!)))))</f>
        <v>#REF!</v>
      </c>
      <c r="I64" s="15" t="e">
        <f>IF(#REF!="",0,IF(#REF!="Very low",1,IF(#REF!="Low",2,IF(#REF!="Medium",3,IF(#REF!="High",4,#REF!)))))</f>
        <v>#REF!</v>
      </c>
      <c r="J64" s="22" t="e">
        <f t="shared" si="0"/>
        <v>#REF!</v>
      </c>
      <c r="K64" s="1" t="e">
        <f t="shared" si="1"/>
        <v>#REF!</v>
      </c>
    </row>
    <row r="65" spans="1:11" hidden="1" x14ac:dyDescent="0.2">
      <c r="A65" s="9"/>
      <c r="B65" s="11" t="s">
        <v>27</v>
      </c>
      <c r="C65" s="20">
        <v>4</v>
      </c>
      <c r="D65" s="18">
        <v>8</v>
      </c>
      <c r="E65" s="17">
        <v>12</v>
      </c>
      <c r="F65" s="16">
        <v>16</v>
      </c>
      <c r="G65" s="11"/>
      <c r="H65" s="15" t="e">
        <f>IF(#REF!="",0,IF(#REF!="Very low",1,IF(#REF!="Low",2,IF(#REF!="Medium",3,IF(#REF!="High",4,#REF!)))))</f>
        <v>#REF!</v>
      </c>
      <c r="I65" s="15" t="e">
        <f>IF(#REF!="",0,IF(#REF!="Very low",1,IF(#REF!="Low",2,IF(#REF!="Medium",3,IF(#REF!="High",4,#REF!)))))</f>
        <v>#REF!</v>
      </c>
      <c r="J65" s="22" t="e">
        <f t="shared" si="0"/>
        <v>#REF!</v>
      </c>
      <c r="K65" s="1" t="e">
        <f t="shared" si="1"/>
        <v>#REF!</v>
      </c>
    </row>
    <row r="66" spans="1:11" hidden="1" x14ac:dyDescent="0.2">
      <c r="A66" s="9"/>
      <c r="B66" s="11"/>
      <c r="C66" s="11"/>
      <c r="D66" s="11"/>
      <c r="F66" s="11"/>
      <c r="G66" s="11"/>
      <c r="H66" s="15" t="e">
        <f>IF(#REF!="",0,IF(#REF!="Very low",1,IF(#REF!="Low",2,IF(#REF!="Medium",3,IF(#REF!="High",4,#REF!)))))</f>
        <v>#REF!</v>
      </c>
      <c r="I66" s="15" t="e">
        <f>IF(#REF!="",0,IF(#REF!="Very low",1,IF(#REF!="Low",2,IF(#REF!="Medium",3,IF(#REF!="High",4,#REF!)))))</f>
        <v>#REF!</v>
      </c>
      <c r="J66" s="22" t="e">
        <f t="shared" si="0"/>
        <v>#REF!</v>
      </c>
      <c r="K66" s="1" t="e">
        <f t="shared" si="1"/>
        <v>#REF!</v>
      </c>
    </row>
    <row r="67" spans="1:11" hidden="1" x14ac:dyDescent="0.2">
      <c r="A67" s="9"/>
      <c r="B67" s="1"/>
      <c r="C67" s="1"/>
      <c r="D67" s="1"/>
      <c r="E67" s="1"/>
      <c r="F67" s="11"/>
      <c r="G67" s="11"/>
      <c r="H67" s="15" t="e">
        <f>IF(#REF!="",0,IF(#REF!="Very low",1,IF(#REF!="Low",2,IF(#REF!="Medium",3,IF(#REF!="High",4,#REF!)))))</f>
        <v>#REF!</v>
      </c>
      <c r="I67" s="15" t="e">
        <f>IF(#REF!="",0,IF(#REF!="Very low",1,IF(#REF!="Low",2,IF(#REF!="Medium",3,IF(#REF!="High",4,#REF!)))))</f>
        <v>#REF!</v>
      </c>
      <c r="J67" s="22" t="e">
        <f t="shared" si="0"/>
        <v>#REF!</v>
      </c>
      <c r="K67" s="1" t="e">
        <f t="shared" si="1"/>
        <v>#REF!</v>
      </c>
    </row>
    <row r="68" spans="1:11" hidden="1" x14ac:dyDescent="0.2">
      <c r="A68" s="9"/>
      <c r="B68" s="1"/>
      <c r="C68" s="1"/>
      <c r="D68" s="1"/>
      <c r="E68" s="1"/>
      <c r="F68" s="11"/>
      <c r="G68" s="11"/>
      <c r="H68" s="15" t="e">
        <f>IF(#REF!="",0,IF(#REF!="Very low",1,IF(#REF!="Low",2,IF(#REF!="Medium",3,IF(#REF!="High",4,#REF!)))))</f>
        <v>#REF!</v>
      </c>
      <c r="I68" s="15" t="e">
        <f>IF(#REF!="",0,IF(#REF!="Very low",1,IF(#REF!="Low",2,IF(#REF!="Medium",3,IF(#REF!="High",4,#REF!)))))</f>
        <v>#REF!</v>
      </c>
      <c r="J68" s="22" t="e">
        <f t="shared" si="0"/>
        <v>#REF!</v>
      </c>
      <c r="K68" s="1" t="e">
        <f t="shared" si="1"/>
        <v>#REF!</v>
      </c>
    </row>
    <row r="69" spans="1:11" hidden="1" x14ac:dyDescent="0.2">
      <c r="A69" s="9"/>
      <c r="B69" s="1"/>
      <c r="C69" s="1"/>
      <c r="D69" s="1"/>
      <c r="E69" s="1"/>
      <c r="F69" s="11"/>
      <c r="G69" s="11"/>
      <c r="H69" s="15" t="e">
        <f>IF(#REF!="",0,IF(#REF!="Very low",1,IF(#REF!="Low",2,IF(#REF!="Medium",3,IF(#REF!="High",4,#REF!)))))</f>
        <v>#REF!</v>
      </c>
      <c r="I69" s="15" t="e">
        <f>IF(#REF!="",0,IF(#REF!="Very low",1,IF(#REF!="Low",2,IF(#REF!="Medium",3,IF(#REF!="High",4,#REF!)))))</f>
        <v>#REF!</v>
      </c>
      <c r="J69" s="22" t="e">
        <f t="shared" si="0"/>
        <v>#REF!</v>
      </c>
      <c r="K69" s="1" t="e">
        <f t="shared" si="1"/>
        <v>#REF!</v>
      </c>
    </row>
    <row r="70" spans="1:11" hidden="1" x14ac:dyDescent="0.2">
      <c r="A70" s="9"/>
      <c r="B70" s="1"/>
      <c r="C70" s="1"/>
      <c r="D70" s="1"/>
      <c r="E70" s="1"/>
      <c r="F70" s="11"/>
      <c r="G70" s="11"/>
      <c r="H70" s="15" t="e">
        <f>IF(#REF!="",0,IF(#REF!="Very low",1,IF(#REF!="Low",2,IF(#REF!="Medium",3,IF(#REF!="High",4,#REF!)))))</f>
        <v>#REF!</v>
      </c>
      <c r="I70" s="15" t="e">
        <f>IF(#REF!="",0,IF(#REF!="Very low",1,IF(#REF!="Low",2,IF(#REF!="Medium",3,IF(#REF!="High",4,#REF!)))))</f>
        <v>#REF!</v>
      </c>
      <c r="J70" s="22" t="e">
        <f t="shared" si="0"/>
        <v>#REF!</v>
      </c>
      <c r="K70" s="1" t="e">
        <f t="shared" si="1"/>
        <v>#REF!</v>
      </c>
    </row>
    <row r="71" spans="1:11" hidden="1" x14ac:dyDescent="0.2">
      <c r="A71" s="9"/>
      <c r="B71" s="1"/>
      <c r="C71" s="1"/>
      <c r="D71" s="1"/>
      <c r="E71" s="1"/>
      <c r="F71" s="11"/>
      <c r="G71" s="11"/>
      <c r="H71" s="15" t="e">
        <f>IF(#REF!="",0,IF(#REF!="Very low",1,IF(#REF!="Low",2,IF(#REF!="Medium",3,IF(#REF!="High",4,#REF!)))))</f>
        <v>#REF!</v>
      </c>
      <c r="I71" s="15" t="e">
        <f>IF(#REF!="",0,IF(#REF!="Very low",1,IF(#REF!="Low",2,IF(#REF!="Medium",3,IF(#REF!="High",4,#REF!)))))</f>
        <v>#REF!</v>
      </c>
      <c r="J71" s="22" t="e">
        <f t="shared" si="0"/>
        <v>#REF!</v>
      </c>
      <c r="K71" s="1" t="e">
        <f t="shared" si="1"/>
        <v>#REF!</v>
      </c>
    </row>
    <row r="72" spans="1:11" hidden="1" x14ac:dyDescent="0.2">
      <c r="A72" s="9"/>
      <c r="B72" s="1"/>
      <c r="C72" s="1"/>
      <c r="D72" s="1"/>
      <c r="E72" s="1"/>
      <c r="F72" s="11"/>
      <c r="G72" s="11"/>
      <c r="H72" s="15" t="e">
        <f>IF(#REF!="",0,IF(#REF!="Very low",1,IF(#REF!="Low",2,IF(#REF!="Medium",3,IF(#REF!="High",4,F41)))))</f>
        <v>#REF!</v>
      </c>
      <c r="I72" s="15" t="e">
        <f>IF(#REF!="",0,IF(#REF!="Very low",1,IF(#REF!="Low",2,IF(#REF!="Medium",3,IF(#REF!="High",4,G41)))))</f>
        <v>#REF!</v>
      </c>
      <c r="J72" s="22" t="e">
        <f t="shared" si="0"/>
        <v>#REF!</v>
      </c>
      <c r="K72" s="1" t="e">
        <f t="shared" si="1"/>
        <v>#REF!</v>
      </c>
    </row>
    <row r="73" spans="1:11" hidden="1" x14ac:dyDescent="0.2">
      <c r="A73" s="9"/>
      <c r="B73" s="1"/>
      <c r="C73" s="1"/>
      <c r="D73" s="1"/>
      <c r="E73" s="1"/>
      <c r="F73" s="11"/>
      <c r="G73" s="11"/>
      <c r="H73" s="11"/>
      <c r="I73" s="11"/>
      <c r="J73" s="1"/>
      <c r="K73" s="1"/>
    </row>
    <row r="74" spans="1:11" hidden="1" x14ac:dyDescent="0.2">
      <c r="A74" s="1"/>
      <c r="B74" s="1"/>
      <c r="C74" s="1"/>
      <c r="D74" s="1"/>
      <c r="E74" s="1"/>
      <c r="F74" s="11"/>
      <c r="G74" s="11"/>
      <c r="H74" s="11"/>
      <c r="I74" s="11"/>
      <c r="J74" s="1"/>
      <c r="K74" s="1"/>
    </row>
    <row r="75" spans="1:11" hidden="1" x14ac:dyDescent="0.2">
      <c r="A75" s="1"/>
      <c r="B75" s="1"/>
      <c r="C75" s="1"/>
      <c r="D75" s="1"/>
      <c r="E75" s="1"/>
      <c r="F75" s="11"/>
      <c r="G75" s="11"/>
      <c r="H75" s="11"/>
      <c r="I75" s="11"/>
      <c r="J75" s="1"/>
      <c r="K75" s="1"/>
    </row>
    <row r="76" spans="1:11" hidden="1" x14ac:dyDescent="0.2">
      <c r="A76" s="1"/>
      <c r="B76" s="1"/>
      <c r="C76" s="1"/>
      <c r="D76" s="1"/>
      <c r="E76" s="1"/>
      <c r="F76" s="11"/>
      <c r="G76" s="11"/>
      <c r="H76" s="11"/>
      <c r="I76" s="11"/>
      <c r="J76" s="1"/>
      <c r="K76" s="1"/>
    </row>
    <row r="110" ht="13.5" customHeight="1" x14ac:dyDescent="0.2"/>
  </sheetData>
  <sheetProtection selectLockedCells="1"/>
  <sortState ref="A27:K37">
    <sortCondition ref="B27:B37"/>
  </sortState>
  <mergeCells count="10">
    <mergeCell ref="B27:E27"/>
    <mergeCell ref="F27:H27"/>
    <mergeCell ref="I27:K27"/>
    <mergeCell ref="F12:J12"/>
    <mergeCell ref="F4:J4"/>
    <mergeCell ref="F6:J6"/>
    <mergeCell ref="F8:J8"/>
    <mergeCell ref="F10:J10"/>
    <mergeCell ref="D23:J25"/>
    <mergeCell ref="D22:J22"/>
  </mergeCells>
  <phoneticPr fontId="0" type="noConversion"/>
  <dataValidations count="4">
    <dataValidation type="list" allowBlank="1" showInputMessage="1" showErrorMessage="1" sqref="F39:G40 F32:G36">
      <formula1>$F$53:$F$57</formula1>
    </dataValidation>
    <dataValidation type="list" allowBlank="1" showInputMessage="1" showErrorMessage="1" sqref="F31:G31">
      <formula1>$F$61:$F$65</formula1>
    </dataValidation>
    <dataValidation type="list" allowBlank="1" showInputMessage="1" showErrorMessage="1" sqref="F30:G30">
      <formula1>$F$63:$F$67</formula1>
    </dataValidation>
    <dataValidation type="list" allowBlank="1" showInputMessage="1" showErrorMessage="1" sqref="F37:G38">
      <formula1>$F$64:$F$68</formula1>
    </dataValidation>
  </dataValidations>
  <pageMargins left="0.74803149606299213" right="0.74803149606299213" top="0.98425196850393704" bottom="0.98425196850393704" header="0.51181102362204722" footer="0.51181102362204722"/>
  <pageSetup paperSize="8" scale="72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SR2015 No.29: Temporary storage within the flood plain of a main river</dc:title>
  <dc:creator>Environment Agency</dc:creator>
  <cp:keywords>Generic Risk Assessment for SR2015 No.29: Temporary storage within the flood plain of a main river</cp:keywords>
  <dc:description>Version 2
 Issued: 31/07/2019</dc:description>
  <cp:lastModifiedBy>Registered User</cp:lastModifiedBy>
  <cp:lastPrinted>2014-12-01T14:05:51Z</cp:lastPrinted>
  <dcterms:created xsi:type="dcterms:W3CDTF">2005-05-04T08:30:35Z</dcterms:created>
  <dcterms:modified xsi:type="dcterms:W3CDTF">2019-07-31T12:03:47Z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