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404" windowWidth="20376" windowHeight="5628" tabRatio="804"/>
  </bookViews>
  <sheets>
    <sheet name="Introduction" sheetId="16" r:id="rId1"/>
    <sheet name="A. Tariff Change Notice" sheetId="2" r:id="rId2"/>
    <sheet name="B. Table 2" sheetId="5" r:id="rId3"/>
    <sheet name="B. Graph interpretation" sheetId="18" r:id="rId4"/>
    <sheet name="B. Table 3" sheetId="15" r:id="rId5"/>
    <sheet name="B. Total" sheetId="14" r:id="rId6"/>
    <sheet name="B. Small biomass plants" sheetId="7" r:id="rId7"/>
    <sheet name="B. Medium biomass plants" sheetId="9" r:id="rId8"/>
    <sheet name="B. Large biomass plants" sheetId="10" r:id="rId9"/>
    <sheet name="B. Ground source heat pumps" sheetId="8" r:id="rId10"/>
    <sheet name="B. Solar collectors" sheetId="12" r:id="rId11"/>
    <sheet name="B. Biogas" sheetId="13" r:id="rId12"/>
    <sheet name="B. Biomethane" sheetId="20" r:id="rId13"/>
    <sheet name="B. Solid biomass CHP plants" sheetId="21" r:id="rId14"/>
    <sheet name="B. Deep geothermal plants" sheetId="22" r:id="rId15"/>
    <sheet name="B. Air source heat pumps" sheetId="23" r:id="rId16"/>
    <sheet name="B. Glossary" sheetId="3" r:id="rId17"/>
  </sheets>
  <externalReferences>
    <externalReference r:id="rId18"/>
    <externalReference r:id="rId19"/>
  </externalReferences>
  <definedNames>
    <definedName name="_xlnm.Print_Area" localSheetId="0">Introduction!$A$1:$W$41</definedName>
  </definedNames>
  <calcPr calcId="145621"/>
</workbook>
</file>

<file path=xl/calcChain.xml><?xml version="1.0" encoding="utf-8"?>
<calcChain xmlns="http://schemas.openxmlformats.org/spreadsheetml/2006/main">
  <c r="I30" i="2" l="1"/>
  <c r="I31" i="2"/>
  <c r="I32" i="2"/>
  <c r="I33" i="2"/>
  <c r="I35" i="2"/>
  <c r="I29" i="2"/>
  <c r="G37" i="2" l="1"/>
  <c r="G36" i="2"/>
  <c r="G34" i="2"/>
  <c r="I34" i="2" s="1"/>
</calcChain>
</file>

<file path=xl/sharedStrings.xml><?xml version="1.0" encoding="utf-8"?>
<sst xmlns="http://schemas.openxmlformats.org/spreadsheetml/2006/main" count="243" uniqueCount="160">
  <si>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</si>
  <si>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</si>
  <si>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</si>
  <si>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</si>
  <si>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</si>
  <si>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</si>
  <si>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</si>
  <si>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</si>
  <si>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</si>
  <si>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</si>
  <si>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</si>
  <si>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</si>
  <si>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</si>
  <si>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</si>
  <si>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</si>
  <si>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</si>
  <si>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</si>
  <si>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</si>
  <si>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</si>
  <si>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</si>
  <si>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</si>
  <si>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</si>
  <si>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</si>
  <si>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</si>
  <si>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</si>
  <si>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</si>
  <si>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</si>
  <si>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</si>
  <si>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</si>
  <si>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</si>
  <si>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</si>
  <si>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</si>
  <si>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</si>
  <si>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</si>
  <si>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</si>
  <si>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</si>
  <si>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</si>
  <si>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</si>
  <si>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</si>
  <si>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</si>
  <si>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</si>
  <si>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</si>
  <si>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</si>
  <si>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</si>
  <si>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</si>
  <si>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</si>
  <si>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</si>
  <si>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</si>
  <si>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</si>
  <si>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</si>
  <si>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</si>
  <si>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</si>
  <si>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</si>
  <si>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</si>
  <si>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</si>
  <si>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</si>
  <si>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</si>
  <si>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</si>
  <si>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</si>
  <si>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</si>
  <si>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</si>
  <si>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</si>
  <si>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</si>
  <si>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</si>
  <si>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</si>
  <si>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</si>
  <si>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</si>
  <si>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</si>
  <si>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</si>
  <si>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</si>
  <si>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</si>
  <si>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</si>
  <si>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</si>
  <si>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</si>
  <si>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</si>
  <si>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</si>
  <si>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</si>
  <si>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Space heating, Process heating</t>
  </si>
  <si>
    <t>Water heating, Process heating</t>
  </si>
  <si>
    <t>Space heating, Water heating, Process heating</t>
  </si>
  <si>
    <t>Type of heat used</t>
  </si>
  <si>
    <t>Table 3</t>
  </si>
  <si>
    <t>Figures may not add due to rounding</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</si>
  <si>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</si>
  <si>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</si>
  <si>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</si>
  <si>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</si>
  <si>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</si>
  <si>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</si>
  <si>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</si>
  <si>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</si>
  <si>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</si>
  <si>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</si>
  <si>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</si>
  <si>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</si>
  <si>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</si>
  <si>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</si>
  <si>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</si>
  <si>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</si>
  <si>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10&amp;4</t>
  </si>
  <si>
    <t>10&amp;5</t>
  </si>
  <si>
    <t>10&amp;6</t>
  </si>
  <si>
    <t>10&amp;7</t>
  </si>
  <si>
    <t>Existing tariff</t>
  </si>
  <si>
    <t xml:space="preserve">% reduction being applied </t>
  </si>
  <si>
    <t>Small Commercial biomass</t>
  </si>
  <si>
    <t>These estimates are based on scheme  data provided by Ofgem</t>
  </si>
  <si>
    <t>These estimates are based on scheme data provided by Ofgem</t>
  </si>
  <si>
    <t xml:space="preserve">Expenditure threshold (or scaled trigger) for each technology (£m), as at 31.07.2014. </t>
  </si>
  <si>
    <t>Difference between this month's forecast expenditure and the expenditure thresholds (scaled trigger) for each technology (£m).</t>
  </si>
  <si>
    <t>Expenditure threshold (expenditure anticipated for the subsequent year) which DECC estimates is necessary to incentivise significant growth in renewable heat. (£m)</t>
  </si>
  <si>
    <t>If hit, it can trigger tariff reduction if overall spend for the scheme is 50% or more of expected levels</t>
  </si>
  <si>
    <t xml:space="preserve">If hit, it can trigger tariff reduction only if the scheme as a whole is performing above expectations </t>
  </si>
  <si>
    <t>Small biomass plants</t>
  </si>
  <si>
    <t>Medium biomass plants</t>
  </si>
  <si>
    <t>Large biomass plants</t>
  </si>
  <si>
    <t>Ground source heat pumps</t>
  </si>
  <si>
    <t>Plants using solar collectors</t>
  </si>
  <si>
    <t>Plants which generate heat from biogas</t>
  </si>
  <si>
    <t>Producers of biomethane for injection</t>
  </si>
  <si>
    <t>Solid biomass CHP systems</t>
  </si>
  <si>
    <t>Deep geothermal plants</t>
  </si>
  <si>
    <t>Air source heat pumps</t>
  </si>
  <si>
    <t>Expenditure threshold (£m) (50% of total anticipated expenditure)</t>
  </si>
  <si>
    <t xml:space="preserve">Difference between the forecast expenditure for the scheme and the expenditure threshold (50% of total anticipated expenditure) for the scheme. </t>
  </si>
  <si>
    <t>Expenditure threshold (expenditure anticipated for the subsequent year)</t>
  </si>
  <si>
    <t>If hit, it can trigger tariff reduction if the individual forecast expenditure for a tariff category also exceeds its expenditure threshold</t>
  </si>
  <si>
    <t>If hit, it can trigger tariff reductions if tariffs have exceeded the expenditure threshold (expenditure anticipated for the subsequent year)</t>
  </si>
  <si>
    <t>Tier 1: 8.4p/Kwh</t>
  </si>
  <si>
    <t>Tier 2: 2.2p/Kwh</t>
  </si>
  <si>
    <t>Quarterly forecasts for the non-domestic RHI scheme as at 31 July 2014</t>
  </si>
  <si>
    <t xml:space="preserve">The next Quarterly forecast will be published by 1 December 2014.  </t>
  </si>
  <si>
    <t>The data contained in this publication is based on the scheme data as at 31 July 2014, which has been provided by the Office of Gas and Electricity Markets (Ofgem) who administer the scheme.</t>
  </si>
  <si>
    <t>-</t>
  </si>
  <si>
    <t xml:space="preserve">Forecast expenditure (£m) for each technology as at 31.07.2014 </t>
  </si>
  <si>
    <t>Difference between this months forecast, as at 31.07.2014, and last quarters forecast, at 30.04.2014 (£m).</t>
  </si>
  <si>
    <t xml:space="preserve">Forecast expenditure for the scheme as a whole (£m) as at 31.07.2014 </t>
  </si>
  <si>
    <t>Forecast expenditure (£m) - Accreditations receiving payment</t>
  </si>
  <si>
    <t>Forecast expenditure (£m) - Full applications</t>
  </si>
  <si>
    <t>Forecast expenditure (£m)  - Preliminary applications and preliminary accreditations</t>
  </si>
  <si>
    <t>Forecast expenditure (£m) - Accreditations that have not yet received payment as at 31.07.2014</t>
  </si>
  <si>
    <t>Air Source Heat Pump</t>
  </si>
  <si>
    <t>* refers to values that have been supressed to prevent disclosure of readings suppressed for being too low.</t>
  </si>
  <si>
    <t>Graphs for the Total forecast expenditure and forecast expenditure for each tariff category can be found in the following tabs. The graph makes it possible to compare each subsequent 12 month forecast expenditure against the expenditure thresholds (triggers).</t>
  </si>
  <si>
    <t>New tariff for installations accredited on or after 1 October 2014</t>
  </si>
  <si>
    <r>
      <t>Last quarter's forecast expenditure for each technology (£m) as at 30.04.2014</t>
    </r>
    <r>
      <rPr>
        <b/>
        <vertAlign val="superscript"/>
        <sz val="10"/>
        <color rgb="FF000000"/>
        <rFont val="Arial"/>
        <family val="2"/>
      </rPr>
      <t xml:space="preserve"> </t>
    </r>
  </si>
  <si>
    <t>Last quarter's forecast expenditure for the scheme as a whole (£m) as at 30.04.2014</t>
  </si>
  <si>
    <t>Difference between this quarter's forecast for the scheme, as at 31.07.2014, and last quarter's forecast, at 30.04.2014.</t>
  </si>
  <si>
    <t>#</t>
  </si>
  <si>
    <t>*</t>
  </si>
  <si>
    <t>Tier 1: 7.6p/Kwh</t>
  </si>
  <si>
    <t>Tier 2: 2.0p/Kwh</t>
  </si>
  <si>
    <t>Anticipated increase in expenditure since previous assessment date (£m)</t>
  </si>
  <si>
    <t>Percentage of actual the growth rate in comparison to the anticipated growth rate</t>
  </si>
  <si>
    <t xml:space="preserve">If between 50% and 150%, or over 150% differing levels of degression can be triggered if there was a tariff reduction in the previous quarter. </t>
  </si>
  <si>
    <t xml:space="preserve">Table 1: comparing forecast expenditure between months and against expenditure thresholds. </t>
  </si>
  <si>
    <t>Scheme total</t>
  </si>
  <si>
    <t>As defined in  schedule 4 of the 2014 RHI regulations</t>
  </si>
  <si>
    <t># refers to values which have been supressed to prevent disclosure because there are an insufficient number of readings to calculate an average specific to that group.</t>
  </si>
  <si>
    <t>Renewable Heat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</si>
</sst>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
    <numFmt numFmtId="165" formatCode="_-[$£-809]* #,##0_-;\-[$£-809]* #,##0_-;_-[$£-809]* &quot;-&quot;??_-;_-@_-"/>
    <numFmt numFmtId="166" formatCode="_-* #,##0_-;\-* #,##0_-;_-* &quot;-&quot;??_-;_-@_-"/>
    <numFmt numFmtId="167" formatCode="0.0%"/>
    <numFmt numFmtId="168" formatCode="&quot;£&quot;#,##0.0;[Red]\-&quot;£&quot;#,##0.0"/>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9"/>
      <color theme="1"/>
      <name val="Arial"/>
      <family val="2"/>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0"/>
      <name val="Arial"/>
      <family val="2"/>
    </font>
    <font>
      <b/>
      <i/>
      <sz val="11"/>
      <color theme="1"/>
      <name val="Calibri"/>
      <family val="2"/>
    </font>
    <font>
      <i/>
      <sz val="11"/>
      <color theme="1"/>
      <name val="Calibri"/>
      <family val="2"/>
    </font>
    <font>
      <b/>
      <sz val="11"/>
      <color theme="1"/>
      <name val="Calibri"/>
      <family val="2"/>
    </font>
    <font>
      <i/>
      <sz val="9"/>
      <color rgb="FF000000"/>
      <name val="Arial"/>
      <family val="2"/>
    </font>
    <font>
      <b/>
      <vertAlign val="superscript"/>
      <sz val="10"/>
      <color rgb="FF000000"/>
      <name val="Arial"/>
      <family val="2"/>
    </font>
    <font>
      <sz val="11"/>
      <color rgb="FF000000"/>
      <name val="Calibri"/>
      <family val="2"/>
    </font>
    <font>
      <b/>
      <sz val="11"/>
      <color rgb="FF000000"/>
      <name val="Calibri"/>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hair">
        <color auto="1"/>
      </right>
      <top style="dotted">
        <color indexed="64"/>
      </top>
      <bottom style="medium">
        <color indexed="64"/>
      </bottom>
      <diagonal/>
    </border>
    <border>
      <left style="medium">
        <color auto="1"/>
      </left>
      <right style="hair">
        <color auto="1"/>
      </right>
      <top style="medium">
        <color indexed="64"/>
      </top>
      <bottom style="medium">
        <color indexed="64"/>
      </bottom>
      <diagonal/>
    </border>
    <border>
      <left/>
      <right style="medium">
        <color auto="1"/>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37">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indent="5"/>
    </xf>
    <xf numFmtId="0" fontId="3" fillId="2" borderId="11" xfId="0" applyFont="1" applyFill="1" applyBorder="1" applyAlignment="1">
      <alignment vertical="center" wrapText="1"/>
    </xf>
    <xf numFmtId="0" fontId="9"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9" fillId="2" borderId="8"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0" borderId="0" xfId="0" applyNumberFormat="1" applyFont="1"/>
    <xf numFmtId="0" fontId="12" fillId="2" borderId="16" xfId="0" applyFont="1" applyFill="1" applyBorder="1" applyAlignment="1">
      <alignment vertical="center" wrapText="1"/>
    </xf>
    <xf numFmtId="0" fontId="12" fillId="2" borderId="5" xfId="0" applyFont="1" applyFill="1" applyBorder="1" applyAlignment="1">
      <alignment vertical="center" wrapText="1"/>
    </xf>
    <xf numFmtId="0" fontId="6" fillId="2" borderId="0" xfId="0" applyFont="1" applyFill="1"/>
    <xf numFmtId="0" fontId="6" fillId="2" borderId="12" xfId="4" applyNumberFormat="1" applyFont="1" applyFill="1" applyBorder="1" applyAlignment="1"/>
    <xf numFmtId="0" fontId="6" fillId="2" borderId="19" xfId="4" applyNumberFormat="1" applyFont="1" applyFill="1" applyBorder="1"/>
    <xf numFmtId="0" fontId="6" fillId="2" borderId="8" xfId="4" applyNumberFormat="1" applyFont="1" applyFill="1" applyBorder="1"/>
    <xf numFmtId="0" fontId="6" fillId="2" borderId="8"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9" xfId="4" applyNumberFormat="1" applyFont="1" applyFill="1" applyBorder="1" applyAlignment="1">
      <alignment wrapText="1"/>
    </xf>
    <xf numFmtId="0" fontId="6" fillId="2" borderId="22" xfId="0" applyNumberFormat="1" applyFont="1" applyFill="1" applyBorder="1"/>
    <xf numFmtId="0" fontId="6" fillId="2" borderId="9" xfId="4" applyNumberFormat="1" applyFont="1" applyFill="1" applyBorder="1"/>
    <xf numFmtId="0" fontId="7" fillId="2" borderId="12" xfId="4" applyNumberFormat="1" applyFont="1" applyFill="1" applyBorder="1" applyAlignment="1">
      <alignment vertical="center" wrapText="1"/>
    </xf>
    <xf numFmtId="0" fontId="7" fillId="2" borderId="19" xfId="4" applyNumberFormat="1" applyFont="1" applyFill="1" applyBorder="1" applyAlignment="1">
      <alignment vertical="center"/>
    </xf>
    <xf numFmtId="0" fontId="7" fillId="2" borderId="20"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0" fontId="19" fillId="2" borderId="0" xfId="0" applyFont="1" applyFill="1"/>
    <xf numFmtId="0" fontId="21" fillId="2" borderId="0" xfId="0" applyFont="1" applyFill="1"/>
    <xf numFmtId="0" fontId="23" fillId="0" borderId="0" xfId="0" applyNumberFormat="1" applyFont="1"/>
    <xf numFmtId="0" fontId="3" fillId="2" borderId="0" xfId="0" applyFont="1" applyFill="1" applyAlignment="1">
      <alignment horizontal="center"/>
    </xf>
    <xf numFmtId="0" fontId="25" fillId="2" borderId="0" xfId="0" quotePrefix="1" applyFont="1" applyFill="1" applyAlignment="1">
      <alignment vertical="center"/>
    </xf>
    <xf numFmtId="0" fontId="25" fillId="2" borderId="0" xfId="0" applyFont="1" applyFill="1"/>
    <xf numFmtId="0" fontId="25" fillId="2" borderId="0" xfId="0" applyFont="1" applyFill="1" applyAlignment="1">
      <alignment vertical="center"/>
    </xf>
    <xf numFmtId="0" fontId="27" fillId="0" borderId="0" xfId="0" applyFont="1"/>
    <xf numFmtId="0" fontId="27" fillId="2" borderId="0" xfId="0" applyFont="1" applyFill="1"/>
    <xf numFmtId="166" fontId="0" fillId="2" borderId="0" xfId="0" applyNumberFormat="1" applyFill="1"/>
    <xf numFmtId="0" fontId="0" fillId="0" borderId="0" xfId="0" applyFill="1"/>
    <xf numFmtId="167" fontId="6" fillId="2" borderId="0" xfId="1" applyNumberFormat="1" applyFont="1" applyFill="1" applyBorder="1"/>
    <xf numFmtId="0" fontId="4" fillId="2" borderId="0" xfId="2" applyFont="1" applyFill="1"/>
    <xf numFmtId="0" fontId="29" fillId="0" borderId="1" xfId="0" applyFont="1" applyBorder="1" applyAlignment="1">
      <alignment vertical="center" wrapText="1"/>
    </xf>
    <xf numFmtId="0" fontId="30" fillId="0" borderId="2" xfId="0" applyFont="1" applyBorder="1" applyAlignment="1">
      <alignment vertical="center" wrapText="1"/>
    </xf>
    <xf numFmtId="0" fontId="30" fillId="0" borderId="2" xfId="0" applyFont="1" applyBorder="1" applyAlignment="1">
      <alignment horizontal="center" vertical="center" wrapText="1"/>
    </xf>
    <xf numFmtId="0" fontId="31" fillId="0" borderId="2" xfId="0" applyFont="1" applyBorder="1" applyAlignment="1">
      <alignment vertical="center" wrapText="1"/>
    </xf>
    <xf numFmtId="0" fontId="30" fillId="0" borderId="24" xfId="0" applyFont="1" applyBorder="1" applyAlignment="1">
      <alignment vertical="center" wrapText="1"/>
    </xf>
    <xf numFmtId="0" fontId="30" fillId="0" borderId="4" xfId="0" applyFont="1" applyBorder="1" applyAlignment="1">
      <alignment vertical="center" wrapText="1"/>
    </xf>
    <xf numFmtId="0" fontId="3" fillId="2" borderId="0" xfId="0" applyFont="1" applyFill="1" applyBorder="1"/>
    <xf numFmtId="0" fontId="20" fillId="2" borderId="0" xfId="0" applyFont="1" applyFill="1" applyBorder="1" applyAlignment="1">
      <alignment vertical="top" wrapText="1"/>
    </xf>
    <xf numFmtId="0" fontId="32" fillId="0" borderId="26" xfId="0" applyFont="1" applyBorder="1" applyAlignment="1">
      <alignment vertical="center" wrapText="1"/>
    </xf>
    <xf numFmtId="0" fontId="20" fillId="2" borderId="0" xfId="0" applyFont="1" applyFill="1" applyBorder="1" applyAlignment="1">
      <alignment vertical="top"/>
    </xf>
    <xf numFmtId="0" fontId="15" fillId="2"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4" fillId="0" borderId="16" xfId="0" applyFont="1" applyBorder="1" applyAlignment="1">
      <alignment vertical="center" wrapText="1"/>
    </xf>
    <xf numFmtId="164" fontId="0" fillId="0" borderId="18" xfId="0" applyNumberFormat="1" applyBorder="1" applyAlignment="1">
      <alignment horizontal="center"/>
    </xf>
    <xf numFmtId="164" fontId="0" fillId="0" borderId="29" xfId="0" applyNumberFormat="1" applyBorder="1" applyAlignment="1">
      <alignment horizontal="center"/>
    </xf>
    <xf numFmtId="164" fontId="0" fillId="0" borderId="17" xfId="0" applyNumberFormat="1" applyBorder="1" applyAlignment="1">
      <alignment horizontal="center"/>
    </xf>
    <xf numFmtId="164" fontId="0" fillId="0" borderId="30" xfId="0" applyNumberFormat="1" applyBorder="1" applyAlignment="1">
      <alignment horizontal="center"/>
    </xf>
    <xf numFmtId="0" fontId="34" fillId="0" borderId="31" xfId="0" applyFont="1" applyBorder="1" applyAlignment="1">
      <alignment vertical="center" wrapText="1"/>
    </xf>
    <xf numFmtId="164" fontId="0" fillId="0" borderId="32" xfId="0" applyNumberFormat="1" applyBorder="1" applyAlignment="1">
      <alignment horizontal="center"/>
    </xf>
    <xf numFmtId="164" fontId="0" fillId="0" borderId="33" xfId="0" applyNumberFormat="1" applyBorder="1" applyAlignment="1">
      <alignment horizontal="center"/>
    </xf>
    <xf numFmtId="164" fontId="12" fillId="2" borderId="25" xfId="0" applyNumberFormat="1" applyFont="1" applyFill="1" applyBorder="1" applyAlignment="1">
      <alignment horizontal="left" vertical="center" wrapText="1"/>
    </xf>
    <xf numFmtId="164" fontId="15" fillId="2" borderId="25" xfId="0" applyNumberFormat="1" applyFont="1" applyFill="1" applyBorder="1" applyAlignment="1">
      <alignment horizontal="center" vertical="center" wrapText="1"/>
    </xf>
    <xf numFmtId="0" fontId="15" fillId="2" borderId="25" xfId="0" applyFont="1" applyFill="1" applyBorder="1" applyAlignment="1">
      <alignment horizontal="center" vertical="center" wrapText="1"/>
    </xf>
    <xf numFmtId="0" fontId="3" fillId="2" borderId="3" xfId="0" applyFont="1" applyFill="1" applyBorder="1"/>
    <xf numFmtId="0" fontId="32" fillId="0" borderId="3" xfId="0" applyFont="1" applyBorder="1" applyAlignment="1">
      <alignment horizontal="center" vertical="center" wrapText="1"/>
    </xf>
    <xf numFmtId="0" fontId="34" fillId="0" borderId="1" xfId="0" applyFont="1" applyBorder="1" applyAlignment="1">
      <alignment vertical="center"/>
    </xf>
    <xf numFmtId="164" fontId="35" fillId="0" borderId="1" xfId="0" applyNumberFormat="1" applyFont="1" applyBorder="1" applyAlignment="1">
      <alignment horizontal="center" vertical="center"/>
    </xf>
    <xf numFmtId="168" fontId="15" fillId="0" borderId="26" xfId="0" applyNumberFormat="1" applyFont="1" applyBorder="1" applyAlignment="1">
      <alignment horizontal="center" vertical="center"/>
    </xf>
    <xf numFmtId="164" fontId="35" fillId="0" borderId="34" xfId="0" applyNumberFormat="1" applyFont="1" applyBorder="1" applyAlignment="1">
      <alignment horizontal="center" vertical="center"/>
    </xf>
    <xf numFmtId="164" fontId="3" fillId="2" borderId="0" xfId="0" applyNumberFormat="1" applyFont="1" applyFill="1"/>
    <xf numFmtId="0" fontId="32" fillId="0" borderId="26" xfId="0" applyFont="1" applyBorder="1" applyAlignment="1">
      <alignment horizontal="center" vertical="center" wrapText="1"/>
    </xf>
    <xf numFmtId="164" fontId="6" fillId="2" borderId="18" xfId="0" applyNumberFormat="1" applyFont="1" applyFill="1" applyBorder="1" applyAlignment="1">
      <alignment horizontal="center"/>
    </xf>
    <xf numFmtId="164" fontId="6" fillId="2" borderId="17" xfId="0" applyNumberFormat="1" applyFont="1" applyFill="1" applyBorder="1" applyAlignment="1">
      <alignment horizontal="center"/>
    </xf>
    <xf numFmtId="164" fontId="0" fillId="0" borderId="35" xfId="0" applyNumberFormat="1" applyBorder="1" applyAlignment="1">
      <alignment horizontal="center"/>
    </xf>
    <xf numFmtId="164" fontId="6" fillId="2" borderId="35" xfId="0" applyNumberFormat="1" applyFont="1" applyFill="1" applyBorder="1" applyAlignment="1">
      <alignment horizontal="center"/>
    </xf>
    <xf numFmtId="0" fontId="12" fillId="2" borderId="1" xfId="0" applyFont="1" applyFill="1" applyBorder="1" applyAlignment="1">
      <alignment vertical="center" wrapText="1"/>
    </xf>
    <xf numFmtId="164" fontId="0" fillId="0" borderId="1" xfId="0" applyNumberFormat="1" applyBorder="1" applyAlignment="1">
      <alignment horizontal="center"/>
    </xf>
    <xf numFmtId="164" fontId="6" fillId="2" borderId="1" xfId="0" applyNumberFormat="1" applyFont="1" applyFill="1" applyBorder="1" applyAlignment="1">
      <alignment horizontal="center"/>
    </xf>
    <xf numFmtId="0" fontId="7" fillId="2" borderId="0" xfId="4" applyNumberFormat="1" applyFont="1" applyFill="1" applyBorder="1" applyAlignment="1">
      <alignment vertical="center" wrapText="1"/>
    </xf>
    <xf numFmtId="0" fontId="7" fillId="2" borderId="0" xfId="4" applyNumberFormat="1" applyFont="1" applyFill="1" applyBorder="1" applyAlignment="1">
      <alignment vertical="center"/>
    </xf>
    <xf numFmtId="0" fontId="6" fillId="2" borderId="0" xfId="4" applyNumberFormat="1" applyFont="1" applyFill="1" applyBorder="1" applyAlignment="1"/>
    <xf numFmtId="0" fontId="6" fillId="2" borderId="0" xfId="4" applyNumberFormat="1" applyFont="1" applyFill="1" applyBorder="1"/>
    <xf numFmtId="166" fontId="28" fillId="2" borderId="0" xfId="3" applyNumberFormat="1" applyFont="1" applyFill="1" applyBorder="1"/>
    <xf numFmtId="0" fontId="6" fillId="2" borderId="0" xfId="4" applyNumberFormat="1" applyFont="1" applyFill="1" applyBorder="1" applyAlignment="1">
      <alignment wrapText="1"/>
    </xf>
    <xf numFmtId="166" fontId="28" fillId="2" borderId="0" xfId="3" applyNumberFormat="1" applyFont="1" applyFill="1" applyBorder="1" applyAlignment="1">
      <alignment horizontal="right"/>
    </xf>
    <xf numFmtId="10" fontId="6" fillId="2" borderId="19" xfId="1" applyNumberFormat="1" applyFont="1" applyFill="1" applyBorder="1"/>
    <xf numFmtId="166" fontId="6" fillId="2" borderId="20" xfId="3" applyNumberFormat="1" applyFont="1" applyFill="1" applyBorder="1" applyAlignment="1">
      <alignment horizontal="right"/>
    </xf>
    <xf numFmtId="10" fontId="6" fillId="2" borderId="0" xfId="1" applyNumberFormat="1" applyFont="1" applyFill="1" applyBorder="1"/>
    <xf numFmtId="166" fontId="6" fillId="2" borderId="21" xfId="3" applyNumberFormat="1" applyFont="1" applyFill="1" applyBorder="1" applyAlignment="1">
      <alignment horizontal="right"/>
    </xf>
    <xf numFmtId="10" fontId="6" fillId="2" borderId="22" xfId="1" applyNumberFormat="1" applyFont="1" applyFill="1" applyBorder="1"/>
    <xf numFmtId="166" fontId="6" fillId="2" borderId="23" xfId="3" applyNumberFormat="1" applyFont="1" applyFill="1" applyBorder="1" applyAlignment="1">
      <alignment horizontal="right"/>
    </xf>
    <xf numFmtId="166" fontId="6" fillId="2" borderId="0" xfId="3" applyNumberFormat="1" applyFont="1" applyFill="1" applyBorder="1" applyAlignment="1">
      <alignment horizontal="right"/>
    </xf>
    <xf numFmtId="9" fontId="0" fillId="0" borderId="36" xfId="1" applyFont="1" applyBorder="1" applyAlignment="1">
      <alignment horizontal="center"/>
    </xf>
    <xf numFmtId="164" fontId="0" fillId="0" borderId="16" xfId="0" applyNumberFormat="1" applyBorder="1" applyAlignment="1">
      <alignment horizontal="center"/>
    </xf>
    <xf numFmtId="9" fontId="0" fillId="0" borderId="37" xfId="1" applyFont="1" applyBorder="1" applyAlignment="1">
      <alignment horizontal="center"/>
    </xf>
    <xf numFmtId="164" fontId="0" fillId="0" borderId="37" xfId="0" applyNumberFormat="1" applyBorder="1" applyAlignment="1">
      <alignment horizontal="center"/>
    </xf>
    <xf numFmtId="9" fontId="0" fillId="0" borderId="31" xfId="1" applyFont="1" applyBorder="1" applyAlignment="1">
      <alignment horizontal="center"/>
    </xf>
    <xf numFmtId="164" fontId="0" fillId="0" borderId="31" xfId="0" applyNumberFormat="1" applyBorder="1" applyAlignment="1">
      <alignment horizontal="center"/>
    </xf>
    <xf numFmtId="0" fontId="32" fillId="0" borderId="1" xfId="0" applyFont="1" applyBorder="1" applyAlignment="1">
      <alignment horizontal="center" vertical="center" wrapText="1"/>
    </xf>
    <xf numFmtId="0" fontId="15" fillId="0" borderId="3" xfId="0" applyFont="1" applyFill="1" applyBorder="1" applyAlignment="1">
      <alignment vertical="center" wrapText="1"/>
    </xf>
    <xf numFmtId="0" fontId="15" fillId="2" borderId="3" xfId="0" applyFont="1" applyFill="1" applyBorder="1" applyAlignment="1">
      <alignment vertical="center" wrapText="1"/>
    </xf>
    <xf numFmtId="0" fontId="15" fillId="2" borderId="1" xfId="0" applyFont="1" applyFill="1" applyBorder="1" applyAlignment="1">
      <alignment vertical="center" wrapText="1"/>
    </xf>
    <xf numFmtId="0" fontId="15" fillId="0" borderId="1" xfId="0" applyFont="1" applyFill="1" applyBorder="1" applyAlignment="1">
      <alignment vertical="center" wrapText="1"/>
    </xf>
    <xf numFmtId="0" fontId="14" fillId="0" borderId="0" xfId="0" applyFont="1"/>
    <xf numFmtId="0" fontId="4" fillId="2" borderId="0" xfId="2" applyFont="1" applyFill="1" applyAlignment="1">
      <alignment horizontal="left" vertical="center"/>
    </xf>
    <xf numFmtId="0" fontId="24" fillId="2" borderId="0" xfId="0" applyFont="1" applyFill="1" applyAlignment="1">
      <alignment horizontal="left"/>
    </xf>
    <xf numFmtId="0" fontId="25"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1" xfId="0" applyFont="1" applyFill="1" applyBorder="1" applyAlignment="1">
      <alignment horizontal="center" vertical="center" wrapText="1"/>
    </xf>
    <xf numFmtId="0" fontId="29" fillId="0" borderId="25" xfId="0" applyFont="1" applyBorder="1" applyAlignment="1">
      <alignment vertical="center" wrapText="1"/>
    </xf>
    <xf numFmtId="0" fontId="29" fillId="0" borderId="5" xfId="0" applyFont="1" applyBorder="1" applyAlignment="1">
      <alignment vertical="center" wrapText="1"/>
    </xf>
    <xf numFmtId="0" fontId="29" fillId="0" borderId="3" xfId="0" applyFont="1" applyBorder="1" applyAlignment="1">
      <alignment vertical="center" wrapText="1"/>
    </xf>
    <xf numFmtId="9" fontId="30" fillId="0" borderId="25" xfId="0" applyNumberFormat="1" applyFont="1" applyBorder="1" applyAlignment="1">
      <alignment horizontal="center" vertical="center" wrapText="1"/>
    </xf>
    <xf numFmtId="9" fontId="30" fillId="0" borderId="5" xfId="0" applyNumberFormat="1" applyFont="1" applyBorder="1" applyAlignment="1">
      <alignment horizontal="center" vertical="center" wrapText="1"/>
    </xf>
    <xf numFmtId="9" fontId="30" fillId="0" borderId="3" xfId="0" applyNumberFormat="1" applyFont="1" applyBorder="1" applyAlignment="1">
      <alignment horizontal="center" vertical="center" wrapText="1"/>
    </xf>
    <xf numFmtId="0" fontId="14" fillId="2" borderId="0" xfId="0" applyFont="1" applyFill="1" applyAlignment="1">
      <alignment horizontal="left" wrapText="1"/>
    </xf>
    <xf numFmtId="0" fontId="9" fillId="2" borderId="13"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1"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0"/>
  <tableStyles count="0" defaultTableStyle="TableStyleMedium2" defaultPivotStyle="PivotStyleLight16"/>
  <colors>
    <mruColors>
      <color rgb="FF3333FF"/>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alcChain" Target="calcChain.xml"/><Relationship Id="rId10" Type="http://schemas.openxmlformats.org/officeDocument/2006/relationships/chartsheet" Target="chartsheets/sheet5.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strRef>
              <c:f>'[1]8. Graphs'!$W$9</c:f>
              <c:strCache>
                <c:ptCount val="1"/>
                <c:pt idx="0">
                  <c:v>Forecast expenditure (£m)  - Preliminary applications and preliminary accreditations</c:v>
                </c:pt>
              </c:strCache>
            </c:strRef>
          </c:tx>
          <c:spPr>
            <a:solidFill>
              <a:srgbClr val="00B05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table'!$F$16:$AG$16</c:f>
              <c:numCache>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Cache>
            </c:numRef>
          </c:val>
        </c:ser>
        <c:ser>
          <c:idx val="2"/>
          <c:order val="1"/>
          <c:tx>
            <c:strRef>
              <c:f>'[1]8. Graphs'!$W$8</c:f>
              <c:strCache>
                <c:ptCount val="1"/>
                <c:pt idx="0">
                  <c:v>Forecast expenditure (£m) - Full applications</c:v>
                </c:pt>
              </c:strCache>
            </c:strRef>
          </c:tx>
          <c:spPr>
            <a:solidFill>
              <a:srgbClr val="FFC008"/>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table'!$F$15:$AG$15</c:f>
              <c:numCache>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Cache>
            </c:numRef>
          </c:val>
        </c:ser>
        <c:ser>
          <c:idx val="1"/>
          <c:order val="2"/>
          <c:tx>
            <c:strRef>
              <c:f>'[1]8. Graphs'!$W$7</c:f>
              <c:strCache>
                <c:ptCount val="1"/>
                <c:pt idx="0">
                  <c:v>Forecast expenditure (£m) - Accreditations that have not yet received payment as at 31.05.2014</c:v>
                </c:pt>
              </c:strCache>
            </c:strRef>
          </c:tx>
          <c:spPr>
            <a:solidFill>
              <a:srgbClr val="FF000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table'!$F$14:$AG$14</c:f>
              <c:numCache>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Cache>
            </c:numRef>
          </c:val>
        </c:ser>
        <c:ser>
          <c:idx val="0"/>
          <c:order val="3"/>
          <c:tx>
            <c:strRef>
              <c:f>'[1]8. Graphs'!$W$6</c:f>
              <c:strCache>
                <c:ptCount val="1"/>
                <c:pt idx="0">
                  <c:v>Forecast expenditure (£m) - Accreditations receiving payment</c:v>
                </c:pt>
              </c:strCache>
            </c:strRef>
          </c:tx>
          <c:spPr>
            <a:solidFill>
              <a:srgbClr val="0070C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table'!$F$13:$AG$13</c:f>
              <c:numCache>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Cache>
            </c:numRef>
          </c:val>
        </c:ser>
        <c:dLbls>
          <c:showLegendKey val="0"/>
          <c:showVal val="0"/>
          <c:showCatName val="0"/>
          <c:showSerName val="0"/>
          <c:showPercent val="0"/>
          <c:showBubbleSize val="0"/>
        </c:dLbls>
        <c:gapWidth val="150"/>
        <c:overlap val="100"/>
        <c:axId val="116516352"/>
        <c:axId val="116517888"/>
      </c:barChart>
      <c:lineChart>
        <c:grouping val="standard"/>
        <c:varyColors val="0"/>
        <c:ser>
          <c:idx val="4"/>
          <c:order val="4"/>
          <c:tx>
            <c:strRef>
              <c:f>'[1]8.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'[1]7. Graph table'!$F$17:$R$17</c:f>
              <c:numCache>
                <c:formatCode>General</c:formatCode>
                <c:ptCount val="13"/>
                <c:pt idx="0">
                  <c:v>13.4</c:v>
                </c:pt>
                <c:pt idx="3">
                  <c:v>15.5</c:v>
                </c:pt>
                <c:pt idx="6">
                  <c:v>17.600000000000001</c:v>
                </c:pt>
                <c:pt idx="9">
                  <c:v>19.600000000000001</c:v>
                </c:pt>
                <c:pt idx="12">
                  <c:v>21.8</c:v>
                </c:pt>
              </c:numCache>
            </c:numRef>
          </c:val>
          <c:smooth val="0"/>
        </c:ser>
        <c:ser>
          <c:idx val="5"/>
          <c:order val="5"/>
          <c:tx>
            <c:strRef>
              <c:f>'[1]8.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'[1]7. Graph table'!$F$18:$R$18</c:f>
              <c:numCache>
                <c:formatCode>General</c:formatCode>
                <c:ptCount val="13"/>
                <c:pt idx="0">
                  <c:v>20.100000000000001</c:v>
                </c:pt>
                <c:pt idx="3">
                  <c:v>23.2</c:v>
                </c:pt>
                <c:pt idx="6">
                  <c:v>26.3</c:v>
                </c:pt>
                <c:pt idx="9">
                  <c:v>29.4</c:v>
                </c:pt>
                <c:pt idx="12">
                  <c:v>32.700000000000003</c:v>
                </c:pt>
              </c:numCache>
            </c:numRef>
          </c:val>
          <c:smooth val="0"/>
        </c:ser>
        <c:ser>
          <c:idx val="6"/>
          <c:order val="6"/>
          <c:tx>
            <c:strRef>
              <c:f>'[1]8.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'[1]7. Graph table'!$F$19:$AG$19</c:f>
              <c:numCache>
                <c:formatCode>General</c:formatCode>
                <c:ptCount val="28"/>
                <c:pt idx="15">
                  <c:v>43.7</c:v>
                </c:pt>
                <c:pt idx="18">
                  <c:v>49</c:v>
                </c:pt>
                <c:pt idx="21">
                  <c:v>54.2</c:v>
                </c:pt>
                <c:pt idx="24">
                  <c:v>59.9</c:v>
                </c:pt>
                <c:pt idx="27">
                  <c:v>66.2</c:v>
                </c:pt>
              </c:numCache>
            </c:numRef>
          </c:val>
          <c:smooth val="0"/>
        </c:ser>
        <c:ser>
          <c:idx val="7"/>
          <c:order val="7"/>
          <c:tx>
            <c:strRef>
              <c:f>'[1]8.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'[1]7. Graph table'!$F$20:$AG$20</c:f>
              <c:numCache>
                <c:formatCode>General</c:formatCode>
                <c:ptCount val="28"/>
                <c:pt idx="15">
                  <c:v>52.5</c:v>
                </c:pt>
                <c:pt idx="18">
                  <c:v>58.8</c:v>
                </c:pt>
                <c:pt idx="21">
                  <c:v>65.099999999999994</c:v>
                </c:pt>
                <c:pt idx="24">
                  <c:v>71.8</c:v>
                </c:pt>
                <c:pt idx="27">
                  <c:v>79.400000000000006</c:v>
                </c:pt>
              </c:numCache>
            </c:numRef>
          </c:val>
          <c:smooth val="0"/>
        </c:ser>
        <c:dLbls>
          <c:showLegendKey val="0"/>
          <c:showVal val="0"/>
          <c:showCatName val="0"/>
          <c:showSerName val="0"/>
          <c:showPercent val="0"/>
          <c:showBubbleSize val="0"/>
        </c:dLbls>
        <c:marker val="1"/>
        <c:smooth val="0"/>
        <c:axId val="116516352"/>
        <c:axId val="116517888"/>
      </c:lineChart>
      <c:catAx>
        <c:axId val="116516352"/>
        <c:scaling>
          <c:orientation val="minMax"/>
        </c:scaling>
        <c:delete val="0"/>
        <c:axPos val="b"/>
        <c:majorTickMark val="out"/>
        <c:minorTickMark val="none"/>
        <c:tickLblPos val="nextTo"/>
        <c:txPr>
          <a:bodyPr/>
          <a:lstStyle/>
          <a:p>
            <a:pPr>
              <a:defRPr sz="900"/>
            </a:pPr>
            <a:endParaRPr lang="en-US"/>
          </a:p>
        </c:txPr>
        <c:crossAx val="116517888"/>
        <c:crosses val="autoZero"/>
        <c:auto val="1"/>
        <c:lblAlgn val="ctr"/>
        <c:lblOffset val="100"/>
        <c:noMultiLvlLbl val="0"/>
      </c:catAx>
      <c:valAx>
        <c:axId val="116517888"/>
        <c:scaling>
          <c:orientation val="minMax"/>
        </c:scaling>
        <c:delete val="0"/>
        <c:axPos val="l"/>
        <c:majorGridlines/>
        <c:numFmt formatCode="&quot;£&quot;#,##0" sourceLinked="0"/>
        <c:majorTickMark val="out"/>
        <c:minorTickMark val="none"/>
        <c:tickLblPos val="nextTo"/>
        <c:crossAx val="116516352"/>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Graphs'!$Y$18</c:f>
          <c:strCache>
            <c:ptCount val="1"/>
            <c:pt idx="0">
              <c:v>Solid biomass CHP systems forecast expenditure, as at 31.07.2014</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table'!$S$86:$AG$86</c:f>
              <c:numCache>
                <c:formatCode>General</c:formatCode>
                <c:ptCount val="15"/>
                <c:pt idx="0">
                  <c:v>0</c:v>
                </c:pt>
                <c:pt idx="1">
                  <c:v>0.1</c:v>
                </c:pt>
                <c:pt idx="2">
                  <c:v>0.2</c:v>
                </c:pt>
              </c:numCache>
            </c:numRef>
          </c:val>
        </c:ser>
        <c:ser>
          <c:idx val="2"/>
          <c:order val="1"/>
          <c:tx>
            <c:strRef>
              <c:f>'[2]8. Graphs'!$W$8</c:f>
              <c:strCache>
                <c:ptCount val="1"/>
                <c:pt idx="0">
                  <c:v>Forecast expenditure (£m) - Full applications</c:v>
                </c:pt>
              </c:strCache>
            </c:strRef>
          </c:tx>
          <c:spPr>
            <a:solidFill>
              <a:srgbClr val="FFC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table'!$S$85:$AG$85</c:f>
              <c:numCache>
                <c:formatCode>General</c:formatCode>
                <c:ptCount val="15"/>
                <c:pt idx="0">
                  <c:v>0</c:v>
                </c:pt>
                <c:pt idx="1">
                  <c:v>0</c:v>
                </c:pt>
                <c:pt idx="2">
                  <c:v>0</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table'!$S$84:$AG$84</c:f>
              <c:numCache>
                <c:formatCode>General</c:formatCode>
                <c:ptCount val="15"/>
                <c:pt idx="0">
                  <c:v>0</c:v>
                </c:pt>
                <c:pt idx="1">
                  <c:v>0</c:v>
                </c:pt>
                <c:pt idx="2">
                  <c:v>0</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table'!$S$83:$AG$83</c:f>
              <c:numCache>
                <c:formatCode>General</c:formatCode>
                <c:ptCount val="15"/>
                <c:pt idx="0">
                  <c:v>0</c:v>
                </c:pt>
                <c:pt idx="1">
                  <c:v>0</c:v>
                </c:pt>
                <c:pt idx="2">
                  <c:v>0</c:v>
                </c:pt>
              </c:numCache>
            </c:numRef>
          </c:val>
        </c:ser>
        <c:dLbls>
          <c:showLegendKey val="0"/>
          <c:showVal val="0"/>
          <c:showCatName val="0"/>
          <c:showSerName val="0"/>
          <c:showPercent val="0"/>
          <c:showBubbleSize val="0"/>
        </c:dLbls>
        <c:gapWidth val="150"/>
        <c:overlap val="100"/>
        <c:axId val="122973184"/>
        <c:axId val="122987648"/>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table'!$S$87:$AG$87</c:f>
              <c:numCache>
                <c:formatCode>General</c:formatCode>
                <c:ptCount val="15"/>
                <c:pt idx="2">
                  <c:v>17.899999999999999</c:v>
                </c:pt>
                <c:pt idx="5">
                  <c:v>18.8</c:v>
                </c:pt>
                <c:pt idx="8">
                  <c:v>19.7</c:v>
                </c:pt>
                <c:pt idx="11">
                  <c:v>22.8</c:v>
                </c:pt>
                <c:pt idx="14">
                  <c:v>30.3</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table'!$S$88:$AG$88</c:f>
              <c:numCache>
                <c:formatCode>General</c:formatCode>
                <c:ptCount val="15"/>
                <c:pt idx="2">
                  <c:v>26.9</c:v>
                </c:pt>
                <c:pt idx="5">
                  <c:v>28.2</c:v>
                </c:pt>
                <c:pt idx="8">
                  <c:v>29.6</c:v>
                </c:pt>
                <c:pt idx="11">
                  <c:v>34.200000000000003</c:v>
                </c:pt>
                <c:pt idx="14">
                  <c:v>45.5</c:v>
                </c:pt>
              </c:numCache>
            </c:numRef>
          </c:val>
          <c:smooth val="0"/>
        </c:ser>
        <c:dLbls>
          <c:showLegendKey val="0"/>
          <c:showVal val="0"/>
          <c:showCatName val="0"/>
          <c:showSerName val="0"/>
          <c:showPercent val="0"/>
          <c:showBubbleSize val="0"/>
        </c:dLbls>
        <c:marker val="1"/>
        <c:smooth val="0"/>
        <c:axId val="122973184"/>
        <c:axId val="122987648"/>
      </c:lineChart>
      <c:catAx>
        <c:axId val="122973184"/>
        <c:scaling>
          <c:orientation val="minMax"/>
        </c:scaling>
        <c:delete val="0"/>
        <c:axPos val="b"/>
        <c:majorTickMark val="out"/>
        <c:minorTickMark val="none"/>
        <c:tickLblPos val="nextTo"/>
        <c:txPr>
          <a:bodyPr/>
          <a:lstStyle/>
          <a:p>
            <a:pPr>
              <a:defRPr sz="900"/>
            </a:pPr>
            <a:endParaRPr lang="en-US"/>
          </a:p>
        </c:txPr>
        <c:crossAx val="122987648"/>
        <c:crosses val="autoZero"/>
        <c:auto val="1"/>
        <c:lblAlgn val="ctr"/>
        <c:lblOffset val="100"/>
        <c:noMultiLvlLbl val="0"/>
      </c:catAx>
      <c:valAx>
        <c:axId val="122987648"/>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22973184"/>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Graphs'!$Y$19</c:f>
          <c:strCache>
            <c:ptCount val="1"/>
            <c:pt idx="0">
              <c:v>Deep geothermal plants forecast expenditure, as at 31.07.2014</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table'!$S$92:$AG$92</c:f>
              <c:numCache>
                <c:formatCode>General</c:formatCode>
                <c:ptCount val="15"/>
                <c:pt idx="0">
                  <c:v>0</c:v>
                </c:pt>
                <c:pt idx="1">
                  <c:v>0</c:v>
                </c:pt>
                <c:pt idx="2">
                  <c:v>0</c:v>
                </c:pt>
              </c:numCache>
            </c:numRef>
          </c:val>
        </c:ser>
        <c:ser>
          <c:idx val="2"/>
          <c:order val="1"/>
          <c:tx>
            <c:strRef>
              <c:f>'[2]8. Graphs'!$W$8</c:f>
              <c:strCache>
                <c:ptCount val="1"/>
                <c:pt idx="0">
                  <c:v>Forecast expenditure (£m) - Full applications</c:v>
                </c:pt>
              </c:strCache>
            </c:strRef>
          </c:tx>
          <c:spPr>
            <a:solidFill>
              <a:srgbClr val="FFC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table'!$S$91:$AG$91</c:f>
              <c:numCache>
                <c:formatCode>General</c:formatCode>
                <c:ptCount val="15"/>
                <c:pt idx="0">
                  <c:v>0</c:v>
                </c:pt>
                <c:pt idx="1">
                  <c:v>0</c:v>
                </c:pt>
                <c:pt idx="2">
                  <c:v>0</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table'!$S$90:$AG$90</c:f>
              <c:numCache>
                <c:formatCode>General</c:formatCode>
                <c:ptCount val="15"/>
                <c:pt idx="0">
                  <c:v>0</c:v>
                </c:pt>
                <c:pt idx="1">
                  <c:v>0</c:v>
                </c:pt>
                <c:pt idx="2">
                  <c:v>0</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table'!$S$89:$AG$89</c:f>
              <c:numCache>
                <c:formatCode>General</c:formatCode>
                <c:ptCount val="15"/>
                <c:pt idx="0">
                  <c:v>0</c:v>
                </c:pt>
                <c:pt idx="1">
                  <c:v>0</c:v>
                </c:pt>
                <c:pt idx="2">
                  <c:v>0</c:v>
                </c:pt>
              </c:numCache>
            </c:numRef>
          </c:val>
        </c:ser>
        <c:dLbls>
          <c:showLegendKey val="0"/>
          <c:showVal val="0"/>
          <c:showCatName val="0"/>
          <c:showSerName val="0"/>
          <c:showPercent val="0"/>
          <c:showBubbleSize val="0"/>
        </c:dLbls>
        <c:gapWidth val="150"/>
        <c:overlap val="100"/>
        <c:axId val="123040896"/>
        <c:axId val="123042816"/>
      </c:barChart>
      <c:lineChart>
        <c:grouping val="standard"/>
        <c:varyColors val="0"/>
        <c:ser>
          <c:idx val="5"/>
          <c:order val="4"/>
          <c:tx>
            <c:strRef>
              <c:f>'[2]8.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'[2]7. Graph table'!$S$94:$AG$94</c:f>
              <c:numCache>
                <c:formatCode>General</c:formatCode>
                <c:ptCount val="15"/>
                <c:pt idx="2">
                  <c:v>3.9</c:v>
                </c:pt>
                <c:pt idx="5">
                  <c:v>4.7</c:v>
                </c:pt>
                <c:pt idx="8">
                  <c:v>5.5</c:v>
                </c:pt>
                <c:pt idx="11">
                  <c:v>6.5</c:v>
                </c:pt>
                <c:pt idx="14">
                  <c:v>7.5</c:v>
                </c:pt>
              </c:numCache>
            </c:numRef>
          </c:val>
          <c:smooth val="0"/>
        </c:ser>
        <c:dLbls>
          <c:showLegendKey val="0"/>
          <c:showVal val="0"/>
          <c:showCatName val="0"/>
          <c:showSerName val="0"/>
          <c:showPercent val="0"/>
          <c:showBubbleSize val="0"/>
        </c:dLbls>
        <c:marker val="1"/>
        <c:smooth val="0"/>
        <c:axId val="123040896"/>
        <c:axId val="123042816"/>
      </c:lineChart>
      <c:catAx>
        <c:axId val="123040896"/>
        <c:scaling>
          <c:orientation val="minMax"/>
        </c:scaling>
        <c:delete val="0"/>
        <c:axPos val="b"/>
        <c:majorTickMark val="out"/>
        <c:minorTickMark val="none"/>
        <c:tickLblPos val="nextTo"/>
        <c:txPr>
          <a:bodyPr/>
          <a:lstStyle/>
          <a:p>
            <a:pPr>
              <a:defRPr sz="900"/>
            </a:pPr>
            <a:endParaRPr lang="en-US"/>
          </a:p>
        </c:txPr>
        <c:crossAx val="123042816"/>
        <c:crosses val="autoZero"/>
        <c:auto val="1"/>
        <c:lblAlgn val="ctr"/>
        <c:lblOffset val="100"/>
        <c:noMultiLvlLbl val="0"/>
      </c:catAx>
      <c:valAx>
        <c:axId val="12304281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3040896"/>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Graphs'!$Y$20</c:f>
          <c:strCache>
            <c:ptCount val="1"/>
            <c:pt idx="0">
              <c:v>Air source heat pumps forecast expenditure, as at 31.07.2014</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table'!$S$80:$AG$80</c:f>
              <c:numCache>
                <c:formatCode>General</c:formatCode>
                <c:ptCount val="15"/>
                <c:pt idx="0">
                  <c:v>0</c:v>
                </c:pt>
                <c:pt idx="1">
                  <c:v>0</c:v>
                </c:pt>
                <c:pt idx="2">
                  <c:v>0</c:v>
                </c:pt>
              </c:numCache>
            </c:numRef>
          </c:val>
        </c:ser>
        <c:ser>
          <c:idx val="2"/>
          <c:order val="1"/>
          <c:tx>
            <c:strRef>
              <c:f>'[2]8. Graphs'!$W$8</c:f>
              <c:strCache>
                <c:ptCount val="1"/>
                <c:pt idx="0">
                  <c:v>Forecast expenditure (£m) - Full applications</c:v>
                </c:pt>
              </c:strCache>
            </c:strRef>
          </c:tx>
          <c:spPr>
            <a:solidFill>
              <a:srgbClr val="FFC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table'!$S$79:$AG$79</c:f>
              <c:numCache>
                <c:formatCode>General</c:formatCode>
                <c:ptCount val="15"/>
                <c:pt idx="0">
                  <c:v>0</c:v>
                </c:pt>
                <c:pt idx="1">
                  <c:v>0</c:v>
                </c:pt>
                <c:pt idx="2">
                  <c:v>0.01</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table'!$S$78:$AG$78</c:f>
              <c:numCache>
                <c:formatCode>General</c:formatCode>
                <c:ptCount val="15"/>
                <c:pt idx="0">
                  <c:v>0</c:v>
                </c:pt>
                <c:pt idx="1">
                  <c:v>0</c:v>
                </c:pt>
                <c:pt idx="2">
                  <c:v>0</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'[2]7. Graph table'!$S$77:$AG$77</c:f>
              <c:numCache>
                <c:formatCode>General</c:formatCode>
                <c:ptCount val="15"/>
                <c:pt idx="0">
                  <c:v>0</c:v>
                </c:pt>
                <c:pt idx="1">
                  <c:v>0</c:v>
                </c:pt>
                <c:pt idx="2">
                  <c:v>0</c:v>
                </c:pt>
              </c:numCache>
            </c:numRef>
          </c:val>
        </c:ser>
        <c:dLbls>
          <c:showLegendKey val="0"/>
          <c:showVal val="0"/>
          <c:showCatName val="0"/>
          <c:showSerName val="0"/>
          <c:showPercent val="0"/>
          <c:showBubbleSize val="0"/>
        </c:dLbls>
        <c:gapWidth val="150"/>
        <c:overlap val="100"/>
        <c:axId val="123138048"/>
        <c:axId val="123139968"/>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table'!$S$81:$AG$81</c:f>
              <c:numCache>
                <c:formatCode>General</c:formatCode>
                <c:ptCount val="15"/>
                <c:pt idx="2">
                  <c:v>12.2</c:v>
                </c:pt>
                <c:pt idx="5">
                  <c:v>14</c:v>
                </c:pt>
                <c:pt idx="8">
                  <c:v>15.8</c:v>
                </c:pt>
                <c:pt idx="11">
                  <c:v>17.899999999999999</c:v>
                </c:pt>
                <c:pt idx="14">
                  <c:v>20.7</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table'!$S$82:$AG$82</c:f>
              <c:numCache>
                <c:formatCode>General</c:formatCode>
                <c:ptCount val="15"/>
                <c:pt idx="2">
                  <c:v>18.3</c:v>
                </c:pt>
                <c:pt idx="5">
                  <c:v>21</c:v>
                </c:pt>
                <c:pt idx="8">
                  <c:v>23.7</c:v>
                </c:pt>
                <c:pt idx="11">
                  <c:v>26.8</c:v>
                </c:pt>
                <c:pt idx="14">
                  <c:v>31</c:v>
                </c:pt>
              </c:numCache>
            </c:numRef>
          </c:val>
          <c:smooth val="0"/>
        </c:ser>
        <c:dLbls>
          <c:showLegendKey val="0"/>
          <c:showVal val="0"/>
          <c:showCatName val="0"/>
          <c:showSerName val="0"/>
          <c:showPercent val="0"/>
          <c:showBubbleSize val="0"/>
        </c:dLbls>
        <c:marker val="1"/>
        <c:smooth val="0"/>
        <c:axId val="123138048"/>
        <c:axId val="123139968"/>
      </c:lineChart>
      <c:catAx>
        <c:axId val="123138048"/>
        <c:scaling>
          <c:orientation val="minMax"/>
        </c:scaling>
        <c:delete val="0"/>
        <c:axPos val="b"/>
        <c:majorTickMark val="out"/>
        <c:minorTickMark val="none"/>
        <c:tickLblPos val="nextTo"/>
        <c:txPr>
          <a:bodyPr/>
          <a:lstStyle/>
          <a:p>
            <a:pPr>
              <a:defRPr sz="900"/>
            </a:pPr>
            <a:endParaRPr lang="en-US"/>
          </a:p>
        </c:txPr>
        <c:crossAx val="123139968"/>
        <c:crosses val="autoZero"/>
        <c:auto val="1"/>
        <c:lblAlgn val="ctr"/>
        <c:lblOffset val="100"/>
        <c:noMultiLvlLbl val="0"/>
      </c:catAx>
      <c:valAx>
        <c:axId val="12313996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23138048"/>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Graphs'!$Y$21</c:f>
          <c:strCache>
            <c:ptCount val="1"/>
            <c:pt idx="0">
              <c:v>Total forecast expenditure, as at 31.07.2014</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7213477635861663"/>
          <c:h val="0.6993228042509454"/>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table'!$F$98:$AG$98</c:f>
              <c:numCache>
                <c:formatCode>General</c:formatCode>
                <c:ptCount val="28"/>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numCache>
            </c:numRef>
          </c:val>
        </c:ser>
        <c:ser>
          <c:idx val="2"/>
          <c:order val="1"/>
          <c:tx>
            <c:strRef>
              <c:f>'[2]8. Graphs'!$W$8</c:f>
              <c:strCache>
                <c:ptCount val="1"/>
                <c:pt idx="0">
                  <c:v>Forecast expenditure (£m) - Full applications</c:v>
                </c:pt>
              </c:strCache>
            </c:strRef>
          </c:tx>
          <c:spPr>
            <a:solidFill>
              <a:srgbClr val="FFC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table'!$F$97:$AG$97</c:f>
              <c:numCache>
                <c:formatCode>General</c:formatCode>
                <c:ptCount val="28"/>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table'!$F$96:$AG$96</c:f>
              <c:numCache>
                <c:formatCode>General</c:formatCode>
                <c:ptCount val="28"/>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table'!$F$95:$AG$95</c:f>
              <c:numCache>
                <c:formatCode>General</c:formatCode>
                <c:ptCount val="28"/>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numCache>
            </c:numRef>
          </c:val>
        </c:ser>
        <c:dLbls>
          <c:showLegendKey val="0"/>
          <c:showVal val="0"/>
          <c:showCatName val="0"/>
          <c:showSerName val="0"/>
          <c:showPercent val="0"/>
          <c:showBubbleSize val="0"/>
        </c:dLbls>
        <c:gapWidth val="150"/>
        <c:overlap val="100"/>
        <c:axId val="119276288"/>
        <c:axId val="119278208"/>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table'!$F$99:$R$99</c:f>
              <c:numCache>
                <c:formatCode>General</c:formatCode>
                <c:ptCount val="13"/>
                <c:pt idx="0">
                  <c:v>97.2</c:v>
                </c:pt>
                <c:pt idx="3">
                  <c:v>120.2</c:v>
                </c:pt>
                <c:pt idx="6">
                  <c:v>143.30000000000001</c:v>
                </c:pt>
                <c:pt idx="9">
                  <c:v>166.3</c:v>
                </c:pt>
                <c:pt idx="12">
                  <c:v>192.8</c:v>
                </c:pt>
              </c:numCache>
            </c:numRef>
          </c:val>
          <c:smooth val="0"/>
        </c:ser>
        <c:ser>
          <c:idx val="5"/>
          <c:order val="5"/>
          <c:tx>
            <c:strRef>
              <c:f>'[2]8. Graphs'!$W$3</c:f>
              <c:strCache>
                <c:ptCount val="1"/>
                <c:pt idx="0">
                  <c:v>Expenditure threshold (50% of total anticipated expenditure) (£m)</c:v>
                </c:pt>
              </c:strCache>
            </c:strRef>
          </c:tx>
          <c:spPr>
            <a:ln>
              <a:solidFill>
                <a:srgbClr val="00B0F0"/>
              </a:solidFill>
              <a:prstDash val="sysDot"/>
            </a:ln>
          </c:spPr>
          <c:marker>
            <c:symbol val="diamond"/>
            <c:size val="7"/>
            <c:spPr>
              <a:solidFill>
                <a:srgbClr val="00B0F0"/>
              </a:solidFill>
              <a:ln>
                <a:noFill/>
              </a:ln>
            </c:spPr>
          </c:marker>
          <c:val>
            <c:numRef>
              <c:f>'[2]7. Graph table'!$F$100:$R$100</c:f>
              <c:numCache>
                <c:formatCode>General</c:formatCode>
                <c:ptCount val="13"/>
                <c:pt idx="0">
                  <c:v>48.6</c:v>
                </c:pt>
                <c:pt idx="3">
                  <c:v>60.1</c:v>
                </c:pt>
                <c:pt idx="6">
                  <c:v>71.599999999999994</c:v>
                </c:pt>
                <c:pt idx="9">
                  <c:v>83.2</c:v>
                </c:pt>
                <c:pt idx="12">
                  <c:v>96.4</c:v>
                </c:pt>
              </c:numCache>
            </c:numRef>
          </c:val>
          <c:smooth val="0"/>
        </c:ser>
        <c:ser>
          <c:idx val="6"/>
          <c:order val="6"/>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table'!$F$101:$AG$101</c:f>
              <c:numCache>
                <c:formatCode>General</c:formatCode>
                <c:ptCount val="28"/>
                <c:pt idx="15">
                  <c:v>184.1</c:v>
                </c:pt>
                <c:pt idx="18">
                  <c:v>207.2</c:v>
                </c:pt>
                <c:pt idx="21">
                  <c:v>230.3</c:v>
                </c:pt>
                <c:pt idx="24">
                  <c:v>260.89999999999998</c:v>
                </c:pt>
                <c:pt idx="27">
                  <c:v>306.2</c:v>
                </c:pt>
              </c:numCache>
            </c:numRef>
          </c:val>
          <c:smooth val="0"/>
        </c:ser>
        <c:ser>
          <c:idx val="7"/>
          <c:order val="7"/>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table'!$F$102:$AG$102</c:f>
              <c:numCache>
                <c:formatCode>General</c:formatCode>
                <c:ptCount val="28"/>
                <c:pt idx="15">
                  <c:v>92.1</c:v>
                </c:pt>
                <c:pt idx="18">
                  <c:v>103.6</c:v>
                </c:pt>
                <c:pt idx="21">
                  <c:v>115.1</c:v>
                </c:pt>
                <c:pt idx="24">
                  <c:v>130.4</c:v>
                </c:pt>
                <c:pt idx="27">
                  <c:v>153.1</c:v>
                </c:pt>
              </c:numCache>
            </c:numRef>
          </c:val>
          <c:smooth val="0"/>
        </c:ser>
        <c:dLbls>
          <c:showLegendKey val="0"/>
          <c:showVal val="0"/>
          <c:showCatName val="0"/>
          <c:showSerName val="0"/>
          <c:showPercent val="0"/>
          <c:showBubbleSize val="0"/>
        </c:dLbls>
        <c:marker val="1"/>
        <c:smooth val="0"/>
        <c:axId val="119276288"/>
        <c:axId val="119278208"/>
      </c:lineChart>
      <c:catAx>
        <c:axId val="119276288"/>
        <c:scaling>
          <c:orientation val="minMax"/>
        </c:scaling>
        <c:delete val="0"/>
        <c:axPos val="b"/>
        <c:majorTickMark val="out"/>
        <c:minorTickMark val="none"/>
        <c:tickLblPos val="nextTo"/>
        <c:txPr>
          <a:bodyPr rot="-2700000"/>
          <a:lstStyle/>
          <a:p>
            <a:pPr>
              <a:defRPr sz="900"/>
            </a:pPr>
            <a:endParaRPr lang="en-US"/>
          </a:p>
        </c:txPr>
        <c:crossAx val="119278208"/>
        <c:crosses val="autoZero"/>
        <c:auto val="1"/>
        <c:lblAlgn val="ctr"/>
        <c:lblOffset val="100"/>
        <c:noMultiLvlLbl val="0"/>
      </c:catAx>
      <c:valAx>
        <c:axId val="11927820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9276288"/>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Graphs'!$Y$11</c:f>
          <c:strCache>
            <c:ptCount val="1"/>
            <c:pt idx="0">
              <c:v>Small biomass plants forecast expenditure, as at 31.07.2014</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7"/>
          <c:order val="4"/>
          <c:tx>
            <c:strRef>
              <c:f>'[2]8. Graphs'!$W$9</c:f>
              <c:strCache>
                <c:ptCount val="1"/>
                <c:pt idx="0">
                  <c:v>Forecast expenditure (£m)  - Preliminary applications and preliminary accreditations</c:v>
                </c:pt>
              </c:strCache>
            </c:strRef>
          </c:tx>
          <c:spPr>
            <a:solidFill>
              <a:srgbClr val="00B050"/>
            </a:solidFill>
          </c:spPr>
          <c:invertIfNegative val="0"/>
          <c:cat>
            <c:numRef>
              <c:f>'[2]7. Graph table'!$F$4:$AG$4</c:f>
              <c:numCache>
                <c:formatCode>General</c:formatCode>
                <c:ptCount val="28"/>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numCache>
            </c:numRef>
          </c:cat>
          <c:val>
            <c:numRef>
              <c:f>'[2]7. Graph table'!$F$8:$AG$8</c:f>
              <c:numCache>
                <c:formatCode>General</c:formatCode>
                <c:ptCount val="28"/>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pt idx="13">
                  <c:v>0</c:v>
                </c:pt>
                <c:pt idx="14">
                  <c:v>0</c:v>
                </c:pt>
                <c:pt idx="15">
                  <c:v>0</c:v>
                </c:pt>
              </c:numCache>
            </c:numRef>
          </c:val>
        </c:ser>
        <c:ser>
          <c:idx val="6"/>
          <c:order val="5"/>
          <c:tx>
            <c:strRef>
              <c:f>'[2]8. Graphs'!$W$8</c:f>
              <c:strCache>
                <c:ptCount val="1"/>
                <c:pt idx="0">
                  <c:v>Forecast expenditure (£m) - Full applications</c:v>
                </c:pt>
              </c:strCache>
            </c:strRef>
          </c:tx>
          <c:spPr>
            <a:solidFill>
              <a:srgbClr val="FFC008"/>
            </a:solidFill>
          </c:spPr>
          <c:invertIfNegative val="0"/>
          <c:val>
            <c:numRef>
              <c:f>'[2]7. Graph table'!$F$7:$AG$7</c:f>
              <c:numCache>
                <c:formatCode>General</c:formatCode>
                <c:ptCount val="28"/>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numCache>
            </c:numRef>
          </c:val>
        </c:ser>
        <c:ser>
          <c:idx val="5"/>
          <c:order val="6"/>
          <c:tx>
            <c:strRef>
              <c:f>'[2]8. Graphs'!$W$7</c:f>
              <c:strCache>
                <c:ptCount val="1"/>
                <c:pt idx="0">
                  <c:v>Forecast expenditure (£m) - Accreditations that have not yet received payment as at 31.07.2014</c:v>
                </c:pt>
              </c:strCache>
            </c:strRef>
          </c:tx>
          <c:spPr>
            <a:solidFill>
              <a:srgbClr val="FF0000"/>
            </a:solidFill>
            <a:ln>
              <a:noFill/>
            </a:ln>
          </c:spPr>
          <c:invertIfNegative val="0"/>
          <c:val>
            <c:numRef>
              <c:f>'[2]7. Graph table'!$F$6:$AG$6</c:f>
              <c:numCache>
                <c:formatCode>General</c:formatCode>
                <c:ptCount val="28"/>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numCache>
            </c:numRef>
          </c:val>
        </c:ser>
        <c:ser>
          <c:idx val="4"/>
          <c:order val="7"/>
          <c:tx>
            <c:strRef>
              <c:f>'[2]8. Graphs'!$W$6</c:f>
              <c:strCache>
                <c:ptCount val="1"/>
                <c:pt idx="0">
                  <c:v>Forecast expenditure (£m) - Accreditations receiving payment</c:v>
                </c:pt>
              </c:strCache>
            </c:strRef>
          </c:tx>
          <c:spPr>
            <a:solidFill>
              <a:srgbClr val="0070C0"/>
            </a:solidFill>
          </c:spPr>
          <c:invertIfNegative val="0"/>
          <c:val>
            <c:numRef>
              <c:f>'[2]7. Graph table'!$F$5:$AG$5</c:f>
              <c:numCache>
                <c:formatCode>General</c:formatCode>
                <c:ptCount val="28"/>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8">
                  <c:v>0</c:v>
                </c:pt>
                <c:pt idx="21">
                  <c:v>0</c:v>
                </c:pt>
              </c:numCache>
            </c:numRef>
          </c:val>
        </c:ser>
        <c:dLbls>
          <c:showLegendKey val="0"/>
          <c:showVal val="0"/>
          <c:showCatName val="0"/>
          <c:showSerName val="0"/>
          <c:showPercent val="0"/>
          <c:showBubbleSize val="0"/>
        </c:dLbls>
        <c:gapWidth val="150"/>
        <c:overlap val="100"/>
        <c:axId val="116000640"/>
        <c:axId val="116011008"/>
      </c:barChart>
      <c:lineChart>
        <c:grouping val="standard"/>
        <c:varyColors val="0"/>
        <c:ser>
          <c:idx val="0"/>
          <c:order val="0"/>
          <c:tx>
            <c:strRef>
              <c:f>'[2]8. Graphs'!$W$4</c:f>
              <c:strCache>
                <c:ptCount val="1"/>
                <c:pt idx="0">
                  <c:v>Expenditure threshold (Total expenditure anticipated for subsequent year) (£m) </c:v>
                </c:pt>
              </c:strCache>
            </c:strRef>
          </c:tx>
          <c:spPr>
            <a:ln>
              <a:prstDash val="sysDot"/>
            </a:ln>
          </c:spPr>
          <c:marker>
            <c:spPr>
              <a:solidFill>
                <a:srgbClr val="7030A0"/>
              </a:solidFill>
              <a:ln>
                <a:noFill/>
              </a:ln>
            </c:spPr>
          </c:marker>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table'!$F$9:$AG$9</c:f>
              <c:numCache>
                <c:formatCode>General</c:formatCode>
                <c:ptCount val="28"/>
                <c:pt idx="0">
                  <c:v>14.8</c:v>
                </c:pt>
                <c:pt idx="3">
                  <c:v>16.7</c:v>
                </c:pt>
                <c:pt idx="6">
                  <c:v>18.7</c:v>
                </c:pt>
                <c:pt idx="9">
                  <c:v>20.6</c:v>
                </c:pt>
                <c:pt idx="12">
                  <c:v>22.6</c:v>
                </c:pt>
              </c:numCache>
            </c:numRef>
          </c:val>
          <c:smooth val="0"/>
        </c:ser>
        <c:ser>
          <c:idx val="1"/>
          <c:order val="1"/>
          <c:tx>
            <c:strRef>
              <c:f>'[2]8. Graphs'!$W$1</c:f>
              <c:strCache>
                <c:ptCount val="1"/>
                <c:pt idx="0">
                  <c:v>Expenditure threshold (or scaled trigger) (£m)</c:v>
                </c:pt>
              </c:strCache>
            </c:strRef>
          </c:tx>
          <c:spPr>
            <a:ln cmpd="sng">
              <a:solidFill>
                <a:srgbClr val="00B0F0"/>
              </a:solidFill>
              <a:prstDash val="sysDot"/>
            </a:ln>
          </c:spPr>
          <c:marker>
            <c:symbol val="diamond"/>
            <c:size val="7"/>
            <c:spPr>
              <a:solidFill>
                <a:srgbClr val="00B0F0"/>
              </a:solidFill>
              <a:ln>
                <a:noFill/>
              </a:ln>
            </c:spPr>
          </c:marker>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table'!$F$10:$AG$10</c:f>
              <c:numCache>
                <c:formatCode>General</c:formatCode>
                <c:ptCount val="28"/>
                <c:pt idx="0">
                  <c:v>22.2</c:v>
                </c:pt>
                <c:pt idx="3">
                  <c:v>25.1</c:v>
                </c:pt>
                <c:pt idx="6">
                  <c:v>28</c:v>
                </c:pt>
                <c:pt idx="9">
                  <c:v>30.9</c:v>
                </c:pt>
                <c:pt idx="12">
                  <c:v>34</c:v>
                </c:pt>
              </c:numCache>
            </c:numRef>
          </c:val>
          <c:smooth val="1"/>
        </c:ser>
        <c:ser>
          <c:idx val="2"/>
          <c:order val="2"/>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table'!$F$11:$AG$11</c:f>
              <c:numCache>
                <c:formatCode>General</c:formatCode>
                <c:ptCount val="28"/>
                <c:pt idx="15">
                  <c:v>48.8</c:v>
                </c:pt>
                <c:pt idx="18">
                  <c:v>56</c:v>
                </c:pt>
                <c:pt idx="21">
                  <c:v>63.2</c:v>
                </c:pt>
                <c:pt idx="24">
                  <c:v>71.099999999999994</c:v>
                </c:pt>
                <c:pt idx="27">
                  <c:v>80.3</c:v>
                </c:pt>
              </c:numCache>
            </c:numRef>
          </c:val>
          <c:smooth val="0"/>
        </c:ser>
        <c:ser>
          <c:idx val="3"/>
          <c:order val="3"/>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table'!$F$12:$AG$12</c:f>
              <c:numCache>
                <c:formatCode>General</c:formatCode>
                <c:ptCount val="28"/>
                <c:pt idx="15">
                  <c:v>58.6</c:v>
                </c:pt>
                <c:pt idx="18">
                  <c:v>67.2</c:v>
                </c:pt>
                <c:pt idx="21">
                  <c:v>75.900000000000006</c:v>
                </c:pt>
                <c:pt idx="24">
                  <c:v>85.3</c:v>
                </c:pt>
                <c:pt idx="27">
                  <c:v>96.4</c:v>
                </c:pt>
              </c:numCache>
            </c:numRef>
          </c:val>
          <c:smooth val="0"/>
        </c:ser>
        <c:dLbls>
          <c:showLegendKey val="0"/>
          <c:showVal val="0"/>
          <c:showCatName val="0"/>
          <c:showSerName val="0"/>
          <c:showPercent val="0"/>
          <c:showBubbleSize val="0"/>
        </c:dLbls>
        <c:marker val="1"/>
        <c:smooth val="0"/>
        <c:axId val="116000640"/>
        <c:axId val="116011008"/>
      </c:lineChart>
      <c:catAx>
        <c:axId val="116000640"/>
        <c:scaling>
          <c:orientation val="minMax"/>
        </c:scaling>
        <c:delete val="0"/>
        <c:axPos val="b"/>
        <c:numFmt formatCode="General" sourceLinked="1"/>
        <c:majorTickMark val="out"/>
        <c:minorTickMark val="none"/>
        <c:tickLblPos val="nextTo"/>
        <c:txPr>
          <a:bodyPr rot="-2640000"/>
          <a:lstStyle/>
          <a:p>
            <a:pPr>
              <a:defRPr sz="900"/>
            </a:pPr>
            <a:endParaRPr lang="en-US"/>
          </a:p>
        </c:txPr>
        <c:crossAx val="116011008"/>
        <c:crosses val="autoZero"/>
        <c:auto val="0"/>
        <c:lblAlgn val="ctr"/>
        <c:lblOffset val="100"/>
        <c:noMultiLvlLbl val="0"/>
      </c:catAx>
      <c:valAx>
        <c:axId val="116011008"/>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16000640"/>
        <c:crosses val="autoZero"/>
        <c:crossBetween val="between"/>
      </c:valAx>
    </c:plotArea>
    <c:legend>
      <c:legendPos val="r"/>
      <c:legendEntry>
        <c:idx val="6"/>
        <c:delete val="1"/>
      </c:legendEntry>
      <c:legendEntry>
        <c:idx val="7"/>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Graphs'!$Y$12</c:f>
          <c:strCache>
            <c:ptCount val="1"/>
            <c:pt idx="0">
              <c:v>Medium biomass plants forecast expenditure, as at 31.07.2014</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table'!$F$16:$AG$16</c:f>
              <c:numCache>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numCache>
            </c:numRef>
          </c:val>
        </c:ser>
        <c:ser>
          <c:idx val="2"/>
          <c:order val="1"/>
          <c:tx>
            <c:strRef>
              <c:f>'[2]8. Graphs'!$W$8</c:f>
              <c:strCache>
                <c:ptCount val="1"/>
                <c:pt idx="0">
                  <c:v>Forecast expenditure (£m) - Full applications</c:v>
                </c:pt>
              </c:strCache>
            </c:strRef>
          </c:tx>
          <c:spPr>
            <a:solidFill>
              <a:srgbClr val="FFC008"/>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table'!$F$15:$AG$15</c:f>
              <c:numCache>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table'!$F$14:$AG$14</c:f>
              <c:numCache>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table'!$F$13:$AG$13</c:f>
              <c:numCache>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8">
                  <c:v>0</c:v>
                </c:pt>
                <c:pt idx="21">
                  <c:v>0</c:v>
                </c:pt>
              </c:numCache>
            </c:numRef>
          </c:val>
        </c:ser>
        <c:dLbls>
          <c:showLegendKey val="0"/>
          <c:showVal val="0"/>
          <c:showCatName val="0"/>
          <c:showSerName val="0"/>
          <c:showPercent val="0"/>
          <c:showBubbleSize val="0"/>
        </c:dLbls>
        <c:gapWidth val="150"/>
        <c:overlap val="100"/>
        <c:axId val="119515776"/>
        <c:axId val="119522048"/>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table'!$F$17:$R$17</c:f>
              <c:numCache>
                <c:formatCode>General</c:formatCode>
                <c:ptCount val="13"/>
                <c:pt idx="0">
                  <c:v>13.4</c:v>
                </c:pt>
                <c:pt idx="3">
                  <c:v>15.5</c:v>
                </c:pt>
                <c:pt idx="6">
                  <c:v>17.600000000000001</c:v>
                </c:pt>
                <c:pt idx="9">
                  <c:v>19.600000000000001</c:v>
                </c:pt>
                <c:pt idx="12">
                  <c:v>21.8</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table'!$F$18:$R$18</c:f>
              <c:numCache>
                <c:formatCode>General</c:formatCode>
                <c:ptCount val="13"/>
                <c:pt idx="0">
                  <c:v>20.100000000000001</c:v>
                </c:pt>
                <c:pt idx="3">
                  <c:v>23.2</c:v>
                </c:pt>
                <c:pt idx="6">
                  <c:v>26.3</c:v>
                </c:pt>
                <c:pt idx="9">
                  <c:v>29.4</c:v>
                </c:pt>
                <c:pt idx="12">
                  <c:v>32.700000000000003</c:v>
                </c:pt>
              </c:numCache>
            </c:numRef>
          </c:val>
          <c:smooth val="0"/>
        </c:ser>
        <c:ser>
          <c:idx val="6"/>
          <c:order val="6"/>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table'!$F$19:$AG$19</c:f>
              <c:numCache>
                <c:formatCode>General</c:formatCode>
                <c:ptCount val="28"/>
                <c:pt idx="15">
                  <c:v>43.7</c:v>
                </c:pt>
                <c:pt idx="18">
                  <c:v>49</c:v>
                </c:pt>
                <c:pt idx="21">
                  <c:v>54.2</c:v>
                </c:pt>
                <c:pt idx="24">
                  <c:v>59.9</c:v>
                </c:pt>
                <c:pt idx="27">
                  <c:v>66.2</c:v>
                </c:pt>
              </c:numCache>
            </c:numRef>
          </c:val>
          <c:smooth val="0"/>
        </c:ser>
        <c:ser>
          <c:idx val="7"/>
          <c:order val="7"/>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table'!$F$20:$AG$20</c:f>
              <c:numCache>
                <c:formatCode>General</c:formatCode>
                <c:ptCount val="28"/>
                <c:pt idx="15">
                  <c:v>52.5</c:v>
                </c:pt>
                <c:pt idx="18">
                  <c:v>58.8</c:v>
                </c:pt>
                <c:pt idx="21">
                  <c:v>65.099999999999994</c:v>
                </c:pt>
                <c:pt idx="24">
                  <c:v>71.8</c:v>
                </c:pt>
                <c:pt idx="27">
                  <c:v>79.400000000000006</c:v>
                </c:pt>
              </c:numCache>
            </c:numRef>
          </c:val>
          <c:smooth val="0"/>
        </c:ser>
        <c:dLbls>
          <c:showLegendKey val="0"/>
          <c:showVal val="0"/>
          <c:showCatName val="0"/>
          <c:showSerName val="0"/>
          <c:showPercent val="0"/>
          <c:showBubbleSize val="0"/>
        </c:dLbls>
        <c:marker val="1"/>
        <c:smooth val="0"/>
        <c:axId val="119515776"/>
        <c:axId val="119522048"/>
      </c:lineChart>
      <c:catAx>
        <c:axId val="119515776"/>
        <c:scaling>
          <c:orientation val="minMax"/>
        </c:scaling>
        <c:delete val="0"/>
        <c:axPos val="b"/>
        <c:majorTickMark val="out"/>
        <c:minorTickMark val="none"/>
        <c:tickLblPos val="nextTo"/>
        <c:txPr>
          <a:bodyPr/>
          <a:lstStyle/>
          <a:p>
            <a:pPr>
              <a:defRPr sz="900"/>
            </a:pPr>
            <a:endParaRPr lang="en-US"/>
          </a:p>
        </c:txPr>
        <c:crossAx val="119522048"/>
        <c:crosses val="autoZero"/>
        <c:auto val="1"/>
        <c:lblAlgn val="ctr"/>
        <c:lblOffset val="100"/>
        <c:noMultiLvlLbl val="0"/>
      </c:catAx>
      <c:valAx>
        <c:axId val="11952204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19515776"/>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Graphs'!$Y$13</c:f>
          <c:strCache>
            <c:ptCount val="1"/>
            <c:pt idx="0">
              <c:v>Large biomass plants forecast expenditure, as at 31.07.2014</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table'!$F$24:$AG$24</c:f>
              <c:numCache>
                <c:formatCode>General</c:formatCode>
                <c:ptCount val="28"/>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numCache>
            </c:numRef>
          </c:val>
        </c:ser>
        <c:ser>
          <c:idx val="2"/>
          <c:order val="1"/>
          <c:tx>
            <c:strRef>
              <c:f>'[2]8. Graphs'!$W$8</c:f>
              <c:strCache>
                <c:ptCount val="1"/>
                <c:pt idx="0">
                  <c:v>Forecast expenditure (£m) - Full applications</c:v>
                </c:pt>
              </c:strCache>
            </c:strRef>
          </c:tx>
          <c:spPr>
            <a:solidFill>
              <a:srgbClr val="FFC008"/>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table'!$F$23:$AG$23</c:f>
              <c:numCache>
                <c:formatCode>General</c:formatCode>
                <c:ptCount val="28"/>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table'!$F$22:$AG$22</c:f>
              <c:numCache>
                <c:formatCode>General</c:formatCode>
                <c:ptCount val="28"/>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table'!$F$21:$AG$21</c:f>
              <c:numCache>
                <c:formatCode>General</c:formatCode>
                <c:ptCount val="28"/>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8">
                  <c:v>0</c:v>
                </c:pt>
                <c:pt idx="21">
                  <c:v>0</c:v>
                </c:pt>
              </c:numCache>
            </c:numRef>
          </c:val>
        </c:ser>
        <c:dLbls>
          <c:showLegendKey val="0"/>
          <c:showVal val="0"/>
          <c:showCatName val="0"/>
          <c:showSerName val="0"/>
          <c:showPercent val="0"/>
          <c:showBubbleSize val="0"/>
        </c:dLbls>
        <c:gapWidth val="150"/>
        <c:overlap val="100"/>
        <c:axId val="116119424"/>
        <c:axId val="121110528"/>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table'!$F$25:$R$25</c:f>
              <c:numCache>
                <c:formatCode>General</c:formatCode>
                <c:ptCount val="13"/>
                <c:pt idx="0">
                  <c:v>23.1</c:v>
                </c:pt>
                <c:pt idx="3">
                  <c:v>27.6</c:v>
                </c:pt>
                <c:pt idx="6">
                  <c:v>32</c:v>
                </c:pt>
                <c:pt idx="9">
                  <c:v>36.4</c:v>
                </c:pt>
                <c:pt idx="12">
                  <c:v>41.2</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table'!$F$26:$R$26</c:f>
              <c:numCache>
                <c:formatCode>General</c:formatCode>
                <c:ptCount val="13"/>
                <c:pt idx="0">
                  <c:v>34.700000000000003</c:v>
                </c:pt>
                <c:pt idx="3">
                  <c:v>41.3</c:v>
                </c:pt>
                <c:pt idx="6">
                  <c:v>48</c:v>
                </c:pt>
                <c:pt idx="9">
                  <c:v>54.6</c:v>
                </c:pt>
                <c:pt idx="12">
                  <c:v>61.8</c:v>
                </c:pt>
              </c:numCache>
            </c:numRef>
          </c:val>
          <c:smooth val="0"/>
        </c:ser>
        <c:ser>
          <c:idx val="6"/>
          <c:order val="6"/>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table'!$F$27:$AG$27</c:f>
              <c:numCache>
                <c:formatCode>General</c:formatCode>
                <c:ptCount val="28"/>
                <c:pt idx="15">
                  <c:v>10.9</c:v>
                </c:pt>
                <c:pt idx="18">
                  <c:v>12.4</c:v>
                </c:pt>
                <c:pt idx="21">
                  <c:v>13.9</c:v>
                </c:pt>
                <c:pt idx="24">
                  <c:v>15.8</c:v>
                </c:pt>
                <c:pt idx="27">
                  <c:v>18.8</c:v>
                </c:pt>
              </c:numCache>
            </c:numRef>
          </c:val>
          <c:smooth val="0"/>
        </c:ser>
        <c:ser>
          <c:idx val="7"/>
          <c:order val="7"/>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table'!$F$28:$AG$28</c:f>
              <c:numCache>
                <c:formatCode>General</c:formatCode>
                <c:ptCount val="28"/>
                <c:pt idx="15">
                  <c:v>16.3</c:v>
                </c:pt>
                <c:pt idx="18">
                  <c:v>18.5</c:v>
                </c:pt>
                <c:pt idx="21">
                  <c:v>20.8</c:v>
                </c:pt>
                <c:pt idx="24">
                  <c:v>23.8</c:v>
                </c:pt>
                <c:pt idx="27">
                  <c:v>28.2</c:v>
                </c:pt>
              </c:numCache>
            </c:numRef>
          </c:val>
          <c:smooth val="0"/>
        </c:ser>
        <c:dLbls>
          <c:showLegendKey val="0"/>
          <c:showVal val="0"/>
          <c:showCatName val="0"/>
          <c:showSerName val="0"/>
          <c:showPercent val="0"/>
          <c:showBubbleSize val="0"/>
        </c:dLbls>
        <c:marker val="1"/>
        <c:smooth val="0"/>
        <c:axId val="116119424"/>
        <c:axId val="121110528"/>
      </c:lineChart>
      <c:catAx>
        <c:axId val="116119424"/>
        <c:scaling>
          <c:orientation val="minMax"/>
        </c:scaling>
        <c:delete val="0"/>
        <c:axPos val="b"/>
        <c:majorTickMark val="out"/>
        <c:minorTickMark val="none"/>
        <c:tickLblPos val="nextTo"/>
        <c:txPr>
          <a:bodyPr/>
          <a:lstStyle/>
          <a:p>
            <a:pPr>
              <a:defRPr sz="900"/>
            </a:pPr>
            <a:endParaRPr lang="en-US"/>
          </a:p>
        </c:txPr>
        <c:crossAx val="121110528"/>
        <c:crosses val="autoZero"/>
        <c:auto val="1"/>
        <c:lblAlgn val="ctr"/>
        <c:lblOffset val="100"/>
        <c:noMultiLvlLbl val="0"/>
      </c:catAx>
      <c:valAx>
        <c:axId val="12111052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6119424"/>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Graphs'!$Y$14</c:f>
          <c:strCache>
            <c:ptCount val="1"/>
            <c:pt idx="0">
              <c:v>Ground source heat pumps forecast expenditure, as at 31.07.2014</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table'!$F$44:$AG$44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2"/>
          <c:order val="1"/>
          <c:tx>
            <c:strRef>
              <c:f>'[2]8. Graphs'!$W$8</c:f>
              <c:strCache>
                <c:ptCount val="1"/>
                <c:pt idx="0">
                  <c:v>Forecast expenditure (£m) - Full applications</c:v>
                </c:pt>
              </c:strCache>
            </c:strRef>
          </c:tx>
          <c:spPr>
            <a:solidFill>
              <a:srgbClr val="FFC008"/>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table'!$F$43:$AG$43</c:f>
              <c:numCache>
                <c:formatCode>General</c:formatCode>
                <c:ptCount val="28"/>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table'!$F$42:$AG$42</c:f>
              <c:numCache>
                <c:formatCode>General</c:formatCode>
                <c:ptCount val="28"/>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table'!$F$41:$AG$41</c:f>
              <c:numCache>
                <c:formatCode>General</c:formatCode>
                <c:ptCount val="28"/>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numCache>
            </c:numRef>
          </c:val>
        </c:ser>
        <c:dLbls>
          <c:showLegendKey val="0"/>
          <c:showVal val="0"/>
          <c:showCatName val="0"/>
          <c:showSerName val="0"/>
          <c:showPercent val="0"/>
          <c:showBubbleSize val="0"/>
        </c:dLbls>
        <c:gapWidth val="150"/>
        <c:overlap val="100"/>
        <c:axId val="115900416"/>
        <c:axId val="115902336"/>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numRef>
              <c:f>'[2]7. Graph table'!$S$4:$AG$4</c:f>
              <c:numCache>
                <c:formatCode>General</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Cache>
            </c:numRef>
          </c:cat>
          <c:val>
            <c:numRef>
              <c:f>'[2]7. Graph table'!$F$45:$AG$45</c:f>
              <c:numCache>
                <c:formatCode>General</c:formatCode>
                <c:ptCount val="28"/>
                <c:pt idx="15">
                  <c:v>7.4</c:v>
                </c:pt>
                <c:pt idx="18">
                  <c:v>8.9</c:v>
                </c:pt>
                <c:pt idx="21">
                  <c:v>10.4</c:v>
                </c:pt>
                <c:pt idx="24">
                  <c:v>12.6</c:v>
                </c:pt>
                <c:pt idx="27">
                  <c:v>16.2</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table'!$F$46:$AG$46</c:f>
              <c:numCache>
                <c:formatCode>General</c:formatCode>
                <c:ptCount val="28"/>
                <c:pt idx="15">
                  <c:v>11.1</c:v>
                </c:pt>
                <c:pt idx="18">
                  <c:v>13.3</c:v>
                </c:pt>
                <c:pt idx="21">
                  <c:v>15.6</c:v>
                </c:pt>
                <c:pt idx="24">
                  <c:v>18.899999999999999</c:v>
                </c:pt>
                <c:pt idx="27">
                  <c:v>24.2</c:v>
                </c:pt>
              </c:numCache>
            </c:numRef>
          </c:val>
          <c:smooth val="0"/>
        </c:ser>
        <c:dLbls>
          <c:showLegendKey val="0"/>
          <c:showVal val="0"/>
          <c:showCatName val="0"/>
          <c:showSerName val="0"/>
          <c:showPercent val="0"/>
          <c:showBubbleSize val="0"/>
        </c:dLbls>
        <c:marker val="1"/>
        <c:smooth val="0"/>
        <c:axId val="115900416"/>
        <c:axId val="115902336"/>
      </c:lineChart>
      <c:catAx>
        <c:axId val="115900416"/>
        <c:scaling>
          <c:orientation val="minMax"/>
        </c:scaling>
        <c:delete val="0"/>
        <c:axPos val="b"/>
        <c:numFmt formatCode="m/d/yyyy" sourceLinked="1"/>
        <c:majorTickMark val="out"/>
        <c:minorTickMark val="none"/>
        <c:tickLblPos val="nextTo"/>
        <c:txPr>
          <a:bodyPr/>
          <a:lstStyle/>
          <a:p>
            <a:pPr>
              <a:defRPr sz="900"/>
            </a:pPr>
            <a:endParaRPr lang="en-US"/>
          </a:p>
        </c:txPr>
        <c:crossAx val="115902336"/>
        <c:crosses val="autoZero"/>
        <c:auto val="1"/>
        <c:lblAlgn val="ctr"/>
        <c:lblOffset val="100"/>
        <c:noMultiLvlLbl val="0"/>
      </c:catAx>
      <c:valAx>
        <c:axId val="115902336"/>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15900416"/>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Graphs'!$Y$15</c:f>
          <c:strCache>
            <c:ptCount val="1"/>
            <c:pt idx="0">
              <c:v>Plants using solar collectors forecast expenditure, as at 31.07.2014</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'[2]7. Graph table'!$F$50:$AG$50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2"/>
          <c:order val="1"/>
          <c:tx>
            <c:strRef>
              <c:f>'[2]8. Graphs'!$W$8</c:f>
              <c:strCache>
                <c:ptCount val="1"/>
                <c:pt idx="0">
                  <c:v>Forecast expenditure (£m) - Full applications</c:v>
                </c:pt>
              </c:strCache>
            </c:strRef>
          </c:tx>
          <c:spPr>
            <a:solidFill>
              <a:srgbClr val="FFC000"/>
            </a:solidFill>
          </c:spPr>
          <c:invertIfNegative val="0"/>
          <c:cat>
            <c:strRef>
              <c:f>'[2]8.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'[2]7. Graph table'!$F$49:$AG$49</c:f>
              <c:numCache>
                <c:formatCode>General</c:formatCode>
                <c:ptCount val="28"/>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'[2]7. Graph table'!$F$48:$AG$48</c:f>
              <c:numCache>
                <c:formatCode>General</c:formatCode>
                <c:ptCount val="28"/>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'[2]7. Graph table'!$F$47:$AG$47</c:f>
              <c:numCache>
                <c:formatCode>General</c:formatCode>
                <c:ptCount val="28"/>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8">
                  <c:v>0</c:v>
                </c:pt>
                <c:pt idx="21">
                  <c:v>0</c:v>
                </c:pt>
              </c:numCache>
            </c:numRef>
          </c:val>
        </c:ser>
        <c:dLbls>
          <c:showLegendKey val="0"/>
          <c:showVal val="0"/>
          <c:showCatName val="0"/>
          <c:showSerName val="0"/>
          <c:showPercent val="0"/>
          <c:showBubbleSize val="0"/>
        </c:dLbls>
        <c:gapWidth val="150"/>
        <c:overlap val="100"/>
        <c:axId val="122436992"/>
        <c:axId val="122451456"/>
      </c:barChart>
      <c:lineChart>
        <c:grouping val="standard"/>
        <c:varyColors val="0"/>
        <c:ser>
          <c:idx val="4"/>
          <c:order val="4"/>
          <c:tx>
            <c:strRef>
              <c:f>'[2]8.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'[2]7. Graph table'!$F$51:$R$51</c:f>
              <c:numCache>
                <c:formatCode>General</c:formatCode>
                <c:ptCount val="13"/>
                <c:pt idx="0">
                  <c:v>4.9000000000000004</c:v>
                </c:pt>
                <c:pt idx="3">
                  <c:v>6</c:v>
                </c:pt>
                <c:pt idx="6">
                  <c:v>7.2</c:v>
                </c:pt>
                <c:pt idx="9">
                  <c:v>8.3000000000000007</c:v>
                </c:pt>
                <c:pt idx="12">
                  <c:v>9.6</c:v>
                </c:pt>
              </c:numCache>
            </c:numRef>
          </c:val>
          <c:smooth val="0"/>
        </c:ser>
        <c:ser>
          <c:idx val="5"/>
          <c:order val="5"/>
          <c:tx>
            <c:strRef>
              <c:f>'[2]7. Graph table'!$D$53:$E$53</c:f>
              <c:strCache>
                <c:ptCount val="1"/>
                <c:pt idx="0">
                  <c:v>new anticipated </c:v>
                </c:pt>
              </c:strCache>
            </c:strRef>
          </c:tx>
          <c:spPr>
            <a:ln>
              <a:solidFill>
                <a:srgbClr val="00B0F0"/>
              </a:solidFill>
              <a:prstDash val="sysDot"/>
            </a:ln>
          </c:spPr>
          <c:marker>
            <c:symbol val="diamond"/>
            <c:size val="7"/>
            <c:spPr>
              <a:solidFill>
                <a:srgbClr val="00B0F0"/>
              </a:solidFill>
              <a:ln>
                <a:noFill/>
              </a:ln>
            </c:spPr>
          </c:marker>
          <c:val>
            <c:numRef>
              <c:f>'[2]7. Graph table'!$F$53:$AG$53</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22436992"/>
        <c:axId val="122451456"/>
      </c:lineChart>
      <c:catAx>
        <c:axId val="122436992"/>
        <c:scaling>
          <c:orientation val="minMax"/>
        </c:scaling>
        <c:delete val="0"/>
        <c:axPos val="b"/>
        <c:majorTickMark val="out"/>
        <c:minorTickMark val="none"/>
        <c:tickLblPos val="nextTo"/>
        <c:crossAx val="122451456"/>
        <c:crosses val="autoZero"/>
        <c:auto val="1"/>
        <c:lblAlgn val="ctr"/>
        <c:lblOffset val="100"/>
        <c:noMultiLvlLbl val="0"/>
      </c:catAx>
      <c:valAx>
        <c:axId val="122451456"/>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22436992"/>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Graphs'!$Y$16</c:f>
          <c:strCache>
            <c:ptCount val="1"/>
            <c:pt idx="0">
              <c:v>Plants which generate heat from biogas forecast expenditure, as at 31.07.2014</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table'!$F$64:$AG$64</c:f>
              <c:numCache>
                <c:formatCode>General</c:formatCode>
                <c:ptCount val="28"/>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numCache>
            </c:numRef>
          </c:val>
        </c:ser>
        <c:ser>
          <c:idx val="2"/>
          <c:order val="1"/>
          <c:tx>
            <c:strRef>
              <c:f>'[2]8. Graphs'!$W$8</c:f>
              <c:strCache>
                <c:ptCount val="1"/>
                <c:pt idx="0">
                  <c:v>Forecast expenditure (£m) - Full applications</c:v>
                </c:pt>
              </c:strCache>
            </c:strRef>
          </c:tx>
          <c:spPr>
            <a:solidFill>
              <a:srgbClr val="FFC008"/>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table'!$F$63:$AG$63</c:f>
              <c:numCache>
                <c:formatCode>General</c:formatCode>
                <c:ptCount val="28"/>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table'!$F$62:$AG$62</c:f>
              <c:numCache>
                <c:formatCode>General</c:formatCode>
                <c:ptCount val="28"/>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table'!$F$61:$AG$61</c:f>
              <c:numCache>
                <c:formatCode>General</c:formatCode>
                <c:ptCount val="28"/>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8">
                  <c:v>0</c:v>
                </c:pt>
                <c:pt idx="21">
                  <c:v>0</c:v>
                </c:pt>
              </c:numCache>
            </c:numRef>
          </c:val>
        </c:ser>
        <c:dLbls>
          <c:showLegendKey val="0"/>
          <c:showVal val="0"/>
          <c:showCatName val="0"/>
          <c:showSerName val="0"/>
          <c:showPercent val="0"/>
          <c:showBubbleSize val="0"/>
        </c:dLbls>
        <c:gapWidth val="150"/>
        <c:overlap val="100"/>
        <c:axId val="122598912"/>
        <c:axId val="122600832"/>
      </c:barChart>
      <c:lineChart>
        <c:grouping val="standard"/>
        <c:varyColors val="0"/>
        <c:ser>
          <c:idx val="5"/>
          <c:order val="4"/>
          <c:tx>
            <c:strRef>
              <c:f>'[2]8.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'[2]7. Graph table'!$F$68:$AG$68</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22598912"/>
        <c:axId val="122600832"/>
      </c:lineChart>
      <c:catAx>
        <c:axId val="122598912"/>
        <c:scaling>
          <c:orientation val="minMax"/>
        </c:scaling>
        <c:delete val="0"/>
        <c:axPos val="b"/>
        <c:majorTickMark val="out"/>
        <c:minorTickMark val="none"/>
        <c:tickLblPos val="nextTo"/>
        <c:txPr>
          <a:bodyPr/>
          <a:lstStyle/>
          <a:p>
            <a:pPr>
              <a:defRPr sz="900"/>
            </a:pPr>
            <a:endParaRPr lang="en-US"/>
          </a:p>
        </c:txPr>
        <c:crossAx val="122600832"/>
        <c:crosses val="autoZero"/>
        <c:auto val="1"/>
        <c:lblAlgn val="ctr"/>
        <c:lblOffset val="100"/>
        <c:noMultiLvlLbl val="0"/>
      </c:catAx>
      <c:valAx>
        <c:axId val="12260083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2598912"/>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'[2]8. Graphs'!$Y$17</c:f>
          <c:strCache>
            <c:ptCount val="1"/>
            <c:pt idx="0">
              <c:v>Producers of biomethane for injection forecast expenditure, as at 31.07.2014</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strRef>
              <c:f>'[2]8. Graphs'!$W$9</c:f>
              <c:strCache>
                <c:ptCount val="1"/>
                <c:pt idx="0">
                  <c:v>Forecast expenditure (£m)  - Preliminary applications and preliminary accreditations</c:v>
                </c:pt>
              </c:strCache>
            </c:strRef>
          </c:tx>
          <c:spPr>
            <a:solidFill>
              <a:srgbClr val="00B05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table'!$F$72:$AG$72</c:f>
              <c:numCache>
                <c:formatCode>General</c:formatCode>
                <c:ptCount val="28"/>
                <c:pt idx="13">
                  <c:v>0</c:v>
                </c:pt>
                <c:pt idx="14">
                  <c:v>5.7658020565068497</c:v>
                </c:pt>
                <c:pt idx="15">
                  <c:v>26.365252931506848</c:v>
                </c:pt>
              </c:numCache>
            </c:numRef>
          </c:val>
        </c:ser>
        <c:ser>
          <c:idx val="2"/>
          <c:order val="1"/>
          <c:tx>
            <c:strRef>
              <c:f>'[2]8. Graphs'!$W$8</c:f>
              <c:strCache>
                <c:ptCount val="1"/>
                <c:pt idx="0">
                  <c:v>Forecast expenditure (£m) - Full applications</c:v>
                </c:pt>
              </c:strCache>
            </c:strRef>
          </c:tx>
          <c:spPr>
            <a:solidFill>
              <a:srgbClr val="FFC008"/>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table'!$F$71:$AG$71</c:f>
              <c:numCache>
                <c:formatCode>General</c:formatCode>
                <c:ptCount val="28"/>
                <c:pt idx="13">
                  <c:v>0</c:v>
                </c:pt>
                <c:pt idx="14">
                  <c:v>0</c:v>
                </c:pt>
                <c:pt idx="15">
                  <c:v>0</c:v>
                </c:pt>
              </c:numCache>
            </c:numRef>
          </c:val>
        </c:ser>
        <c:ser>
          <c:idx val="1"/>
          <c:order val="2"/>
          <c:tx>
            <c:strRef>
              <c:f>'[2]8. Graphs'!$W$7</c:f>
              <c:strCache>
                <c:ptCount val="1"/>
                <c:pt idx="0">
                  <c:v>Forecast expenditure (£m) - Accreditations that have not yet received payment as at 31.07.2014</c:v>
                </c:pt>
              </c:strCache>
            </c:strRef>
          </c:tx>
          <c:spPr>
            <a:solidFill>
              <a:srgbClr val="FF000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table'!$F$70:$AG$70</c:f>
              <c:numCache>
                <c:formatCode>General</c:formatCode>
                <c:ptCount val="28"/>
                <c:pt idx="0">
                  <c:v>1.4968660185165898</c:v>
                </c:pt>
                <c:pt idx="1">
                  <c:v>1.4968660185165898</c:v>
                </c:pt>
                <c:pt idx="13">
                  <c:v>0</c:v>
                </c:pt>
                <c:pt idx="14">
                  <c:v>0</c:v>
                </c:pt>
                <c:pt idx="15">
                  <c:v>0</c:v>
                </c:pt>
              </c:numCache>
            </c:numRef>
          </c:val>
        </c:ser>
        <c:ser>
          <c:idx val="0"/>
          <c:order val="3"/>
          <c:tx>
            <c:strRef>
              <c:f>'[2]8. Graphs'!$W$6</c:f>
              <c:strCache>
                <c:ptCount val="1"/>
                <c:pt idx="0">
                  <c:v>Forecast expenditure (£m) - Accreditations receiving payment</c:v>
                </c:pt>
              </c:strCache>
            </c:strRef>
          </c:tx>
          <c:spPr>
            <a:solidFill>
              <a:srgbClr val="0070C0"/>
            </a:solidFill>
          </c:spPr>
          <c:invertIfNegative val="0"/>
          <c:cat>
            <c:strRef>
              <c:f>'[2]8.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'[2]7. Graph table'!$F$69:$AG$69</c:f>
              <c:numCache>
                <c:formatCode>General</c:formatCode>
                <c:ptCount val="28"/>
                <c:pt idx="2">
                  <c:v>1.4968660185165898</c:v>
                </c:pt>
                <c:pt idx="3">
                  <c:v>1.51133572336225</c:v>
                </c:pt>
                <c:pt idx="4">
                  <c:v>1.7263372926596898</c:v>
                </c:pt>
                <c:pt idx="5">
                  <c:v>1.73045946486942</c:v>
                </c:pt>
                <c:pt idx="6">
                  <c:v>1.73458163707914</c:v>
                </c:pt>
                <c:pt idx="7">
                  <c:v>1.82763768360766</c:v>
                </c:pt>
                <c:pt idx="8">
                  <c:v>1.83197070296873</c:v>
                </c:pt>
                <c:pt idx="9">
                  <c:v>1.78537041864711</c:v>
                </c:pt>
                <c:pt idx="10">
                  <c:v>1.9</c:v>
                </c:pt>
                <c:pt idx="11">
                  <c:v>4.5999999999999996</c:v>
                </c:pt>
                <c:pt idx="12">
                  <c:v>4.5999999999999996</c:v>
                </c:pt>
                <c:pt idx="13">
                  <c:v>4.5999999999999996</c:v>
                </c:pt>
                <c:pt idx="14">
                  <c:v>5.35434850293752</c:v>
                </c:pt>
                <c:pt idx="15">
                  <c:v>5.3663150131253623</c:v>
                </c:pt>
              </c:numCache>
            </c:numRef>
          </c:val>
        </c:ser>
        <c:dLbls>
          <c:showLegendKey val="0"/>
          <c:showVal val="0"/>
          <c:showCatName val="0"/>
          <c:showSerName val="0"/>
          <c:showPercent val="0"/>
          <c:showBubbleSize val="0"/>
        </c:dLbls>
        <c:gapWidth val="150"/>
        <c:overlap val="100"/>
        <c:axId val="122672256"/>
        <c:axId val="122674176"/>
      </c:barChart>
      <c:lineChart>
        <c:grouping val="standard"/>
        <c:varyColors val="0"/>
        <c:ser>
          <c:idx val="4"/>
          <c:order val="4"/>
          <c:tx>
            <c:strRef>
              <c:f>'[2]8.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'[2]7. Graph table'!$F$75:$AG$75</c:f>
              <c:numCache>
                <c:formatCode>General</c:formatCode>
                <c:ptCount val="28"/>
                <c:pt idx="15">
                  <c:v>41.5</c:v>
                </c:pt>
                <c:pt idx="18">
                  <c:v>45.9</c:v>
                </c:pt>
                <c:pt idx="21">
                  <c:v>50.3</c:v>
                </c:pt>
                <c:pt idx="24">
                  <c:v>57.5</c:v>
                </c:pt>
                <c:pt idx="27">
                  <c:v>70.2</c:v>
                </c:pt>
              </c:numCache>
            </c:numRef>
          </c:val>
          <c:smooth val="0"/>
        </c:ser>
        <c:ser>
          <c:idx val="5"/>
          <c:order val="5"/>
          <c:tx>
            <c:strRef>
              <c:f>'[2]8.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'[2]7. Graph table'!$F$76:$AG$76</c:f>
              <c:numCache>
                <c:formatCode>General</c:formatCode>
                <c:ptCount val="28"/>
                <c:pt idx="15">
                  <c:v>49.8</c:v>
                </c:pt>
                <c:pt idx="18">
                  <c:v>55.1</c:v>
                </c:pt>
                <c:pt idx="21">
                  <c:v>60.4</c:v>
                </c:pt>
                <c:pt idx="24">
                  <c:v>69</c:v>
                </c:pt>
                <c:pt idx="27">
                  <c:v>84.2</c:v>
                </c:pt>
              </c:numCache>
            </c:numRef>
          </c:val>
          <c:smooth val="0"/>
        </c:ser>
        <c:dLbls>
          <c:showLegendKey val="0"/>
          <c:showVal val="0"/>
          <c:showCatName val="0"/>
          <c:showSerName val="0"/>
          <c:showPercent val="0"/>
          <c:showBubbleSize val="0"/>
        </c:dLbls>
        <c:marker val="1"/>
        <c:smooth val="0"/>
        <c:axId val="122672256"/>
        <c:axId val="122674176"/>
      </c:lineChart>
      <c:catAx>
        <c:axId val="122672256"/>
        <c:scaling>
          <c:orientation val="minMax"/>
        </c:scaling>
        <c:delete val="0"/>
        <c:axPos val="b"/>
        <c:majorTickMark val="out"/>
        <c:minorTickMark val="none"/>
        <c:tickLblPos val="nextTo"/>
        <c:txPr>
          <a:bodyPr/>
          <a:lstStyle/>
          <a:p>
            <a:pPr>
              <a:defRPr sz="900"/>
            </a:pPr>
            <a:endParaRPr lang="en-US"/>
          </a:p>
        </c:txPr>
        <c:crossAx val="122674176"/>
        <c:crosses val="autoZero"/>
        <c:auto val="1"/>
        <c:lblAlgn val="ctr"/>
        <c:lblOffset val="100"/>
        <c:noMultiLvlLbl val="0"/>
      </c:catAx>
      <c:valAx>
        <c:axId val="12267417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2672256"/>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0.12387</cdr:x>
      <cdr:y>0.48924</cdr:y>
    </cdr:from>
    <cdr:to>
      <cdr:x>0.33311</cdr:x>
      <cdr:y>0.69903</cdr:y>
    </cdr:to>
    <cdr:sp macro="" textlink="">
      <cdr:nvSpPr>
        <cdr:cNvPr id="2" name="TextBox 41"/>
        <cdr:cNvSpPr txBox="1"/>
      </cdr:nvSpPr>
      <cdr:spPr>
        <a:xfrm xmlns:a="http://schemas.openxmlformats.org/drawingml/2006/main">
          <a:off x="1150395" y="2963762"/>
          <a:ext cx="1943186" cy="1270887"/>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of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0.12803</cdr:x>
      <cdr:y>0.4558</cdr:y>
    </cdr:from>
    <cdr:to>
      <cdr:x>0.33809</cdr:x>
      <cdr:y>0.65044</cdr:y>
    </cdr:to>
    <cdr:sp macro="" textlink="">
      <cdr:nvSpPr>
        <cdr:cNvPr id="2" name="TextBox 41"/>
        <cdr:cNvSpPr txBox="1"/>
      </cdr:nvSpPr>
      <cdr:spPr>
        <a:xfrm xmlns:a="http://schemas.openxmlformats.org/drawingml/2006/main">
          <a:off x="1188976" y="2761205"/>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0.09687</cdr:x>
      <cdr:y>0.41759</cdr:y>
    </cdr:from>
    <cdr:to>
      <cdr:x>0.30693</cdr:x>
      <cdr:y>0.61223</cdr:y>
    </cdr:to>
    <cdr:sp macro="" textlink="">
      <cdr:nvSpPr>
        <cdr:cNvPr id="2" name="TextBox 41"/>
        <cdr:cNvSpPr txBox="1"/>
      </cdr:nvSpPr>
      <cdr:spPr>
        <a:xfrm xmlns:a="http://schemas.openxmlformats.org/drawingml/2006/main">
          <a:off x="899611" y="2529712"/>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10</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forecasted</a:t>
          </a:r>
          <a:r>
            <a:rPr lang="en-GB" sz="1200" baseline="0">
              <a:solidFill>
                <a:srgbClr val="000000"/>
              </a:solidFill>
              <a:effectLst/>
              <a:latin typeface="Arial"/>
              <a:ea typeface="Times New Roman"/>
            </a:rPr>
            <a:t> expenditure </a:t>
          </a:r>
          <a:r>
            <a:rPr lang="en-GB" sz="1200">
              <a:solidFill>
                <a:srgbClr val="000000"/>
              </a:solidFill>
              <a:effectLst/>
              <a:latin typeface="Arial"/>
              <a:ea typeface="Times New Roman"/>
            </a:rPr>
            <a:t>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small commercial biomass tariffs will be reduced on 1 October 2014. The revised tariffs which will apply to applications received on or after this date and which are subsequently accredited by Ofgem are as follows:</a:t>
          </a:r>
        </a:p>
        <a:p>
          <a:pPr>
            <a:spcAft>
              <a:spcPts val="0"/>
            </a:spcAft>
          </a:pP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0</xdr:col>
      <xdr:colOff>53789</xdr:colOff>
      <xdr:row>44</xdr:row>
      <xdr:rowOff>95811</xdr:rowOff>
    </xdr:from>
    <xdr:to>
      <xdr:col>10</xdr:col>
      <xdr:colOff>1401856</xdr:colOff>
      <xdr:row>74</xdr:row>
      <xdr:rowOff>17929</xdr:rowOff>
    </xdr:to>
    <xdr:sp macro="" textlink="">
      <xdr:nvSpPr>
        <xdr:cNvPr id="5" name="TextBox 4"/>
        <xdr:cNvSpPr txBox="1"/>
      </xdr:nvSpPr>
      <xdr:spPr>
        <a:xfrm>
          <a:off x="53789" y="13838705"/>
          <a:ext cx="16910796" cy="530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The total forecast expenditure is </a:t>
          </a:r>
          <a:r>
            <a:rPr lang="en-GB" sz="1100" b="1" u="sng">
              <a:solidFill>
                <a:srgbClr val="000000"/>
              </a:solidFill>
              <a:effectLst/>
              <a:latin typeface="Arial" panose="020B0604020202020204" pitchFamily="34" charset="0"/>
              <a:ea typeface="Calibri"/>
              <a:cs typeface="Arial" panose="020B0604020202020204" pitchFamily="34" charset="0"/>
            </a:rPr>
            <a:t>£146.7 million.</a:t>
          </a:r>
          <a:r>
            <a:rPr lang="en-GB" sz="1100" b="1">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This represents the amount we anticipate we will pay out between 31 July 2014 and 30 July 2015, based on current application data. </a:t>
          </a: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This figure exceeds the 50% overall scheme threshold which can trigger a tariff reduction (as set out in regulations):</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panose="020B0604020202020204" pitchFamily="34" charset="0"/>
              <a:ea typeface="Calibri"/>
              <a:cs typeface="Arial" panose="020B0604020202020204" pitchFamily="34" charset="0"/>
            </a:rPr>
            <a:t>The “50% trigger” for the scheme as a whole as at 31 July is £92.1m – total forecast expenditure at £146.7m is £54.6m higher than this trigger.</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panose="020B0604020202020204" pitchFamily="34" charset="0"/>
              <a:ea typeface="Calibri"/>
              <a:cs typeface="Arial" panose="020B0604020202020204" pitchFamily="34" charset="0"/>
            </a:rPr>
            <a:t>The “100% trigger" for the scheme as a whole as at 31 July is £184.1m.</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b="1">
              <a:solidFill>
                <a:srgbClr val="000000"/>
              </a:solidFill>
              <a:effectLst/>
              <a:latin typeface="Arial" panose="020B0604020202020204" pitchFamily="34" charset="0"/>
              <a:ea typeface="Calibri"/>
              <a:cs typeface="Arial" panose="020B0604020202020204" pitchFamily="34" charset="0"/>
            </a:rPr>
            <a:t>As at 31 July 2014</a:t>
          </a:r>
          <a:r>
            <a:rPr lang="en-GB" sz="1100">
              <a:solidFill>
                <a:srgbClr val="000000"/>
              </a:solidFill>
              <a:effectLst/>
              <a:latin typeface="Arial" panose="020B0604020202020204" pitchFamily="34" charset="0"/>
              <a:ea typeface="Calibri"/>
              <a:cs typeface="Arial" panose="020B0604020202020204" pitchFamily="34" charset="0"/>
            </a:rPr>
            <a:t> the Small biomass tariff category had exceeded its individual trigger:</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Forecast spend over the next 12 months for small commercial biomass is £77.9m. This is £19.3m above its individual technology trigger.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Small biomass tariffs will be reduced by 10% effective 1 October 2014. This is because expenditure levels for small biomass have met the following four conditions (as set out in regulations):</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Small biomass tariffs were degressed last quarter.</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pPr>
          <a:r>
            <a:rPr lang="en-GB" sz="1100">
              <a:effectLst/>
              <a:latin typeface="Arial" panose="020B0604020202020204" pitchFamily="34" charset="0"/>
              <a:ea typeface="Times New Roman"/>
              <a:cs typeface="Arial" panose="020B0604020202020204" pitchFamily="34" charset="0"/>
            </a:rPr>
            <a:t>Small biomass expenditure exceeded its individual technology trigger this quarter.</a:t>
          </a:r>
        </a:p>
        <a:p>
          <a:pPr marL="342900" lvl="0" indent="-342900">
            <a:lnSpc>
              <a:spcPct val="115000"/>
            </a:lnSpc>
            <a:spcAft>
              <a:spcPts val="0"/>
            </a:spcAft>
            <a:buFont typeface="Symbol"/>
            <a:buChar char=""/>
          </a:pPr>
          <a:r>
            <a:rPr lang="en-GB" sz="1100">
              <a:effectLst/>
              <a:latin typeface="Arial" panose="020B0604020202020204" pitchFamily="34" charset="0"/>
              <a:ea typeface="Times New Roman"/>
              <a:cs typeface="Arial" panose="020B0604020202020204" pitchFamily="34" charset="0"/>
            </a:rPr>
            <a:t>The growth rate for small biomass</a:t>
          </a:r>
          <a:r>
            <a:rPr lang="en-GB" sz="1100" baseline="0">
              <a:effectLst/>
              <a:latin typeface="Arial" panose="020B0604020202020204" pitchFamily="34" charset="0"/>
              <a:ea typeface="Times New Roman"/>
              <a:cs typeface="Arial" panose="020B0604020202020204" pitchFamily="34" charset="0"/>
            </a:rPr>
            <a:t> was 224% of the anticipated growth rate. This exceeds the 150% growth rate trigger neccessary for a 10% degression.</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pPr>
          <a:r>
            <a:rPr lang="en-GB" sz="1100">
              <a:effectLst/>
              <a:latin typeface="Arial" panose="020B0604020202020204" pitchFamily="34" charset="0"/>
              <a:ea typeface="Times New Roman"/>
              <a:cs typeface="Arial" panose="020B0604020202020204" pitchFamily="34" charset="0"/>
            </a:rPr>
            <a:t>The 50% total scheme trigger was also hit.</a:t>
          </a:r>
        </a:p>
        <a:p>
          <a:pPr marL="0" marR="0" indent="0" defTabSz="914400" eaLnBrk="1" fontAlgn="auto" latinLnBrk="0" hangingPunct="1">
            <a:lnSpc>
              <a:spcPct val="115000"/>
            </a:lnSpc>
            <a:spcBef>
              <a:spcPts val="0"/>
            </a:spcBef>
            <a:spcAft>
              <a:spcPts val="0"/>
            </a:spcAft>
            <a:buClrTx/>
            <a:buSzTx/>
            <a:buFontTx/>
            <a:buNone/>
            <a:tabLst/>
            <a:defRPr/>
          </a:pPr>
          <a:r>
            <a:rPr lang="en-GB" sz="1100">
              <a:effectLst/>
              <a:latin typeface="Arial" panose="020B0604020202020204" pitchFamily="34" charset="0"/>
              <a:ea typeface="Times New Roman"/>
              <a:cs typeface="Arial" panose="020B0604020202020204" pitchFamily="34" charset="0"/>
            </a:rPr>
            <a:t>For more information on how this tariff reduction occurred please see the </a:t>
          </a:r>
          <a:r>
            <a:rPr lang="en-GB" sz="1100" b="0" u="none">
              <a:solidFill>
                <a:sysClr val="windowText" lastClr="000000"/>
              </a:solidFill>
              <a:effectLst/>
              <a:latin typeface="Arial" panose="020B0604020202020204" pitchFamily="34" charset="0"/>
              <a:ea typeface="+mn-ea"/>
              <a:cs typeface="Arial" panose="020B0604020202020204" pitchFamily="34" charset="0"/>
            </a:rPr>
            <a:t>factsheet</a:t>
          </a:r>
          <a:r>
            <a:rPr lang="en-GB" sz="1100" b="0" u="none" baseline="0">
              <a:solidFill>
                <a:sysClr val="windowText" lastClr="000000"/>
              </a:solidFill>
              <a:effectLst/>
              <a:latin typeface="Arial" panose="020B0604020202020204" pitchFamily="34" charset="0"/>
              <a:ea typeface="+mn-ea"/>
              <a:cs typeface="Arial" panose="020B0604020202020204" pitchFamily="34" charset="0"/>
            </a:rPr>
            <a:t> </a:t>
          </a:r>
          <a:r>
            <a:rPr lang="en-GB" sz="1100" b="0" u="none" baseline="0">
              <a:solidFill>
                <a:schemeClr val="dk1"/>
              </a:solidFill>
              <a:effectLst/>
              <a:latin typeface="Arial" panose="020B0604020202020204" pitchFamily="34" charset="0"/>
              <a:ea typeface="+mn-ea"/>
              <a:cs typeface="Arial" panose="020B0604020202020204" pitchFamily="34" charset="0"/>
            </a:rPr>
            <a:t>on our website, uploaded on the same page as this document</a:t>
          </a:r>
          <a:r>
            <a:rPr lang="en-GB" sz="1100">
              <a:effectLst/>
              <a:latin typeface="Arial" panose="020B0604020202020204" pitchFamily="34" charset="0"/>
              <a:ea typeface="Times New Roman"/>
              <a:cs typeface="Arial" panose="020B0604020202020204" pitchFamily="34" charset="0"/>
            </a:rPr>
            <a:t>.</a:t>
          </a:r>
        </a:p>
        <a:p>
          <a:pPr>
            <a:lnSpc>
              <a:spcPct val="115000"/>
            </a:lnSpc>
            <a:spcAft>
              <a:spcPts val="0"/>
            </a:spcAft>
          </a:pPr>
          <a:r>
            <a:rPr lang="en-GB" sz="1100" b="1">
              <a:solidFill>
                <a:srgbClr val="000000"/>
              </a:solidFill>
              <a:effectLst/>
              <a:latin typeface="Arial" panose="020B0604020202020204" pitchFamily="34" charset="0"/>
              <a:ea typeface="Calibri"/>
              <a:cs typeface="Arial" panose="020B0604020202020204" pitchFamily="34" charset="0"/>
            </a:rPr>
            <a:t>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Forecast spend for all other tariff categories show these are below their individual tariff triggers for this quarter and no reductions will be applied to their tariffs levels. However there have been a couple of other notable changes on last quarter’s figures:</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Times New Roman"/>
              <a:cs typeface="Arial" panose="020B0604020202020204" pitchFamily="34" charset="0"/>
            </a:rPr>
            <a:t>Biomethane injection expenditure has increased by 561%. There were several preliminary applications received in July and because these plants tend to be very large, even this small number of applications can potentially have a major impact on potential cost.</a:t>
          </a:r>
          <a:endParaRPr lang="en-GB" sz="1100">
            <a:effectLst/>
            <a:latin typeface="Arial" panose="020B0604020202020204" pitchFamily="34" charset="0"/>
            <a:ea typeface="Times New Roman"/>
            <a:cs typeface="Arial" panose="020B0604020202020204" pitchFamily="34" charset="0"/>
          </a:endParaRPr>
        </a:p>
        <a:p>
          <a:pPr marL="342900" lvl="0" indent="-342900">
            <a:lnSpc>
              <a:spcPct val="115000"/>
            </a:lnSpc>
            <a:spcAft>
              <a:spcPts val="0"/>
            </a:spcAft>
            <a:buFont typeface="Symbol"/>
            <a:buChar char=""/>
          </a:pPr>
          <a:r>
            <a:rPr lang="en-GB" sz="1100">
              <a:solidFill>
                <a:srgbClr val="000000"/>
              </a:solidFill>
              <a:effectLst/>
              <a:latin typeface="Arial" panose="020B0604020202020204" pitchFamily="34" charset="0"/>
              <a:ea typeface="Calibri"/>
              <a:cs typeface="Arial" panose="020B0604020202020204" pitchFamily="34" charset="0"/>
            </a:rPr>
            <a:t>Large biomass expenditure has declined by 45% and medium biomass has also declined (to a much lesser extent). This is a result of the new forecasting methodology that was introduced this quarter (from June 2014). For more information on this please see our </a:t>
          </a:r>
          <a:r>
            <a:rPr lang="en-GB" sz="1100" b="1">
              <a:solidFill>
                <a:srgbClr val="000000"/>
              </a:solidFill>
              <a:effectLst/>
              <a:latin typeface="Arial" panose="020B0604020202020204" pitchFamily="34" charset="0"/>
              <a:ea typeface="Calibri"/>
              <a:cs typeface="Arial" panose="020B0604020202020204" pitchFamily="34" charset="0"/>
            </a:rPr>
            <a:t>factsheet.</a:t>
          </a:r>
          <a:r>
            <a:rPr lang="en-GB" sz="1100">
              <a:solidFill>
                <a:srgbClr val="000000"/>
              </a:solidFill>
              <a:effectLst/>
              <a:latin typeface="Arial" panose="020B0604020202020204" pitchFamily="34" charset="0"/>
              <a:ea typeface="Calibri"/>
              <a:cs typeface="Arial" panose="020B0604020202020204" pitchFamily="34" charset="0"/>
            </a:rPr>
            <a:t>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 </a:t>
          </a:r>
          <a:endParaRPr lang="en-GB" sz="1100">
            <a:effectLst/>
            <a:latin typeface="Arial" panose="020B0604020202020204" pitchFamily="34" charset="0"/>
            <a:ea typeface="Times New Roman"/>
            <a:cs typeface="Arial" panose="020B0604020202020204" pitchFamily="34" charset="0"/>
          </a:endParaRPr>
        </a:p>
        <a:p>
          <a:pPr>
            <a:lnSpc>
              <a:spcPct val="115000"/>
            </a:lnSpc>
            <a:spcAft>
              <a:spcPts val="0"/>
            </a:spcAft>
          </a:pPr>
          <a:r>
            <a:rPr lang="en-GB" sz="1100">
              <a:solidFill>
                <a:srgbClr val="000000"/>
              </a:solidFill>
              <a:effectLst/>
              <a:latin typeface="Arial" panose="020B0604020202020204" pitchFamily="34" charset="0"/>
              <a:ea typeface="Calibri"/>
              <a:cs typeface="Arial" panose="020B0604020202020204" pitchFamily="34" charset="0"/>
            </a:rPr>
            <a:t>Since the last quarterly announcement published 23</a:t>
          </a:r>
          <a:r>
            <a:rPr lang="en-GB" sz="1100" baseline="30000">
              <a:solidFill>
                <a:srgbClr val="000000"/>
              </a:solidFill>
              <a:effectLst/>
              <a:latin typeface="Arial" panose="020B0604020202020204" pitchFamily="34" charset="0"/>
              <a:ea typeface="Calibri"/>
              <a:cs typeface="Arial" panose="020B0604020202020204" pitchFamily="34" charset="0"/>
            </a:rPr>
            <a:t> </a:t>
          </a:r>
          <a:r>
            <a:rPr lang="en-GB" sz="1100">
              <a:solidFill>
                <a:srgbClr val="000000"/>
              </a:solidFill>
              <a:effectLst/>
              <a:latin typeface="Arial" panose="020B0604020202020204" pitchFamily="34" charset="0"/>
              <a:ea typeface="Calibri"/>
              <a:cs typeface="Arial" panose="020B0604020202020204" pitchFamily="34" charset="0"/>
            </a:rPr>
            <a:t>May 2014, overall scheme expenditure has grown significantly by £40.1m or 38% in the last three months. Although we have seen an increasing momentum in applications generally in the last six months or so, this unprecedented rise is largely as a result of a spike in small biomass applications in June.</a:t>
          </a:r>
          <a:endParaRPr lang="en-GB" sz="1100">
            <a:effectLst/>
            <a:latin typeface="Arial" panose="020B0604020202020204" pitchFamily="34" charset="0"/>
            <a:ea typeface="Times New Roman"/>
            <a:cs typeface="Arial" panose="020B0604020202020204" pitchFamily="34" charset="0"/>
          </a:endParaRPr>
        </a:p>
      </xdr:txBody>
    </xdr:sp>
    <xdr:clientData/>
  </xdr:twoCellAnchor>
  <xdr:twoCellAnchor>
    <xdr:from>
      <xdr:col>0</xdr:col>
      <xdr:colOff>510988</xdr:colOff>
      <xdr:row>13</xdr:row>
      <xdr:rowOff>107576</xdr:rowOff>
    </xdr:from>
    <xdr:to>
      <xdr:col>10</xdr:col>
      <xdr:colOff>855568</xdr:colOff>
      <xdr:row>22</xdr:row>
      <xdr:rowOff>62753</xdr:rowOff>
    </xdr:to>
    <xdr:sp macro="" textlink="">
      <xdr:nvSpPr>
        <xdr:cNvPr id="4" name="TextBox 3"/>
        <xdr:cNvSpPr txBox="1"/>
      </xdr:nvSpPr>
      <xdr:spPr>
        <a:xfrm>
          <a:off x="510988" y="2823882"/>
          <a:ext cx="16005921" cy="156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Please note that where estimated forecast expenditure as at 31 July 2014 for the scheme as a whole and for each tariff category are shown in the table below (column two), these are compared to the expenditure thresholds (or ‘triggers’) set out in the regulations for 31 July 2014. Triggers are used when determining whether any tariffs will be reduced.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total forecast expenditure i.e. expenditure for the scheme as a whole over the next 12 months is </a:t>
          </a:r>
          <a:r>
            <a:rPr lang="en-GB" sz="1200" b="1" u="sng">
              <a:solidFill>
                <a:schemeClr val="dk1"/>
              </a:solidFill>
              <a:effectLst/>
              <a:latin typeface="Arial" panose="020B0604020202020204" pitchFamily="34" charset="0"/>
              <a:ea typeface="+mn-ea"/>
              <a:cs typeface="Arial" panose="020B0604020202020204" pitchFamily="34" charset="0"/>
            </a:rPr>
            <a:t>£146.7 million.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5</xdr:col>
      <xdr:colOff>1724025</xdr:colOff>
      <xdr:row>31</xdr:row>
      <xdr:rowOff>28575</xdr:rowOff>
    </xdr:from>
    <xdr:to>
      <xdr:col>6</xdr:col>
      <xdr:colOff>1247775</xdr:colOff>
      <xdr:row>32</xdr:row>
      <xdr:rowOff>76200</xdr:rowOff>
    </xdr:to>
    <xdr:sp macro="" textlink="">
      <xdr:nvSpPr>
        <xdr:cNvPr id="6" name="Rectangle 5">
          <a:hlinkClick xmlns:r="http://schemas.openxmlformats.org/officeDocument/2006/relationships" r:id="rId1"/>
        </xdr:cNvPr>
        <xdr:cNvSpPr/>
      </xdr:nvSpPr>
      <xdr:spPr>
        <a:xfrm>
          <a:off x="9732645" y="5057775"/>
          <a:ext cx="1421130"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3" name="TextBox 2"/>
        <xdr:cNvSpPr txBox="1"/>
      </xdr:nvSpPr>
      <xdr:spPr>
        <a:xfrm>
          <a:off x="201387" y="3980631"/>
          <a:ext cx="1698170" cy="153516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4" name="Left Brace 3"/>
        <xdr:cNvSpPr/>
      </xdr:nvSpPr>
      <xdr:spPr>
        <a:xfrm>
          <a:off x="1866901" y="4751614"/>
          <a:ext cx="581296" cy="124750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5" name="TextBox 4"/>
        <xdr:cNvSpPr txBox="1"/>
      </xdr:nvSpPr>
      <xdr:spPr>
        <a:xfrm>
          <a:off x="14102444" y="4385855"/>
          <a:ext cx="1181372" cy="1693544"/>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6" name="Straight Arrow Connector 5"/>
        <xdr:cNvCxnSpPr>
          <a:stCxn id="5" idx="1"/>
        </xdr:cNvCxnSpPr>
      </xdr:nvCxnSpPr>
      <xdr:spPr>
        <a:xfrm flipH="1">
          <a:off x="13597345" y="5233716"/>
          <a:ext cx="505099" cy="175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7" name="Straight Arrow Connector 6"/>
        <xdr:cNvCxnSpPr>
          <a:stCxn id="5" idx="1"/>
        </xdr:cNvCxnSpPr>
      </xdr:nvCxnSpPr>
      <xdr:spPr>
        <a:xfrm flipH="1">
          <a:off x="13510260" y="5233716"/>
          <a:ext cx="592184" cy="915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8" name="TextBox 7"/>
        <xdr:cNvSpPr txBox="1"/>
      </xdr:nvSpPr>
      <xdr:spPr>
        <a:xfrm>
          <a:off x="3135629" y="3121750"/>
          <a:ext cx="1964328" cy="7263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9" name="Straight Arrow Connector 8"/>
        <xdr:cNvCxnSpPr/>
      </xdr:nvCxnSpPr>
      <xdr:spPr>
        <a:xfrm>
          <a:off x="4087314" y="3848100"/>
          <a:ext cx="72117" cy="666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10" name="Straight Arrow Connector 9"/>
        <xdr:cNvCxnSpPr>
          <a:stCxn id="8" idx="2"/>
        </xdr:cNvCxnSpPr>
      </xdr:nvCxnSpPr>
      <xdr:spPr>
        <a:xfrm>
          <a:off x="4119971" y="3848100"/>
          <a:ext cx="322489" cy="59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11" name="Group 10"/>
        <xdr:cNvGrpSpPr/>
      </xdr:nvGrpSpPr>
      <xdr:grpSpPr>
        <a:xfrm>
          <a:off x="239486" y="2198914"/>
          <a:ext cx="3759178" cy="2481943"/>
          <a:chOff x="0" y="-2"/>
          <a:chExt cx="3667125" cy="5803901"/>
        </a:xfrm>
      </xdr:grpSpPr>
      <xdr:cxnSp macro="">
        <xdr:nvCxnSpPr>
          <xdr:cNvPr id="12" name="Straight Arrow Connector 11"/>
          <xdr:cNvCxnSpPr>
            <a:stCxn id="14"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0" y="-2"/>
            <a:ext cx="3667125" cy="1407753"/>
            <a:chOff x="0" y="-2"/>
            <a:chExt cx="3667125" cy="1407753"/>
          </a:xfrm>
        </xdr:grpSpPr>
        <xdr:sp macro="" textlink="">
          <xdr:nvSpPr>
            <xdr:cNvPr id="14"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5" name="Rectangle 14">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16" name="TextBox 1"/>
        <xdr:cNvSpPr txBox="1"/>
      </xdr:nvSpPr>
      <xdr:spPr>
        <a:xfrm>
          <a:off x="7305400" y="4268288"/>
          <a:ext cx="3792585" cy="6385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17" name="TextBox 3"/>
        <xdr:cNvSpPr txBox="1"/>
      </xdr:nvSpPr>
      <xdr:spPr>
        <a:xfrm>
          <a:off x="7330674" y="5006965"/>
          <a:ext cx="3799970" cy="939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18" name="Left Brace 17"/>
        <xdr:cNvSpPr/>
      </xdr:nvSpPr>
      <xdr:spPr>
        <a:xfrm rot="10800000">
          <a:off x="6582590" y="4557847"/>
          <a:ext cx="733695" cy="968829"/>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19" name="Left Brace 18"/>
        <xdr:cNvSpPr/>
      </xdr:nvSpPr>
      <xdr:spPr>
        <a:xfrm rot="10800000">
          <a:off x="6571706" y="5559332"/>
          <a:ext cx="755466" cy="461555"/>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20" name="TextBox 1"/>
        <xdr:cNvSpPr txBox="1"/>
      </xdr:nvSpPr>
      <xdr:spPr>
        <a:xfrm>
          <a:off x="8903425" y="902426"/>
          <a:ext cx="1787434" cy="582386"/>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21" name="Straight Arrow Connector 20"/>
        <xdr:cNvCxnSpPr/>
      </xdr:nvCxnSpPr>
      <xdr:spPr>
        <a:xfrm flipH="1">
          <a:off x="8968740" y="1495697"/>
          <a:ext cx="607151" cy="810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22" name="Straight Arrow Connector 21"/>
        <xdr:cNvCxnSpPr/>
      </xdr:nvCxnSpPr>
      <xdr:spPr>
        <a:xfrm>
          <a:off x="9608548" y="1495697"/>
          <a:ext cx="207101" cy="473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23" name="TextBox 1"/>
        <xdr:cNvSpPr txBox="1"/>
      </xdr:nvSpPr>
      <xdr:spPr>
        <a:xfrm>
          <a:off x="5757454" y="1430383"/>
          <a:ext cx="2118360" cy="1099458"/>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24" name="TextBox 1"/>
        <xdr:cNvSpPr txBox="1"/>
      </xdr:nvSpPr>
      <xdr:spPr>
        <a:xfrm>
          <a:off x="43543" y="5783582"/>
          <a:ext cx="2084615" cy="139990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25" name="Straight Arrow Connector 24"/>
        <xdr:cNvCxnSpPr/>
      </xdr:nvCxnSpPr>
      <xdr:spPr>
        <a:xfrm flipV="1">
          <a:off x="2171700" y="6301741"/>
          <a:ext cx="1031965" cy="365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26" name="Left Brace 25"/>
        <xdr:cNvSpPr/>
      </xdr:nvSpPr>
      <xdr:spPr>
        <a:xfrm rot="5400000">
          <a:off x="6370865" y="2367099"/>
          <a:ext cx="484413" cy="831669"/>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134470</xdr:colOff>
      <xdr:row>2</xdr:row>
      <xdr:rowOff>62752</xdr:rowOff>
    </xdr:from>
    <xdr:to>
      <xdr:col>12</xdr:col>
      <xdr:colOff>29696</xdr:colOff>
      <xdr:row>6</xdr:row>
      <xdr:rowOff>161364</xdr:rowOff>
    </xdr:to>
    <xdr:sp macro="" textlink="">
      <xdr:nvSpPr>
        <xdr:cNvPr id="5" name="TextBox 4"/>
        <xdr:cNvSpPr txBox="1"/>
      </xdr:nvSpPr>
      <xdr:spPr>
        <a:xfrm>
          <a:off x="134470" y="439270"/>
          <a:ext cx="13028520" cy="1362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Load factors are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July 2014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4,330 installations which have provided meter readings is 17.33%.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7</xdr:col>
      <xdr:colOff>107576</xdr:colOff>
      <xdr:row>3</xdr:row>
      <xdr:rowOff>170330</xdr:rowOff>
    </xdr:from>
    <xdr:to>
      <xdr:col>8</xdr:col>
      <xdr:colOff>1030941</xdr:colOff>
      <xdr:row>3</xdr:row>
      <xdr:rowOff>546848</xdr:rowOff>
    </xdr:to>
    <xdr:sp macro="" textlink="">
      <xdr:nvSpPr>
        <xdr:cNvPr id="6" name="Rounded Rectangle 5">
          <a:hlinkClick xmlns:r="http://schemas.openxmlformats.org/officeDocument/2006/relationships" r:id="rId1"/>
        </xdr:cNvPr>
        <xdr:cNvSpPr/>
      </xdr:nvSpPr>
      <xdr:spPr>
        <a:xfrm>
          <a:off x="8624047" y="735106"/>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cs\Heat\Performance%20Team\1.%20Degression\1.%20Non-domestic\RHI%20spend%20projections%20for%20degression%20(June14)%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cs\Heat\Performance%20Team\1.%20Degression\1.%20Non-domestic\RHI%20spend%20projections%20for%20degression%20(Aug%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 Application data"/>
      <sheetName val="2. Tariff &amp; tech lookups"/>
      <sheetName val="3. Load factor calcs"/>
      <sheetName val="4.Biomethane cost calculations"/>
      <sheetName val="5. Main cost calculation"/>
      <sheetName val="6. Degression summary"/>
      <sheetName val="7. Graph table"/>
      <sheetName val="8. Graphs"/>
      <sheetName val="9. SAS QA"/>
      <sheetName val="10. Desk notes"/>
      <sheetName val="11. Methodology"/>
      <sheetName val="12. Function explanation"/>
      <sheetName val="trigger tables"/>
      <sheetName val="Sheet1"/>
      <sheetName val="QA"/>
      <sheetName val="will QA"/>
    </sheetNames>
    <sheetDataSet>
      <sheetData sheetId="0"/>
      <sheetData sheetId="1"/>
      <sheetData sheetId="2"/>
      <sheetData sheetId="3"/>
      <sheetData sheetId="4"/>
      <sheetData sheetId="5"/>
      <sheetData sheetId="6"/>
      <sheetData sheetId="7">
        <row r="4">
          <cell r="F4">
            <v>41394</v>
          </cell>
        </row>
        <row r="13">
          <cell r="F13">
            <v>5.7</v>
          </cell>
          <cell r="G13">
            <v>8.3000000000000007</v>
          </cell>
          <cell r="H13">
            <v>9.1951380246963712</v>
          </cell>
          <cell r="I13">
            <v>9.9242581006243</v>
          </cell>
          <cell r="J13">
            <v>10.141932719871809</v>
          </cell>
          <cell r="K13">
            <v>10.660455952750853</v>
          </cell>
          <cell r="L13">
            <v>12.263469122865414</v>
          </cell>
          <cell r="M13">
            <v>13.101333640343231</v>
          </cell>
          <cell r="N13">
            <v>14.08673251698742</v>
          </cell>
          <cell r="O13">
            <v>14.608264344326619</v>
          </cell>
          <cell r="P13">
            <v>15.413805885563201</v>
          </cell>
          <cell r="Q13">
            <v>15.836019627185605</v>
          </cell>
          <cell r="R13">
            <v>16.261437826611967</v>
          </cell>
          <cell r="S13">
            <v>17.399999999999999</v>
          </cell>
          <cell r="U13">
            <v>0</v>
          </cell>
          <cell r="X13">
            <v>0</v>
          </cell>
          <cell r="AA13">
            <v>0</v>
          </cell>
        </row>
        <row r="14">
          <cell r="F14">
            <v>5</v>
          </cell>
          <cell r="G14">
            <v>3.6</v>
          </cell>
          <cell r="H14">
            <v>3.1737286677254088</v>
          </cell>
          <cell r="I14">
            <v>3.339828977159351</v>
          </cell>
          <cell r="J14">
            <v>5.3811184251626853</v>
          </cell>
          <cell r="K14">
            <v>5.3878954496244988</v>
          </cell>
          <cell r="L14">
            <v>5.2312411474433498</v>
          </cell>
          <cell r="M14">
            <v>4.6797600636359284</v>
          </cell>
          <cell r="N14">
            <v>3.1484196019904669</v>
          </cell>
          <cell r="O14">
            <v>2.6121401972892833</v>
          </cell>
          <cell r="P14">
            <v>1.9900047396129203</v>
          </cell>
          <cell r="Q14">
            <v>2.7714167280648678</v>
          </cell>
          <cell r="R14">
            <v>2.8568468943109173</v>
          </cell>
          <cell r="S14">
            <v>3.2</v>
          </cell>
        </row>
        <row r="15">
          <cell r="F15">
            <v>7.1</v>
          </cell>
          <cell r="G15">
            <v>5.9</v>
          </cell>
          <cell r="H15">
            <v>6.7775196856525897</v>
          </cell>
          <cell r="I15">
            <v>6.2427478712400806</v>
          </cell>
          <cell r="J15">
            <v>4.4881079089828431</v>
          </cell>
          <cell r="K15">
            <v>5.6204552341694249</v>
          </cell>
          <cell r="L15">
            <v>4.9334672373052744</v>
          </cell>
          <cell r="M15">
            <v>4.1272982816072661</v>
          </cell>
          <cell r="N15">
            <v>3.9962062083839651</v>
          </cell>
          <cell r="O15">
            <v>4.0006326299108386</v>
          </cell>
          <cell r="P15">
            <v>4.9480833525889922</v>
          </cell>
          <cell r="Q15">
            <v>6.1370787113853673</v>
          </cell>
          <cell r="R15">
            <v>6.4831201581251863</v>
          </cell>
          <cell r="S15">
            <v>3.9</v>
          </cell>
        </row>
        <row r="16">
          <cell r="F16">
            <v>4.8</v>
          </cell>
          <cell r="G16">
            <v>5.0999999999999996</v>
          </cell>
          <cell r="H16">
            <v>3.6886148671944583</v>
          </cell>
          <cell r="I16">
            <v>3.8507491429028455</v>
          </cell>
          <cell r="J16">
            <v>3.876682385750752</v>
          </cell>
          <cell r="K16">
            <v>3.9049323283430803</v>
          </cell>
          <cell r="L16">
            <v>4.025924227735171</v>
          </cell>
          <cell r="M16">
            <v>4.0425900681267848</v>
          </cell>
          <cell r="N16">
            <v>3.8148758508112612</v>
          </cell>
          <cell r="O16">
            <v>3.3997084189819438</v>
          </cell>
          <cell r="P16">
            <v>3.1267165462900866</v>
          </cell>
          <cell r="Q16">
            <v>3.2259325289672183</v>
          </cell>
          <cell r="R16">
            <v>3.0222618474942524</v>
          </cell>
          <cell r="S16">
            <v>1.4</v>
          </cell>
        </row>
        <row r="17">
          <cell r="F17">
            <v>13.4</v>
          </cell>
          <cell r="I17">
            <v>15.5</v>
          </cell>
          <cell r="L17">
            <v>17.600000000000001</v>
          </cell>
          <cell r="O17">
            <v>19.600000000000001</v>
          </cell>
          <cell r="R17">
            <v>21.8</v>
          </cell>
        </row>
        <row r="18">
          <cell r="F18">
            <v>20.100000000000001</v>
          </cell>
          <cell r="I18">
            <v>23.2</v>
          </cell>
          <cell r="L18">
            <v>26.3</v>
          </cell>
          <cell r="O18">
            <v>29.4</v>
          </cell>
          <cell r="R18">
            <v>32.700000000000003</v>
          </cell>
        </row>
        <row r="19">
          <cell r="U19">
            <v>43.7</v>
          </cell>
          <cell r="X19">
            <v>49</v>
          </cell>
          <cell r="AA19">
            <v>54.2</v>
          </cell>
          <cell r="AD19">
            <v>59.9</v>
          </cell>
          <cell r="AG19">
            <v>66.2</v>
          </cell>
        </row>
        <row r="20">
          <cell r="U20">
            <v>52.5</v>
          </cell>
          <cell r="X20">
            <v>58.8</v>
          </cell>
          <cell r="AA20">
            <v>65.099999999999994</v>
          </cell>
          <cell r="AD20">
            <v>71.8</v>
          </cell>
          <cell r="AG20">
            <v>79.400000000000006</v>
          </cell>
        </row>
      </sheetData>
      <sheetData sheetId="8">
        <row r="1">
          <cell r="W1" t="str">
            <v>Expenditure threshold (or scaled trigger) (£m)</v>
          </cell>
        </row>
        <row r="3">
          <cell r="T3" t="str">
            <v>30 April 2013</v>
          </cell>
        </row>
        <row r="4">
          <cell r="T4" t="str">
            <v>31 May 2013</v>
          </cell>
          <cell r="W4" t="str">
            <v xml:space="preserve">Expenditure threshold (Total expenditure anticipated for subsequent year) (£m) </v>
          </cell>
        </row>
        <row r="5">
          <cell r="T5" t="str">
            <v>30 June 2013</v>
          </cell>
        </row>
        <row r="6">
          <cell r="T6" t="str">
            <v>31 July 2013</v>
          </cell>
          <cell r="W6" t="str">
            <v>Forecast expenditure (£m) - Accreditations receiving payment</v>
          </cell>
        </row>
        <row r="7">
          <cell r="T7" t="str">
            <v>31 August 2013</v>
          </cell>
          <cell r="W7" t="str">
            <v>Forecast expenditure (£m) - Accreditations that have not yet received payment as at 31.05.2014</v>
          </cell>
        </row>
        <row r="8">
          <cell r="T8" t="str">
            <v>30 September 2013</v>
          </cell>
          <cell r="W8" t="str">
            <v>Forecast expenditure (£m) - Full applications</v>
          </cell>
        </row>
        <row r="9">
          <cell r="T9" t="str">
            <v>31 October 2013</v>
          </cell>
          <cell r="W9" t="str">
            <v>Forecast expenditure (£m)  - Preliminary applications and preliminary accreditations</v>
          </cell>
        </row>
        <row r="10">
          <cell r="T10" t="str">
            <v>30 November 2013</v>
          </cell>
        </row>
        <row r="11">
          <cell r="T11" t="str">
            <v>31 December 2013</v>
          </cell>
        </row>
        <row r="12">
          <cell r="T12" t="str">
            <v>31 January 2014</v>
          </cell>
        </row>
        <row r="13">
          <cell r="T13" t="str">
            <v>28 February 2014</v>
          </cell>
        </row>
        <row r="14">
          <cell r="T14" t="str">
            <v>31 March 2014</v>
          </cell>
        </row>
        <row r="15">
          <cell r="T15" t="str">
            <v>30 April 2014</v>
          </cell>
        </row>
        <row r="16">
          <cell r="T16" t="str">
            <v>31 May 2014</v>
          </cell>
        </row>
        <row r="17">
          <cell r="T17" t="str">
            <v>30 June 2014</v>
          </cell>
        </row>
        <row r="18">
          <cell r="T18" t="str">
            <v>31 July 2014</v>
          </cell>
        </row>
        <row r="19">
          <cell r="T19" t="str">
            <v>31 August 2014</v>
          </cell>
        </row>
        <row r="20">
          <cell r="T20" t="str">
            <v>30 September 2014</v>
          </cell>
        </row>
        <row r="21">
          <cell r="T21" t="str">
            <v>31 October 2014</v>
          </cell>
        </row>
        <row r="22">
          <cell r="T22" t="str">
            <v>30 November 2014</v>
          </cell>
        </row>
        <row r="23">
          <cell r="T23" t="str">
            <v>31 December 2014</v>
          </cell>
        </row>
        <row r="24">
          <cell r="T24" t="str">
            <v>31 January 2015</v>
          </cell>
        </row>
        <row r="25">
          <cell r="T25" t="str">
            <v>28 February 2015</v>
          </cell>
        </row>
        <row r="26">
          <cell r="T26" t="str">
            <v>31 March 2015</v>
          </cell>
        </row>
        <row r="27">
          <cell r="T27" t="str">
            <v>30 April 2015</v>
          </cell>
        </row>
        <row r="28">
          <cell r="T28" t="str">
            <v>31 May 2015</v>
          </cell>
        </row>
        <row r="29">
          <cell r="T29" t="str">
            <v>30 June 2015</v>
          </cell>
        </row>
        <row r="30">
          <cell r="T30" t="str">
            <v>31 July 2015</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 Application data"/>
      <sheetName val="2. Tariff &amp; tech lookups"/>
      <sheetName val="3. Load factor calcs"/>
      <sheetName val="4.Biomethane cost calculations"/>
      <sheetName val="5. Main cost calculation"/>
      <sheetName val="6. Degression summary"/>
      <sheetName val="7. Graph table"/>
      <sheetName val="8. Graphs"/>
      <sheetName val="9. SAS QA"/>
      <sheetName val="10. Desk notes"/>
      <sheetName val="11. Methodology"/>
      <sheetName val="12. Function explanation"/>
      <sheetName val="trigger tables"/>
      <sheetName val="Sheet1"/>
      <sheetName val="QA"/>
      <sheetName val="will QA"/>
      <sheetName val="Sheet2"/>
    </sheetNames>
    <sheetDataSet>
      <sheetData sheetId="0"/>
      <sheetData sheetId="1"/>
      <sheetData sheetId="2"/>
      <sheetData sheetId="3"/>
      <sheetData sheetId="4"/>
      <sheetData sheetId="5"/>
      <sheetData sheetId="6"/>
      <sheetData sheetId="7">
        <row r="4">
          <cell r="F4">
            <v>41394</v>
          </cell>
          <cell r="G4">
            <v>41425</v>
          </cell>
          <cell r="H4">
            <v>41455</v>
          </cell>
          <cell r="I4">
            <v>41486</v>
          </cell>
          <cell r="J4">
            <v>41517</v>
          </cell>
          <cell r="K4">
            <v>41547</v>
          </cell>
          <cell r="L4">
            <v>41578</v>
          </cell>
          <cell r="M4">
            <v>41608</v>
          </cell>
          <cell r="N4">
            <v>41639</v>
          </cell>
          <cell r="O4">
            <v>41670</v>
          </cell>
          <cell r="P4">
            <v>41698</v>
          </cell>
          <cell r="Q4">
            <v>41729</v>
          </cell>
          <cell r="R4">
            <v>41759</v>
          </cell>
          <cell r="S4">
            <v>41790</v>
          </cell>
          <cell r="T4">
            <v>41820</v>
          </cell>
          <cell r="U4">
            <v>41851</v>
          </cell>
          <cell r="V4">
            <v>41882</v>
          </cell>
          <cell r="W4">
            <v>41912</v>
          </cell>
          <cell r="X4">
            <v>41943</v>
          </cell>
          <cell r="Y4">
            <v>41973</v>
          </cell>
          <cell r="Z4">
            <v>42004</v>
          </cell>
          <cell r="AA4">
            <v>42035</v>
          </cell>
          <cell r="AB4">
            <v>42063</v>
          </cell>
          <cell r="AC4">
            <v>42094</v>
          </cell>
          <cell r="AD4">
            <v>42124</v>
          </cell>
          <cell r="AE4">
            <v>42155</v>
          </cell>
          <cell r="AF4">
            <v>42185</v>
          </cell>
          <cell r="AG4">
            <v>42216</v>
          </cell>
        </row>
        <row r="5">
          <cell r="F5">
            <v>7.4</v>
          </cell>
          <cell r="G5">
            <v>10.9</v>
          </cell>
          <cell r="H5">
            <v>12.472230699887213</v>
          </cell>
          <cell r="I5">
            <v>13.411866268312021</v>
          </cell>
          <cell r="J5">
            <v>13.958335408533356</v>
          </cell>
          <cell r="K5">
            <v>14.724002063696993</v>
          </cell>
          <cell r="L5">
            <v>14.712398398531853</v>
          </cell>
          <cell r="M5">
            <v>16.18767563077547</v>
          </cell>
          <cell r="N5">
            <v>19.398845270537553</v>
          </cell>
          <cell r="O5">
            <v>21.446535158161453</v>
          </cell>
          <cell r="P5">
            <v>23.419891364846087</v>
          </cell>
          <cell r="Q5">
            <v>25.092648757329151</v>
          </cell>
          <cell r="R5">
            <v>31.029347667254921</v>
          </cell>
          <cell r="S5">
            <v>36.1</v>
          </cell>
          <cell r="T5">
            <v>42.1</v>
          </cell>
          <cell r="U5">
            <v>46.4</v>
          </cell>
          <cell r="X5">
            <v>0</v>
          </cell>
          <cell r="AA5">
            <v>0</v>
          </cell>
        </row>
        <row r="6">
          <cell r="F6">
            <v>6.1</v>
          </cell>
          <cell r="G6">
            <v>4.5999999999999996</v>
          </cell>
          <cell r="H6">
            <v>4.96887467317742</v>
          </cell>
          <cell r="I6">
            <v>5.4519223581864908</v>
          </cell>
          <cell r="J6">
            <v>6.5797283968306717</v>
          </cell>
          <cell r="K6">
            <v>7.4341123709967478</v>
          </cell>
          <cell r="L6">
            <v>9.4892352759174425</v>
          </cell>
          <cell r="M6">
            <v>7.7132923379365081</v>
          </cell>
          <cell r="N6">
            <v>4.6544330216102878</v>
          </cell>
          <cell r="O6">
            <v>5.2453738290672778</v>
          </cell>
          <cell r="P6">
            <v>7.4437338944513662</v>
          </cell>
          <cell r="Q6">
            <v>11.162638531776055</v>
          </cell>
          <cell r="R6">
            <v>12.247815306217001</v>
          </cell>
          <cell r="S6">
            <v>13</v>
          </cell>
          <cell r="T6">
            <v>11.8</v>
          </cell>
          <cell r="U6">
            <v>11.8</v>
          </cell>
        </row>
        <row r="7">
          <cell r="F7">
            <v>5.0999999999999996</v>
          </cell>
          <cell r="G7">
            <v>5.6</v>
          </cell>
          <cell r="H7">
            <v>5.1161146514335556</v>
          </cell>
          <cell r="I7">
            <v>5.5993115307393024</v>
          </cell>
          <cell r="J7">
            <v>5.8894225378226537</v>
          </cell>
          <cell r="K7">
            <v>8.5164379989636796</v>
          </cell>
          <cell r="L7">
            <v>8.1238567311732464</v>
          </cell>
          <cell r="M7">
            <v>8.923688175398869</v>
          </cell>
          <cell r="N7">
            <v>11.150718242050193</v>
          </cell>
          <cell r="O7">
            <v>12.364136548534839</v>
          </cell>
          <cell r="P7">
            <v>13.484657570897623</v>
          </cell>
          <cell r="Q7">
            <v>13.96835796476727</v>
          </cell>
          <cell r="R7">
            <v>15.12449936234945</v>
          </cell>
          <cell r="S7">
            <v>12.6</v>
          </cell>
          <cell r="T7">
            <v>24.6</v>
          </cell>
          <cell r="U7">
            <v>19.7</v>
          </cell>
        </row>
        <row r="8">
          <cell r="F8">
            <v>0</v>
          </cell>
          <cell r="G8">
            <v>0</v>
          </cell>
          <cell r="H8">
            <v>0</v>
          </cell>
          <cell r="I8">
            <v>0</v>
          </cell>
          <cell r="J8">
            <v>0</v>
          </cell>
          <cell r="K8">
            <v>0</v>
          </cell>
          <cell r="L8">
            <v>0</v>
          </cell>
          <cell r="M8">
            <v>0</v>
          </cell>
          <cell r="N8">
            <v>0</v>
          </cell>
          <cell r="O8">
            <v>0</v>
          </cell>
          <cell r="P8">
            <v>8.2205729804446289E-3</v>
          </cell>
          <cell r="Q8">
            <v>8.532408973580213E-3</v>
          </cell>
          <cell r="R8">
            <v>9.2961490853911855E-3</v>
          </cell>
          <cell r="S8">
            <v>0</v>
          </cell>
          <cell r="T8">
            <v>0</v>
          </cell>
          <cell r="U8">
            <v>0</v>
          </cell>
        </row>
        <row r="9">
          <cell r="F9">
            <v>14.8</v>
          </cell>
          <cell r="I9">
            <v>16.7</v>
          </cell>
          <cell r="L9">
            <v>18.7</v>
          </cell>
          <cell r="O9">
            <v>20.6</v>
          </cell>
          <cell r="R9">
            <v>22.6</v>
          </cell>
        </row>
        <row r="10">
          <cell r="F10">
            <v>22.2</v>
          </cell>
          <cell r="I10">
            <v>25.1</v>
          </cell>
          <cell r="L10">
            <v>28</v>
          </cell>
          <cell r="O10">
            <v>30.9</v>
          </cell>
          <cell r="R10">
            <v>34</v>
          </cell>
        </row>
        <row r="11">
          <cell r="U11">
            <v>48.8</v>
          </cell>
          <cell r="X11">
            <v>56</v>
          </cell>
          <cell r="AA11">
            <v>63.2</v>
          </cell>
          <cell r="AD11">
            <v>71.099999999999994</v>
          </cell>
          <cell r="AG11">
            <v>80.3</v>
          </cell>
        </row>
        <row r="12">
          <cell r="U12">
            <v>58.6</v>
          </cell>
          <cell r="X12">
            <v>67.2</v>
          </cell>
          <cell r="AA12">
            <v>75.900000000000006</v>
          </cell>
          <cell r="AD12">
            <v>85.3</v>
          </cell>
          <cell r="AG12">
            <v>96.4</v>
          </cell>
        </row>
        <row r="13">
          <cell r="F13">
            <v>5.7</v>
          </cell>
          <cell r="G13">
            <v>8.3000000000000007</v>
          </cell>
          <cell r="H13">
            <v>9.1951380246963712</v>
          </cell>
          <cell r="I13">
            <v>9.9242581006243</v>
          </cell>
          <cell r="J13">
            <v>10.141932719871809</v>
          </cell>
          <cell r="K13">
            <v>10.660455952750853</v>
          </cell>
          <cell r="L13">
            <v>12.263469122865414</v>
          </cell>
          <cell r="M13">
            <v>13.101333640343231</v>
          </cell>
          <cell r="N13">
            <v>14.08673251698742</v>
          </cell>
          <cell r="O13">
            <v>14.608264344326619</v>
          </cell>
          <cell r="P13">
            <v>15.413805885563201</v>
          </cell>
          <cell r="Q13">
            <v>15.836019627185605</v>
          </cell>
          <cell r="R13">
            <v>16.261437826611967</v>
          </cell>
          <cell r="S13">
            <v>17.399999999999999</v>
          </cell>
          <cell r="T13">
            <v>19.600000000000001</v>
          </cell>
          <cell r="U13">
            <v>20.8</v>
          </cell>
          <cell r="X13">
            <v>0</v>
          </cell>
          <cell r="AA13">
            <v>0</v>
          </cell>
        </row>
        <row r="14">
          <cell r="F14">
            <v>5</v>
          </cell>
          <cell r="G14">
            <v>3.6</v>
          </cell>
          <cell r="H14">
            <v>3.1737286677254088</v>
          </cell>
          <cell r="I14">
            <v>3.339828977159351</v>
          </cell>
          <cell r="J14">
            <v>5.3811184251626853</v>
          </cell>
          <cell r="K14">
            <v>5.3878954496244988</v>
          </cell>
          <cell r="L14">
            <v>5.2312411474433498</v>
          </cell>
          <cell r="M14">
            <v>4.6797600636359284</v>
          </cell>
          <cell r="N14">
            <v>3.1484196019904669</v>
          </cell>
          <cell r="O14">
            <v>2.6121401972892833</v>
          </cell>
          <cell r="P14">
            <v>1.9900047396129203</v>
          </cell>
          <cell r="Q14">
            <v>2.7714167280648678</v>
          </cell>
          <cell r="R14">
            <v>2.8568468943109173</v>
          </cell>
          <cell r="S14">
            <v>3.2</v>
          </cell>
          <cell r="T14">
            <v>2.7</v>
          </cell>
          <cell r="U14">
            <v>1.9</v>
          </cell>
        </row>
        <row r="15">
          <cell r="F15">
            <v>7.1</v>
          </cell>
          <cell r="G15">
            <v>5.9</v>
          </cell>
          <cell r="H15">
            <v>6.7775196856525897</v>
          </cell>
          <cell r="I15">
            <v>6.2427478712400806</v>
          </cell>
          <cell r="J15">
            <v>4.4881079089828431</v>
          </cell>
          <cell r="K15">
            <v>5.6204552341694249</v>
          </cell>
          <cell r="L15">
            <v>4.9334672373052744</v>
          </cell>
          <cell r="M15">
            <v>4.1272982816072661</v>
          </cell>
          <cell r="N15">
            <v>3.9962062083839651</v>
          </cell>
          <cell r="O15">
            <v>4.0006326299108386</v>
          </cell>
          <cell r="P15">
            <v>4.9480833525889922</v>
          </cell>
          <cell r="Q15">
            <v>6.1370787113853673</v>
          </cell>
          <cell r="R15">
            <v>6.4831201581251863</v>
          </cell>
          <cell r="S15">
            <v>3.9</v>
          </cell>
          <cell r="T15">
            <v>4</v>
          </cell>
          <cell r="U15">
            <v>3.4</v>
          </cell>
        </row>
        <row r="16">
          <cell r="F16">
            <v>4.8</v>
          </cell>
          <cell r="G16">
            <v>5.0999999999999996</v>
          </cell>
          <cell r="H16">
            <v>3.6886148671944583</v>
          </cell>
          <cell r="I16">
            <v>3.8507491429028455</v>
          </cell>
          <cell r="J16">
            <v>3.876682385750752</v>
          </cell>
          <cell r="K16">
            <v>3.9049323283430803</v>
          </cell>
          <cell r="L16">
            <v>4.025924227735171</v>
          </cell>
          <cell r="M16">
            <v>4.0425900681267848</v>
          </cell>
          <cell r="N16">
            <v>3.8148758508112612</v>
          </cell>
          <cell r="O16">
            <v>3.3997084189819438</v>
          </cell>
          <cell r="P16">
            <v>3.1267165462900866</v>
          </cell>
          <cell r="Q16">
            <v>3.2259325289672183</v>
          </cell>
          <cell r="R16">
            <v>3.0222618474942524</v>
          </cell>
          <cell r="S16">
            <v>1.4</v>
          </cell>
          <cell r="T16">
            <v>1.5</v>
          </cell>
          <cell r="U16">
            <v>1.3</v>
          </cell>
        </row>
        <row r="17">
          <cell r="F17">
            <v>13.4</v>
          </cell>
          <cell r="I17">
            <v>15.5</v>
          </cell>
          <cell r="L17">
            <v>17.600000000000001</v>
          </cell>
          <cell r="O17">
            <v>19.600000000000001</v>
          </cell>
          <cell r="R17">
            <v>21.8</v>
          </cell>
        </row>
        <row r="18">
          <cell r="F18">
            <v>20.100000000000001</v>
          </cell>
          <cell r="I18">
            <v>23.2</v>
          </cell>
          <cell r="L18">
            <v>26.3</v>
          </cell>
          <cell r="O18">
            <v>29.4</v>
          </cell>
          <cell r="R18">
            <v>32.700000000000003</v>
          </cell>
        </row>
        <row r="19">
          <cell r="U19">
            <v>43.7</v>
          </cell>
          <cell r="X19">
            <v>49</v>
          </cell>
          <cell r="AA19">
            <v>54.2</v>
          </cell>
          <cell r="AD19">
            <v>59.9</v>
          </cell>
          <cell r="AG19">
            <v>66.2</v>
          </cell>
        </row>
        <row r="20">
          <cell r="U20">
            <v>52.5</v>
          </cell>
          <cell r="X20">
            <v>58.8</v>
          </cell>
          <cell r="AA20">
            <v>65.099999999999994</v>
          </cell>
          <cell r="AD20">
            <v>71.8</v>
          </cell>
          <cell r="AG20">
            <v>79.400000000000006</v>
          </cell>
        </row>
        <row r="21">
          <cell r="F21">
            <v>0.8</v>
          </cell>
          <cell r="G21">
            <v>0.8</v>
          </cell>
          <cell r="H21">
            <v>0.76895603442581928</v>
          </cell>
          <cell r="I21">
            <v>0.69967761588741417</v>
          </cell>
          <cell r="J21">
            <v>0.70263610532629883</v>
          </cell>
          <cell r="K21">
            <v>1.1859728581880564</v>
          </cell>
          <cell r="L21">
            <v>1.2463306831002341</v>
          </cell>
          <cell r="M21">
            <v>1.385201609415579</v>
          </cell>
          <cell r="N21">
            <v>1.29285975624014</v>
          </cell>
          <cell r="O21">
            <v>1.2949869347412093</v>
          </cell>
          <cell r="P21">
            <v>1.2929576494032879</v>
          </cell>
          <cell r="Q21">
            <v>1.600807965538064</v>
          </cell>
          <cell r="R21">
            <v>2.2124505698707981</v>
          </cell>
          <cell r="S21">
            <v>3.4</v>
          </cell>
          <cell r="T21">
            <v>3.4</v>
          </cell>
          <cell r="U21">
            <v>3.5</v>
          </cell>
          <cell r="X21">
            <v>0</v>
          </cell>
          <cell r="AA21">
            <v>0</v>
          </cell>
        </row>
        <row r="22">
          <cell r="F22">
            <v>0.7</v>
          </cell>
          <cell r="G22">
            <v>0.6</v>
          </cell>
          <cell r="H22">
            <v>2.4367468792595277</v>
          </cell>
          <cell r="I22">
            <v>3.1911045811405514</v>
          </cell>
          <cell r="J22">
            <v>3.020612343404498</v>
          </cell>
          <cell r="K22">
            <v>2.2267227953254869</v>
          </cell>
          <cell r="L22">
            <v>2.1482441048890388</v>
          </cell>
          <cell r="M22">
            <v>2.4943315810239666</v>
          </cell>
          <cell r="N22">
            <v>0.98723965026382976</v>
          </cell>
          <cell r="O22">
            <v>0.97562719835460987</v>
          </cell>
          <cell r="P22">
            <v>1.0001877151198413</v>
          </cell>
          <cell r="Q22">
            <v>0.75200390649350657</v>
          </cell>
          <cell r="R22">
            <v>0.19439741224999996</v>
          </cell>
          <cell r="S22">
            <v>0</v>
          </cell>
          <cell r="T22">
            <v>0.2</v>
          </cell>
          <cell r="U22">
            <v>0.2</v>
          </cell>
        </row>
        <row r="23">
          <cell r="F23">
            <v>3.2</v>
          </cell>
          <cell r="G23">
            <v>5</v>
          </cell>
          <cell r="H23">
            <v>3.1077860903254737</v>
          </cell>
          <cell r="I23">
            <v>4.3347435337827465</v>
          </cell>
          <cell r="J23">
            <v>5.4018555040440592</v>
          </cell>
          <cell r="K23">
            <v>3.8670553926900921</v>
          </cell>
          <cell r="L23">
            <v>1.9798424588590593</v>
          </cell>
          <cell r="M23">
            <v>1.5716382164553473</v>
          </cell>
          <cell r="N23">
            <v>3.6429013582558412</v>
          </cell>
          <cell r="O23">
            <v>2.0996307777484655</v>
          </cell>
          <cell r="P23">
            <v>2.0528205259906724</v>
          </cell>
          <cell r="Q23">
            <v>1.9883530340191515</v>
          </cell>
          <cell r="R23">
            <v>1.9930637027704825</v>
          </cell>
          <cell r="S23">
            <v>0.6</v>
          </cell>
          <cell r="T23">
            <v>0</v>
          </cell>
          <cell r="U23">
            <v>0.4</v>
          </cell>
        </row>
        <row r="24">
          <cell r="F24">
            <v>0.6</v>
          </cell>
          <cell r="G24">
            <v>0.8</v>
          </cell>
          <cell r="H24">
            <v>0.63515706633948354</v>
          </cell>
          <cell r="I24">
            <v>0.62446868089672436</v>
          </cell>
          <cell r="J24">
            <v>1.0628692252826275</v>
          </cell>
          <cell r="K24">
            <v>1.5054024540978874</v>
          </cell>
          <cell r="L24">
            <v>3.2583907277213222</v>
          </cell>
          <cell r="M24">
            <v>3.836970753718894</v>
          </cell>
          <cell r="N24">
            <v>4.0088983234059254</v>
          </cell>
          <cell r="O24">
            <v>8.3490722277484135</v>
          </cell>
          <cell r="P24">
            <v>9.121355694835092</v>
          </cell>
          <cell r="Q24">
            <v>9.110607755794355</v>
          </cell>
          <cell r="R24">
            <v>9.1041367407664122</v>
          </cell>
          <cell r="S24">
            <v>2.7</v>
          </cell>
          <cell r="T24">
            <v>3.1</v>
          </cell>
          <cell r="U24">
            <v>3.3</v>
          </cell>
        </row>
        <row r="25">
          <cell r="F25">
            <v>23.1</v>
          </cell>
          <cell r="I25">
            <v>27.6</v>
          </cell>
          <cell r="L25">
            <v>32</v>
          </cell>
          <cell r="O25">
            <v>36.4</v>
          </cell>
          <cell r="R25">
            <v>41.2</v>
          </cell>
        </row>
        <row r="26">
          <cell r="F26">
            <v>34.700000000000003</v>
          </cell>
          <cell r="I26">
            <v>41.3</v>
          </cell>
          <cell r="L26">
            <v>48</v>
          </cell>
          <cell r="O26">
            <v>54.6</v>
          </cell>
          <cell r="R26">
            <v>61.8</v>
          </cell>
        </row>
        <row r="27">
          <cell r="U27">
            <v>10.9</v>
          </cell>
          <cell r="X27">
            <v>12.4</v>
          </cell>
          <cell r="AA27">
            <v>13.9</v>
          </cell>
          <cell r="AD27">
            <v>15.8</v>
          </cell>
          <cell r="AG27">
            <v>18.8</v>
          </cell>
        </row>
        <row r="28">
          <cell r="U28">
            <v>16.3</v>
          </cell>
          <cell r="X28">
            <v>18.5</v>
          </cell>
          <cell r="AA28">
            <v>20.8</v>
          </cell>
          <cell r="AD28">
            <v>23.8</v>
          </cell>
          <cell r="AG28">
            <v>28.2</v>
          </cell>
        </row>
        <row r="41">
          <cell r="F41">
            <v>0.13</v>
          </cell>
          <cell r="G41">
            <v>0.23</v>
          </cell>
          <cell r="H41">
            <v>0.30409625471587715</v>
          </cell>
          <cell r="I41">
            <v>0.31233662750326208</v>
          </cell>
          <cell r="J41">
            <v>0.32210192634098561</v>
          </cell>
          <cell r="K41">
            <v>0.33211912811248218</v>
          </cell>
          <cell r="L41">
            <v>0.30615032707442003</v>
          </cell>
          <cell r="M41">
            <v>0.30857762096896868</v>
          </cell>
          <cell r="N41">
            <v>0.3060466737907197</v>
          </cell>
          <cell r="O41">
            <v>0.31342063032550938</v>
          </cell>
          <cell r="P41">
            <v>0.32825415211665154</v>
          </cell>
          <cell r="Q41">
            <v>0.38105976356036486</v>
          </cell>
          <cell r="R41">
            <v>0.44988155220375659</v>
          </cell>
          <cell r="S41">
            <v>0.5</v>
          </cell>
          <cell r="T41">
            <v>0.6</v>
          </cell>
          <cell r="U41">
            <v>0.7</v>
          </cell>
        </row>
        <row r="42">
          <cell r="F42">
            <v>0.14000000000000001</v>
          </cell>
          <cell r="G42">
            <v>0.14000000000000001</v>
          </cell>
          <cell r="H42">
            <v>5.9814453916791917E-2</v>
          </cell>
          <cell r="I42">
            <v>7.2092976352446936E-2</v>
          </cell>
          <cell r="J42">
            <v>8.1058250517074992E-2</v>
          </cell>
          <cell r="K42">
            <v>6.0253927857034262E-2</v>
          </cell>
          <cell r="L42">
            <v>8.2248932292005625E-2</v>
          </cell>
          <cell r="M42">
            <v>8.5026016182452646E-2</v>
          </cell>
          <cell r="N42">
            <v>6.9221191199819621E-2</v>
          </cell>
          <cell r="O42">
            <v>7.2548420244429965E-2</v>
          </cell>
          <cell r="P42">
            <v>0.10956420832927172</v>
          </cell>
          <cell r="Q42">
            <v>0.12319865392409857</v>
          </cell>
          <cell r="R42">
            <v>0.16013091645758423</v>
          </cell>
          <cell r="S42">
            <v>0.3</v>
          </cell>
          <cell r="T42">
            <v>0.2</v>
          </cell>
          <cell r="U42">
            <v>0.2</v>
          </cell>
        </row>
        <row r="43">
          <cell r="F43">
            <v>0.5</v>
          </cell>
          <cell r="G43">
            <v>0.5</v>
          </cell>
          <cell r="H43">
            <v>0.35759802997488299</v>
          </cell>
          <cell r="I43">
            <v>0.48035176108198502</v>
          </cell>
          <cell r="J43">
            <v>0.4994820577878295</v>
          </cell>
          <cell r="K43">
            <v>0.37815230570598857</v>
          </cell>
          <cell r="L43">
            <v>0.54619359585043525</v>
          </cell>
          <cell r="M43">
            <v>0.45133084537409007</v>
          </cell>
          <cell r="N43">
            <v>0.39677333174417162</v>
          </cell>
          <cell r="O43">
            <v>0.3831483439149973</v>
          </cell>
          <cell r="P43">
            <v>0.42883348810453875</v>
          </cell>
          <cell r="Q43">
            <v>0.47425521574023111</v>
          </cell>
          <cell r="R43">
            <v>0.50389594611023647</v>
          </cell>
          <cell r="S43">
            <v>0.3</v>
          </cell>
          <cell r="T43">
            <v>0.6</v>
          </cell>
          <cell r="U43">
            <v>0.4</v>
          </cell>
        </row>
        <row r="44">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row>
        <row r="45">
          <cell r="U45">
            <v>7.4</v>
          </cell>
          <cell r="X45">
            <v>8.9</v>
          </cell>
          <cell r="AA45">
            <v>10.4</v>
          </cell>
          <cell r="AD45">
            <v>12.6</v>
          </cell>
          <cell r="AG45">
            <v>16.2</v>
          </cell>
        </row>
        <row r="46">
          <cell r="U46">
            <v>11.1</v>
          </cell>
          <cell r="X46">
            <v>13.3</v>
          </cell>
          <cell r="AA46">
            <v>15.6</v>
          </cell>
          <cell r="AD46">
            <v>18.899999999999999</v>
          </cell>
          <cell r="AG46">
            <v>24.2</v>
          </cell>
        </row>
        <row r="47">
          <cell r="F47">
            <v>0.01</v>
          </cell>
          <cell r="G47">
            <v>0.02</v>
          </cell>
          <cell r="H47">
            <v>1.8590519502350251E-2</v>
          </cell>
          <cell r="I47">
            <v>2.4464167934339826E-2</v>
          </cell>
          <cell r="J47">
            <v>3.2479924335638281E-2</v>
          </cell>
          <cell r="K47">
            <v>3.5240617114975427E-2</v>
          </cell>
          <cell r="L47">
            <v>3.669169309968353E-2</v>
          </cell>
          <cell r="M47">
            <v>3.5928237540982719E-2</v>
          </cell>
          <cell r="N47">
            <v>3.7300312906592484E-2</v>
          </cell>
          <cell r="O47">
            <v>3.6636240126853285E-2</v>
          </cell>
          <cell r="P47">
            <v>3.8931601317148443E-2</v>
          </cell>
          <cell r="Q47">
            <v>4.5385138925023383E-2</v>
          </cell>
          <cell r="R47">
            <v>7.1392818035021746E-2</v>
          </cell>
          <cell r="S47">
            <v>7.0000000000000007E-2</v>
          </cell>
          <cell r="T47">
            <v>0.08</v>
          </cell>
          <cell r="U47">
            <v>0.09</v>
          </cell>
          <cell r="X47">
            <v>0</v>
          </cell>
          <cell r="AA47">
            <v>0</v>
          </cell>
        </row>
        <row r="48">
          <cell r="F48">
            <v>0.01</v>
          </cell>
          <cell r="G48">
            <v>0.01</v>
          </cell>
          <cell r="H48">
            <v>8.0095493988476523E-3</v>
          </cell>
          <cell r="I48">
            <v>1.1004816873960745E-2</v>
          </cell>
          <cell r="J48">
            <v>1.0081242536728808E-2</v>
          </cell>
          <cell r="K48">
            <v>1.1180373770160585E-2</v>
          </cell>
          <cell r="L48">
            <v>1.6683219825105566E-2</v>
          </cell>
          <cell r="M48">
            <v>1.432748734856582E-2</v>
          </cell>
          <cell r="N48">
            <v>2.2383533117934357E-2</v>
          </cell>
          <cell r="O48">
            <v>2.7988269974590196E-2</v>
          </cell>
          <cell r="P48">
            <v>1.98360233436599E-2</v>
          </cell>
          <cell r="Q48">
            <v>2.9633539818498325E-2</v>
          </cell>
          <cell r="R48">
            <v>1.9280253498777846E-2</v>
          </cell>
          <cell r="S48">
            <v>0.02</v>
          </cell>
          <cell r="T48">
            <v>0.02</v>
          </cell>
          <cell r="U48">
            <v>0.02</v>
          </cell>
        </row>
        <row r="49">
          <cell r="F49">
            <v>0.03</v>
          </cell>
          <cell r="G49">
            <v>0.02</v>
          </cell>
          <cell r="H49">
            <v>2.5257162858475297E-2</v>
          </cell>
          <cell r="I49">
            <v>2.6281649610969657E-2</v>
          </cell>
          <cell r="J49">
            <v>4.5547606226009403E-2</v>
          </cell>
          <cell r="K49">
            <v>4.965096867382579E-2</v>
          </cell>
          <cell r="L49">
            <v>5.7438288704485939E-2</v>
          </cell>
          <cell r="M49">
            <v>6.9761563453588346E-2</v>
          </cell>
          <cell r="N49">
            <v>5.312913606341739E-2</v>
          </cell>
          <cell r="O49">
            <v>4.3328142519945885E-2</v>
          </cell>
          <cell r="P49">
            <v>3.9675376507977457E-2</v>
          </cell>
          <cell r="Q49">
            <v>2.8425485905335023E-2</v>
          </cell>
          <cell r="R49">
            <v>2.9827305076931911E-2</v>
          </cell>
          <cell r="S49">
            <v>0.02</v>
          </cell>
          <cell r="T49">
            <v>0.01</v>
          </cell>
          <cell r="U49">
            <v>0.02</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row>
        <row r="51">
          <cell r="F51">
            <v>4.9000000000000004</v>
          </cell>
          <cell r="I51">
            <v>6</v>
          </cell>
          <cell r="L51">
            <v>7.2</v>
          </cell>
          <cell r="O51">
            <v>8.3000000000000007</v>
          </cell>
          <cell r="R51">
            <v>9.6</v>
          </cell>
        </row>
        <row r="53">
          <cell r="D53" t="str">
            <v xml:space="preserve">new anticipated </v>
          </cell>
          <cell r="U53">
            <v>3.9</v>
          </cell>
          <cell r="X53">
            <v>4.7</v>
          </cell>
          <cell r="AA53">
            <v>5.5</v>
          </cell>
          <cell r="AD53">
            <v>6.5</v>
          </cell>
          <cell r="AG53">
            <v>7.5</v>
          </cell>
        </row>
        <row r="61">
          <cell r="F61">
            <v>0.01</v>
          </cell>
          <cell r="G61">
            <v>0.01</v>
          </cell>
          <cell r="H61">
            <v>9.5672760317511152E-3</v>
          </cell>
          <cell r="I61">
            <v>1.0720144137625898E-2</v>
          </cell>
          <cell r="J61">
            <v>1.0745803115840946E-2</v>
          </cell>
          <cell r="K61">
            <v>9.7796759982118342E-3</v>
          </cell>
          <cell r="L61">
            <v>9.8029724171397881E-3</v>
          </cell>
          <cell r="M61">
            <v>9.8475130863153737E-3</v>
          </cell>
          <cell r="N61">
            <v>3.8503531724275231E-2</v>
          </cell>
          <cell r="O61">
            <v>8.9527904848284656E-2</v>
          </cell>
          <cell r="P61">
            <v>1.33267735632836E-2</v>
          </cell>
          <cell r="Q61">
            <v>5.85183823784865E-2</v>
          </cell>
          <cell r="R61">
            <v>6.9000048738838693E-2</v>
          </cell>
          <cell r="S61">
            <v>0.04</v>
          </cell>
          <cell r="T61">
            <v>0.04</v>
          </cell>
          <cell r="U61">
            <v>0.04</v>
          </cell>
          <cell r="X61">
            <v>0</v>
          </cell>
          <cell r="AA61">
            <v>0</v>
          </cell>
        </row>
        <row r="62">
          <cell r="F62">
            <v>3.1339814834101531E-3</v>
          </cell>
          <cell r="G62">
            <v>3.1339814834101531E-3</v>
          </cell>
          <cell r="H62">
            <v>0</v>
          </cell>
          <cell r="I62">
            <v>0</v>
          </cell>
          <cell r="J62">
            <v>0</v>
          </cell>
          <cell r="K62">
            <v>0</v>
          </cell>
          <cell r="L62">
            <v>1.8796007428368487E-2</v>
          </cell>
          <cell r="M62">
            <v>1.7457132094203968E-2</v>
          </cell>
          <cell r="N62">
            <v>0</v>
          </cell>
          <cell r="O62">
            <v>0</v>
          </cell>
          <cell r="P62">
            <v>0</v>
          </cell>
          <cell r="Q62">
            <v>1.1627818525871017E-2</v>
          </cell>
          <cell r="R62">
            <v>1.2711353272989957E-2</v>
          </cell>
          <cell r="S62">
            <v>0</v>
          </cell>
          <cell r="T62">
            <v>0</v>
          </cell>
          <cell r="U62">
            <v>0</v>
          </cell>
        </row>
        <row r="63">
          <cell r="F63">
            <v>0.05</v>
          </cell>
          <cell r="G63">
            <v>0.08</v>
          </cell>
          <cell r="H63">
            <v>9.4901770945246947E-2</v>
          </cell>
          <cell r="I63">
            <v>9.056435942936808E-2</v>
          </cell>
          <cell r="J63">
            <v>8.6091550820153462E-2</v>
          </cell>
          <cell r="K63">
            <v>7.8775358420570402E-2</v>
          </cell>
          <cell r="L63">
            <v>5.6071235643054315E-2</v>
          </cell>
          <cell r="M63">
            <v>3.8641067669193049E-2</v>
          </cell>
          <cell r="N63">
            <v>3.6694650405098526E-2</v>
          </cell>
          <cell r="O63">
            <v>3.7498023438410001E-2</v>
          </cell>
          <cell r="P63">
            <v>3.9033634265304158E-2</v>
          </cell>
          <cell r="Q63">
            <v>4.8260591934809777E-2</v>
          </cell>
          <cell r="R63">
            <v>5.2757740575506994E-2</v>
          </cell>
          <cell r="S63">
            <v>0.05</v>
          </cell>
          <cell r="T63">
            <v>0.1</v>
          </cell>
          <cell r="U63">
            <v>0.2</v>
          </cell>
        </row>
        <row r="64">
          <cell r="F64">
            <v>0.03</v>
          </cell>
          <cell r="G64">
            <v>0</v>
          </cell>
          <cell r="H64">
            <v>5.5926641386861431E-2</v>
          </cell>
          <cell r="I64">
            <v>5.3370557807180349E-2</v>
          </cell>
          <cell r="J64">
            <v>7.5041718486396097E-2</v>
          </cell>
          <cell r="K64">
            <v>6.8664557833445022E-2</v>
          </cell>
          <cell r="L64">
            <v>6.5258048262537782E-2</v>
          </cell>
          <cell r="M64">
            <v>5.91384868135112E-2</v>
          </cell>
          <cell r="N64">
            <v>5.6159579173285311E-2</v>
          </cell>
          <cell r="O64">
            <v>5.7389106937465052E-2</v>
          </cell>
          <cell r="P64">
            <v>6.875467558406366E-2</v>
          </cell>
          <cell r="Q64">
            <v>5.9785509411779285E-2</v>
          </cell>
          <cell r="R64">
            <v>6.5356603996523571E-2</v>
          </cell>
          <cell r="S64">
            <v>0.02</v>
          </cell>
          <cell r="T64">
            <v>0.2</v>
          </cell>
          <cell r="U64">
            <v>0.4</v>
          </cell>
        </row>
        <row r="68">
          <cell r="U68">
            <v>3.9</v>
          </cell>
          <cell r="X68">
            <v>4.7</v>
          </cell>
          <cell r="AA68">
            <v>5.5</v>
          </cell>
          <cell r="AD68">
            <v>6.5</v>
          </cell>
          <cell r="AG68">
            <v>7.5</v>
          </cell>
        </row>
        <row r="69">
          <cell r="H69">
            <v>1.4968660185165898</v>
          </cell>
          <cell r="I69">
            <v>1.51133572336225</v>
          </cell>
          <cell r="J69">
            <v>1.7263372926596898</v>
          </cell>
          <cell r="K69">
            <v>1.73045946486942</v>
          </cell>
          <cell r="L69">
            <v>1.73458163707914</v>
          </cell>
          <cell r="M69">
            <v>1.82763768360766</v>
          </cell>
          <cell r="N69">
            <v>1.83197070296873</v>
          </cell>
          <cell r="O69">
            <v>1.78537041864711</v>
          </cell>
          <cell r="P69">
            <v>1.9</v>
          </cell>
          <cell r="Q69">
            <v>4.5999999999999996</v>
          </cell>
          <cell r="R69">
            <v>4.5999999999999996</v>
          </cell>
          <cell r="S69">
            <v>4.5999999999999996</v>
          </cell>
          <cell r="T69">
            <v>5.35434850293752</v>
          </cell>
          <cell r="U69">
            <v>5.3663150131253623</v>
          </cell>
        </row>
        <row r="70">
          <cell r="F70">
            <v>1.4968660185165898</v>
          </cell>
          <cell r="G70">
            <v>1.4968660185165898</v>
          </cell>
          <cell r="S70">
            <v>0</v>
          </cell>
          <cell r="T70">
            <v>0</v>
          </cell>
          <cell r="U70">
            <v>0</v>
          </cell>
        </row>
        <row r="71">
          <cell r="S71">
            <v>0</v>
          </cell>
          <cell r="T71">
            <v>0</v>
          </cell>
          <cell r="U71">
            <v>0</v>
          </cell>
        </row>
        <row r="72">
          <cell r="S72">
            <v>0</v>
          </cell>
          <cell r="T72">
            <v>5.7658020565068497</v>
          </cell>
          <cell r="U72">
            <v>26.365252931506848</v>
          </cell>
        </row>
        <row r="75">
          <cell r="U75">
            <v>41.5</v>
          </cell>
          <cell r="X75">
            <v>45.9</v>
          </cell>
          <cell r="AA75">
            <v>50.3</v>
          </cell>
          <cell r="AD75">
            <v>57.5</v>
          </cell>
          <cell r="AG75">
            <v>70.2</v>
          </cell>
        </row>
        <row r="76">
          <cell r="U76">
            <v>49.8</v>
          </cell>
          <cell r="X76">
            <v>55.1</v>
          </cell>
          <cell r="AA76">
            <v>60.4</v>
          </cell>
          <cell r="AD76">
            <v>69</v>
          </cell>
          <cell r="AG76">
            <v>84.2</v>
          </cell>
        </row>
        <row r="77">
          <cell r="S77">
            <v>0</v>
          </cell>
          <cell r="T77">
            <v>0</v>
          </cell>
          <cell r="U77">
            <v>0</v>
          </cell>
        </row>
        <row r="78">
          <cell r="S78">
            <v>0</v>
          </cell>
          <cell r="T78">
            <v>0</v>
          </cell>
          <cell r="U78">
            <v>0</v>
          </cell>
        </row>
        <row r="79">
          <cell r="S79">
            <v>0</v>
          </cell>
          <cell r="T79">
            <v>0</v>
          </cell>
          <cell r="U79">
            <v>0.01</v>
          </cell>
        </row>
        <row r="80">
          <cell r="S80">
            <v>0</v>
          </cell>
          <cell r="T80">
            <v>0</v>
          </cell>
          <cell r="U80">
            <v>0</v>
          </cell>
        </row>
        <row r="81">
          <cell r="U81">
            <v>12.2</v>
          </cell>
          <cell r="X81">
            <v>14</v>
          </cell>
          <cell r="AA81">
            <v>15.8</v>
          </cell>
          <cell r="AD81">
            <v>17.899999999999999</v>
          </cell>
          <cell r="AG81">
            <v>20.7</v>
          </cell>
        </row>
        <row r="82">
          <cell r="U82">
            <v>18.3</v>
          </cell>
          <cell r="X82">
            <v>21</v>
          </cell>
          <cell r="AA82">
            <v>23.7</v>
          </cell>
          <cell r="AD82">
            <v>26.8</v>
          </cell>
          <cell r="AG82">
            <v>31</v>
          </cell>
        </row>
        <row r="83">
          <cell r="S83">
            <v>0</v>
          </cell>
          <cell r="T83">
            <v>0</v>
          </cell>
          <cell r="U83">
            <v>0</v>
          </cell>
        </row>
        <row r="84">
          <cell r="S84">
            <v>0</v>
          </cell>
          <cell r="T84">
            <v>0</v>
          </cell>
          <cell r="U84">
            <v>0</v>
          </cell>
        </row>
        <row r="85">
          <cell r="S85">
            <v>0</v>
          </cell>
          <cell r="T85">
            <v>0</v>
          </cell>
          <cell r="U85">
            <v>0</v>
          </cell>
        </row>
        <row r="86">
          <cell r="S86">
            <v>0</v>
          </cell>
          <cell r="T86">
            <v>0.1</v>
          </cell>
          <cell r="U86">
            <v>0.2</v>
          </cell>
        </row>
        <row r="87">
          <cell r="U87">
            <v>17.899999999999999</v>
          </cell>
          <cell r="X87">
            <v>18.8</v>
          </cell>
          <cell r="AA87">
            <v>19.7</v>
          </cell>
          <cell r="AD87">
            <v>22.8</v>
          </cell>
          <cell r="AG87">
            <v>30.3</v>
          </cell>
        </row>
        <row r="88">
          <cell r="U88">
            <v>26.9</v>
          </cell>
          <cell r="X88">
            <v>28.2</v>
          </cell>
          <cell r="AA88">
            <v>29.6</v>
          </cell>
          <cell r="AD88">
            <v>34.200000000000003</v>
          </cell>
          <cell r="AG88">
            <v>45.5</v>
          </cell>
        </row>
        <row r="89">
          <cell r="S89">
            <v>0</v>
          </cell>
          <cell r="T89">
            <v>0</v>
          </cell>
          <cell r="U89">
            <v>0</v>
          </cell>
        </row>
        <row r="90">
          <cell r="S90">
            <v>0</v>
          </cell>
          <cell r="T90">
            <v>0</v>
          </cell>
          <cell r="U90">
            <v>0</v>
          </cell>
        </row>
        <row r="91">
          <cell r="S91">
            <v>0</v>
          </cell>
          <cell r="T91">
            <v>0</v>
          </cell>
          <cell r="U91">
            <v>0</v>
          </cell>
        </row>
        <row r="92">
          <cell r="S92">
            <v>0</v>
          </cell>
          <cell r="T92">
            <v>0</v>
          </cell>
          <cell r="U92">
            <v>0</v>
          </cell>
        </row>
        <row r="94">
          <cell r="U94">
            <v>3.9</v>
          </cell>
          <cell r="X94">
            <v>4.7</v>
          </cell>
          <cell r="AA94">
            <v>5.5</v>
          </cell>
          <cell r="AD94">
            <v>6.5</v>
          </cell>
          <cell r="AG94">
            <v>7.5</v>
          </cell>
        </row>
        <row r="95">
          <cell r="F95">
            <v>14.1</v>
          </cell>
          <cell r="G95">
            <v>20.3</v>
          </cell>
          <cell r="H95">
            <v>24.265444827775973</v>
          </cell>
          <cell r="I95">
            <v>25.894658647761219</v>
          </cell>
          <cell r="J95">
            <v>26.894569180183623</v>
          </cell>
          <cell r="K95">
            <v>28.678029760730997</v>
          </cell>
          <cell r="L95">
            <v>30.309424834167888</v>
          </cell>
          <cell r="M95">
            <v>32.856201935738206</v>
          </cell>
          <cell r="N95">
            <v>36.992258765155427</v>
          </cell>
          <cell r="O95">
            <v>39.574741631177034</v>
          </cell>
          <cell r="P95">
            <v>42.40716742680965</v>
          </cell>
          <cell r="Q95">
            <v>47.614439634916693</v>
          </cell>
          <cell r="R95">
            <v>54.693510482715304</v>
          </cell>
          <cell r="S95">
            <v>62.2</v>
          </cell>
          <cell r="T95">
            <v>71.174348502937534</v>
          </cell>
          <cell r="U95">
            <v>76.896315013125374</v>
          </cell>
        </row>
        <row r="96">
          <cell r="F96">
            <v>13.4</v>
          </cell>
          <cell r="G96">
            <v>10.5</v>
          </cell>
          <cell r="H96">
            <v>10.647174223477997</v>
          </cell>
          <cell r="I96">
            <v>12.065953709712801</v>
          </cell>
          <cell r="J96">
            <v>15.07259865845166</v>
          </cell>
          <cell r="K96">
            <v>15.120164917573932</v>
          </cell>
          <cell r="L96">
            <v>16.986448687795306</v>
          </cell>
          <cell r="M96">
            <v>15.004194618221625</v>
          </cell>
          <cell r="N96">
            <v>8.8816969981823366</v>
          </cell>
          <cell r="O96">
            <v>8.9336779149301897</v>
          </cell>
          <cell r="P96">
            <v>10.563326580857058</v>
          </cell>
          <cell r="Q96">
            <v>14.850519178602902</v>
          </cell>
          <cell r="R96">
            <v>15.49118213600727</v>
          </cell>
          <cell r="S96">
            <v>16.5</v>
          </cell>
          <cell r="T96">
            <v>14.919999999999998</v>
          </cell>
          <cell r="U96">
            <v>14.12</v>
          </cell>
        </row>
        <row r="97">
          <cell r="F97">
            <v>16</v>
          </cell>
          <cell r="G97">
            <v>17.100000000000001</v>
          </cell>
          <cell r="H97">
            <v>15.479177391190225</v>
          </cell>
          <cell r="I97">
            <v>16.774000705884454</v>
          </cell>
          <cell r="J97">
            <v>16.410507165683548</v>
          </cell>
          <cell r="K97">
            <v>18.510527258623579</v>
          </cell>
          <cell r="L97">
            <v>15.696869547535556</v>
          </cell>
          <cell r="M97">
            <v>15.182358149958354</v>
          </cell>
          <cell r="N97">
            <v>19.276422926902683</v>
          </cell>
          <cell r="O97">
            <v>18.928374466067499</v>
          </cell>
          <cell r="P97">
            <v>20.993103948355106</v>
          </cell>
          <cell r="Q97">
            <v>22.644731003752167</v>
          </cell>
          <cell r="R97">
            <v>24.18716421500779</v>
          </cell>
          <cell r="S97">
            <v>17.399999999999999</v>
          </cell>
          <cell r="T97">
            <v>29.310000000000006</v>
          </cell>
          <cell r="U97">
            <v>24.129999999999995</v>
          </cell>
        </row>
        <row r="98">
          <cell r="F98">
            <v>5.4</v>
          </cell>
          <cell r="G98">
            <v>5.9</v>
          </cell>
          <cell r="H98">
            <v>4.3796985749208028</v>
          </cell>
          <cell r="I98">
            <v>4.5285883816067498</v>
          </cell>
          <cell r="J98">
            <v>5.0145933295197755</v>
          </cell>
          <cell r="K98">
            <v>5.478999340274413</v>
          </cell>
          <cell r="L98">
            <v>7.3495730037190308</v>
          </cell>
          <cell r="M98">
            <v>7.9386993086591886</v>
          </cell>
          <cell r="N98">
            <v>7.8799337533904721</v>
          </cell>
          <cell r="O98">
            <v>11.806169753667822</v>
          </cell>
          <cell r="P98">
            <v>12.325047489689688</v>
          </cell>
          <cell r="Q98">
            <v>12.404858203146935</v>
          </cell>
          <cell r="R98">
            <v>12.201051341342579</v>
          </cell>
          <cell r="S98">
            <v>4.0999999999999996</v>
          </cell>
          <cell r="T98">
            <v>10.66580205650685</v>
          </cell>
          <cell r="U98">
            <v>31.565252931506848</v>
          </cell>
        </row>
        <row r="99">
          <cell r="F99">
            <v>97.2</v>
          </cell>
          <cell r="I99">
            <v>120.2</v>
          </cell>
          <cell r="L99">
            <v>143.30000000000001</v>
          </cell>
          <cell r="O99">
            <v>166.3</v>
          </cell>
          <cell r="R99">
            <v>192.8</v>
          </cell>
        </row>
        <row r="100">
          <cell r="F100">
            <v>48.6</v>
          </cell>
          <cell r="I100">
            <v>60.1</v>
          </cell>
          <cell r="L100">
            <v>71.599999999999994</v>
          </cell>
          <cell r="O100">
            <v>83.2</v>
          </cell>
          <cell r="R100">
            <v>96.4</v>
          </cell>
        </row>
        <row r="101">
          <cell r="U101">
            <v>184.1</v>
          </cell>
          <cell r="X101">
            <v>207.2</v>
          </cell>
          <cell r="AA101">
            <v>230.3</v>
          </cell>
          <cell r="AD101">
            <v>260.89999999999998</v>
          </cell>
          <cell r="AG101">
            <v>306.2</v>
          </cell>
        </row>
        <row r="102">
          <cell r="U102">
            <v>92.1</v>
          </cell>
          <cell r="X102">
            <v>103.6</v>
          </cell>
          <cell r="AA102">
            <v>115.1</v>
          </cell>
          <cell r="AD102">
            <v>130.4</v>
          </cell>
          <cell r="AG102">
            <v>153.1</v>
          </cell>
        </row>
      </sheetData>
      <sheetData sheetId="8">
        <row r="1">
          <cell r="W1" t="str">
            <v>Expenditure threshold (or scaled trigger) (£m)</v>
          </cell>
        </row>
        <row r="2">
          <cell r="W2" t="str">
            <v>Expenditure threshold  or Total expenditure anticipated for subsequent year (£m)</v>
          </cell>
        </row>
        <row r="3">
          <cell r="T3" t="str">
            <v>30 April 2013</v>
          </cell>
          <cell r="W3" t="str">
            <v>Expenditure threshold (50% of total anticipated expenditure) (£m)</v>
          </cell>
        </row>
        <row r="4">
          <cell r="T4" t="str">
            <v>31 May 2013</v>
          </cell>
          <cell r="W4" t="str">
            <v xml:space="preserve">Expenditure threshold (Total expenditure anticipated for subsequent year) (£m) </v>
          </cell>
        </row>
        <row r="5">
          <cell r="T5" t="str">
            <v>30 June 2013</v>
          </cell>
        </row>
        <row r="6">
          <cell r="T6" t="str">
            <v>31 July 2013</v>
          </cell>
          <cell r="W6" t="str">
            <v>Forecast expenditure (£m) - Accreditations receiving payment</v>
          </cell>
        </row>
        <row r="7">
          <cell r="T7" t="str">
            <v>31 August 2013</v>
          </cell>
          <cell r="W7" t="str">
            <v>Forecast expenditure (£m) - Accreditations that have not yet received payment as at 31.07.2014</v>
          </cell>
        </row>
        <row r="8">
          <cell r="T8" t="str">
            <v>30 September 2013</v>
          </cell>
          <cell r="W8" t="str">
            <v>Forecast expenditure (£m) - Full applications</v>
          </cell>
        </row>
        <row r="9">
          <cell r="T9" t="str">
            <v>31 October 2013</v>
          </cell>
          <cell r="W9" t="str">
            <v>Forecast expenditure (£m)  - Preliminary applications and preliminary accreditations</v>
          </cell>
        </row>
        <row r="10">
          <cell r="T10" t="str">
            <v>30 November 2013</v>
          </cell>
        </row>
        <row r="11">
          <cell r="T11" t="str">
            <v>31 December 2013</v>
          </cell>
          <cell r="Y11" t="str">
            <v>Small biomass plants forecast expenditure, as at 31.07.2014</v>
          </cell>
        </row>
        <row r="12">
          <cell r="T12" t="str">
            <v>31 January 2014</v>
          </cell>
          <cell r="Y12" t="str">
            <v>Medium biomass plants forecast expenditure, as at 31.07.2014</v>
          </cell>
        </row>
        <row r="13">
          <cell r="T13" t="str">
            <v>28 February 2014</v>
          </cell>
          <cell r="Y13" t="str">
            <v>Large biomass plants forecast expenditure, as at 31.07.2014</v>
          </cell>
        </row>
        <row r="14">
          <cell r="T14" t="str">
            <v>31 March 2014</v>
          </cell>
          <cell r="Y14" t="str">
            <v>Ground source heat pumps forecast expenditure, as at 31.07.2014</v>
          </cell>
        </row>
        <row r="15">
          <cell r="T15" t="str">
            <v>30 April 2014</v>
          </cell>
          <cell r="Y15" t="str">
            <v>Plants using solar collectors forecast expenditure, as at 31.07.2014</v>
          </cell>
        </row>
        <row r="16">
          <cell r="T16" t="str">
            <v>31 May 2014</v>
          </cell>
          <cell r="Y16" t="str">
            <v>Plants which generate heat from biogas forecast expenditure, as at 31.07.2014</v>
          </cell>
        </row>
        <row r="17">
          <cell r="T17" t="str">
            <v>30 June 2014</v>
          </cell>
          <cell r="Y17" t="str">
            <v>Producers of biomethane for injection forecast expenditure, as at 31.07.2014</v>
          </cell>
        </row>
        <row r="18">
          <cell r="T18" t="str">
            <v>31 July 2014</v>
          </cell>
          <cell r="Y18" t="str">
            <v>Solid biomass CHP systems forecast expenditure, as at 31.07.2014</v>
          </cell>
        </row>
        <row r="19">
          <cell r="T19" t="str">
            <v>31 August 2014</v>
          </cell>
          <cell r="Y19" t="str">
            <v>Deep geothermal plants forecast expenditure, as at 31.07.2014</v>
          </cell>
        </row>
        <row r="20">
          <cell r="T20" t="str">
            <v>30 September 2014</v>
          </cell>
          <cell r="Y20" t="str">
            <v>Air source heat pumps forecast expenditure, as at 31.07.2014</v>
          </cell>
        </row>
        <row r="21">
          <cell r="T21" t="str">
            <v>31 October 2014</v>
          </cell>
          <cell r="Y21" t="str">
            <v>Total forecast expenditure, as at 31.07.2014</v>
          </cell>
        </row>
        <row r="22">
          <cell r="T22" t="str">
            <v>30 November 2014</v>
          </cell>
        </row>
        <row r="23">
          <cell r="T23" t="str">
            <v>31 December 2014</v>
          </cell>
        </row>
        <row r="24">
          <cell r="T24" t="str">
            <v>31 January 2015</v>
          </cell>
        </row>
        <row r="25">
          <cell r="T25" t="str">
            <v>28 February 2015</v>
          </cell>
        </row>
        <row r="26">
          <cell r="T26" t="str">
            <v>31 March 2015</v>
          </cell>
        </row>
        <row r="27">
          <cell r="T27" t="str">
            <v>30 April 2015</v>
          </cell>
        </row>
        <row r="28">
          <cell r="T28" t="str">
            <v>31 May 2015</v>
          </cell>
        </row>
        <row r="29">
          <cell r="T29" t="str">
            <v>30 June 2015</v>
          </cell>
        </row>
        <row r="30">
          <cell r="T30" t="str">
            <v>31 July 2015</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A2" sqref="A2"/>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4" t="s">
        <v>130</v>
      </c>
      <c r="E1" s="43"/>
      <c r="F1" s="43"/>
      <c r="G1" s="43"/>
      <c r="H1" s="43"/>
      <c r="I1" s="43"/>
      <c r="J1" s="43"/>
      <c r="K1" s="43"/>
      <c r="L1" s="43"/>
      <c r="M1" s="43"/>
      <c r="N1" s="43"/>
      <c r="O1" s="43"/>
      <c r="P1" s="43"/>
      <c r="Q1" s="43"/>
      <c r="R1" s="43"/>
      <c r="S1" s="43"/>
      <c r="T1" s="43"/>
      <c r="U1" s="43"/>
      <c r="V1" s="43"/>
      <c r="W1" s="43"/>
    </row>
    <row r="2" spans="2:23" ht="19.5" customHeight="1" x14ac:dyDescent="0.25">
      <c r="D2" s="121" t="s">
        <v>83</v>
      </c>
      <c r="E2" s="121"/>
      <c r="F2" s="121"/>
      <c r="G2" s="121"/>
      <c r="H2" s="121"/>
      <c r="I2" s="121"/>
      <c r="J2" s="121"/>
      <c r="K2" s="121"/>
      <c r="L2" s="121"/>
      <c r="M2" s="121"/>
      <c r="N2" s="121"/>
      <c r="O2" s="121"/>
      <c r="P2" s="121"/>
      <c r="Q2" s="121"/>
      <c r="R2" s="121"/>
      <c r="S2" s="121"/>
      <c r="T2" s="121"/>
      <c r="U2" s="121"/>
      <c r="V2" s="121"/>
    </row>
    <row r="3" spans="2:23" ht="19.5" customHeight="1" x14ac:dyDescent="0.2">
      <c r="D3" s="45"/>
      <c r="E3" s="45"/>
      <c r="F3" s="45"/>
      <c r="G3" s="45"/>
      <c r="H3" s="45"/>
      <c r="I3" s="45"/>
      <c r="J3" s="45"/>
      <c r="K3" s="45"/>
      <c r="L3" s="45"/>
      <c r="M3" s="45"/>
      <c r="N3" s="45"/>
      <c r="O3" s="45"/>
      <c r="P3" s="45"/>
      <c r="Q3" s="45"/>
      <c r="R3" s="45"/>
      <c r="S3" s="45"/>
      <c r="T3" s="45"/>
      <c r="U3" s="45"/>
      <c r="V3" s="45"/>
    </row>
    <row r="4" spans="2:23" x14ac:dyDescent="0.2">
      <c r="B4" s="48" t="s">
        <v>84</v>
      </c>
    </row>
    <row r="5" spans="2:23" x14ac:dyDescent="0.2">
      <c r="B5" s="12"/>
    </row>
    <row r="6" spans="2:23" s="47" customFormat="1" x14ac:dyDescent="0.2">
      <c r="B6" s="48" t="s">
        <v>132</v>
      </c>
    </row>
    <row r="7" spans="2:23" s="47" customFormat="1" x14ac:dyDescent="0.2">
      <c r="B7" s="48" t="s">
        <v>88</v>
      </c>
    </row>
    <row r="8" spans="2:23" x14ac:dyDescent="0.2">
      <c r="B8" s="12"/>
    </row>
    <row r="9" spans="2:23" x14ac:dyDescent="0.2">
      <c r="B9" s="12" t="s">
        <v>131</v>
      </c>
    </row>
    <row r="10" spans="2:23" ht="13.8" x14ac:dyDescent="0.25">
      <c r="B10" s="12"/>
    </row>
    <row r="11" spans="2:23" ht="13.8" x14ac:dyDescent="0.25">
      <c r="B11" s="12" t="s">
        <v>69</v>
      </c>
    </row>
    <row r="12" spans="2:23" s="47" customFormat="1" ht="14.4" x14ac:dyDescent="0.3">
      <c r="C12" s="47" t="s">
        <v>87</v>
      </c>
      <c r="D12" s="46" t="s">
        <v>89</v>
      </c>
      <c r="Q12" s="49"/>
    </row>
    <row r="13" spans="2:23" s="47" customFormat="1" ht="15" customHeight="1" x14ac:dyDescent="0.3">
      <c r="D13" s="46" t="s">
        <v>85</v>
      </c>
      <c r="Q13" s="50"/>
    </row>
    <row r="14" spans="2:23" ht="19.5" customHeight="1" x14ac:dyDescent="0.3">
      <c r="C14" s="47" t="s">
        <v>90</v>
      </c>
      <c r="D14" s="19"/>
      <c r="Q14"/>
    </row>
    <row r="15" spans="2:23" ht="13.8" x14ac:dyDescent="0.25">
      <c r="C15" s="1" t="s">
        <v>61</v>
      </c>
      <c r="D15" s="19" t="s">
        <v>64</v>
      </c>
    </row>
    <row r="16" spans="2:23" ht="13.8" x14ac:dyDescent="0.25">
      <c r="C16" s="1" t="s">
        <v>81</v>
      </c>
      <c r="D16" s="46" t="s">
        <v>86</v>
      </c>
    </row>
    <row r="17" spans="2:23" ht="13.8" x14ac:dyDescent="0.25">
      <c r="C17" s="1" t="s">
        <v>58</v>
      </c>
      <c r="D17" s="12"/>
    </row>
    <row r="18" spans="2:23" ht="13.8" x14ac:dyDescent="0.25">
      <c r="C18" s="1" t="s">
        <v>68</v>
      </c>
      <c r="D18" s="12"/>
    </row>
    <row r="19" spans="2:23" ht="13.8" x14ac:dyDescent="0.25">
      <c r="C19" s="1" t="s">
        <v>1</v>
      </c>
      <c r="D19" s="12"/>
    </row>
    <row r="20" spans="2:23" ht="13.8" x14ac:dyDescent="0.25">
      <c r="B20" s="12"/>
    </row>
    <row r="21" spans="2:23" ht="13.8" x14ac:dyDescent="0.25">
      <c r="B21" s="12" t="s">
        <v>95</v>
      </c>
    </row>
    <row r="22" spans="2:23" ht="13.8" x14ac:dyDescent="0.25">
      <c r="B22" s="12"/>
    </row>
    <row r="23" spans="2:23" s="47" customFormat="1" ht="33.75" customHeight="1" x14ac:dyDescent="0.25">
      <c r="B23" s="122" t="s">
        <v>94</v>
      </c>
      <c r="C23" s="122"/>
      <c r="D23" s="122"/>
      <c r="E23" s="122"/>
      <c r="F23" s="122"/>
      <c r="G23" s="122"/>
      <c r="H23" s="122"/>
      <c r="I23" s="122"/>
      <c r="J23" s="122"/>
      <c r="K23" s="122"/>
      <c r="L23" s="122"/>
      <c r="M23" s="122"/>
      <c r="N23" s="122"/>
      <c r="O23" s="122"/>
      <c r="P23" s="122"/>
      <c r="Q23" s="122"/>
      <c r="R23" s="122"/>
      <c r="S23" s="122"/>
      <c r="T23" s="122"/>
      <c r="U23" s="122"/>
      <c r="V23" s="122"/>
      <c r="W23" s="122"/>
    </row>
    <row r="24" spans="2:23" ht="13.8" x14ac:dyDescent="0.25">
      <c r="B24" s="12"/>
    </row>
    <row r="25" spans="2:23" ht="13.8" x14ac:dyDescent="0.25">
      <c r="B25" s="123" t="s">
        <v>0</v>
      </c>
      <c r="C25" s="123"/>
      <c r="D25" s="123"/>
      <c r="E25" s="123"/>
      <c r="F25" s="123"/>
      <c r="G25" s="123"/>
      <c r="H25" s="123"/>
      <c r="I25" s="123"/>
      <c r="J25" s="123"/>
      <c r="K25" s="123"/>
      <c r="L25" s="123"/>
      <c r="M25" s="123"/>
      <c r="N25" s="123"/>
    </row>
    <row r="26" spans="2:23" ht="13.8" x14ac:dyDescent="0.25">
      <c r="B26" s="12"/>
    </row>
    <row r="27" spans="2:23" ht="13.8" x14ac:dyDescent="0.25"/>
    <row r="28" spans="2:23" ht="13.8" x14ac:dyDescent="0.25">
      <c r="B28" s="1" t="s">
        <v>53</v>
      </c>
    </row>
    <row r="29" spans="2:23" ht="13.8" x14ac:dyDescent="0.25"/>
    <row r="30" spans="2:23" ht="13.8" x14ac:dyDescent="0.25">
      <c r="C30" s="54" t="s">
        <v>97</v>
      </c>
    </row>
    <row r="31" spans="2:23" ht="13.8" x14ac:dyDescent="0.25"/>
    <row r="32" spans="2:23" ht="13.8" x14ac:dyDescent="0.25">
      <c r="C32" s="120" t="s">
        <v>54</v>
      </c>
      <c r="D32" s="120"/>
      <c r="E32" s="120"/>
      <c r="F32" s="120"/>
      <c r="G32" s="120"/>
      <c r="H32" s="120"/>
      <c r="I32" s="120"/>
    </row>
    <row r="33" spans="2:13" ht="15" x14ac:dyDescent="0.25">
      <c r="C33" s="13"/>
    </row>
    <row r="34" spans="2:13" ht="13.8" x14ac:dyDescent="0.25">
      <c r="C34" s="120" t="s">
        <v>55</v>
      </c>
      <c r="D34" s="120"/>
      <c r="E34" s="120"/>
      <c r="F34" s="120"/>
      <c r="G34" s="120"/>
      <c r="H34" s="120"/>
      <c r="I34" s="120"/>
      <c r="J34" s="120"/>
      <c r="K34" s="120"/>
      <c r="L34" s="120"/>
      <c r="M34" s="120"/>
    </row>
    <row r="35" spans="2:13" ht="15" x14ac:dyDescent="0.25">
      <c r="C35" s="13"/>
    </row>
    <row r="36" spans="2:13" ht="13.8" x14ac:dyDescent="0.25">
      <c r="C36" s="120" t="s">
        <v>56</v>
      </c>
      <c r="D36" s="120"/>
      <c r="E36" s="120"/>
      <c r="F36" s="120"/>
      <c r="G36" s="120"/>
      <c r="H36" s="120"/>
    </row>
    <row r="37" spans="2:13" ht="15" x14ac:dyDescent="0.25">
      <c r="C37" s="14"/>
    </row>
    <row r="38" spans="2:13" ht="13.8" x14ac:dyDescent="0.25">
      <c r="C38" s="120" t="s">
        <v>57</v>
      </c>
      <c r="D38" s="120"/>
    </row>
    <row r="39" spans="2:13" ht="15" x14ac:dyDescent="0.25">
      <c r="B39" s="14"/>
    </row>
    <row r="40" spans="2:13" ht="13.8" x14ac:dyDescent="0.25">
      <c r="B40" s="1" t="s">
        <v>98</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6"/>
  <sheetViews>
    <sheetView zoomScale="85" zoomScaleNormal="85" workbookViewId="0"/>
  </sheetViews>
  <sheetFormatPr defaultColWidth="0" defaultRowHeight="13.8" zeroHeight="1" x14ac:dyDescent="0.25"/>
  <cols>
    <col min="1" max="1" width="6.33203125" style="1" customWidth="1"/>
    <col min="2" max="2" width="25.109375" style="1" customWidth="1"/>
    <col min="3" max="3" width="24.77734375" style="1" customWidth="1"/>
    <col min="4" max="4" width="24.44140625" style="1" customWidth="1"/>
    <col min="5" max="5" width="30.44140625" style="1" customWidth="1"/>
    <col min="6" max="6" width="26.5546875" style="1" customWidth="1"/>
    <col min="7" max="7" width="26" style="1" customWidth="1"/>
    <col min="8" max="8" width="21.109375" style="1" customWidth="1"/>
    <col min="9" max="9" width="29.5546875" style="1" customWidth="1"/>
    <col min="10" max="10" width="30.109375" style="1" customWidth="1"/>
    <col min="11" max="11" width="26.5546875" style="1" customWidth="1"/>
    <col min="12" max="12" width="9.109375" style="1" customWidth="1"/>
    <col min="13" max="16384" width="9.109375" style="1" hidden="1"/>
  </cols>
  <sheetData>
    <row r="1" spans="3:6" x14ac:dyDescent="0.25">
      <c r="C1" s="43" t="s">
        <v>92</v>
      </c>
      <c r="D1" s="43"/>
    </row>
    <row r="2" spans="3:6" x14ac:dyDescent="0.25"/>
    <row r="3" spans="3:6" x14ac:dyDescent="0.25"/>
    <row r="4" spans="3:6" x14ac:dyDescent="0.25"/>
    <row r="5" spans="3:6" x14ac:dyDescent="0.25"/>
    <row r="6" spans="3:6" x14ac:dyDescent="0.25"/>
    <row r="7" spans="3:6" x14ac:dyDescent="0.25"/>
    <row r="8" spans="3:6" x14ac:dyDescent="0.25"/>
    <row r="9" spans="3:6" ht="14.4" thickBot="1" x14ac:dyDescent="0.3"/>
    <row r="10" spans="3:6" ht="43.8" thickBot="1" x14ac:dyDescent="0.3">
      <c r="C10" s="55"/>
      <c r="D10" s="56" t="s">
        <v>103</v>
      </c>
      <c r="E10" s="57" t="s">
        <v>104</v>
      </c>
      <c r="F10" s="58" t="s">
        <v>144</v>
      </c>
    </row>
    <row r="11" spans="3:6" ht="14.4" x14ac:dyDescent="0.25">
      <c r="C11" s="125" t="s">
        <v>105</v>
      </c>
      <c r="D11" s="59" t="s">
        <v>128</v>
      </c>
      <c r="E11" s="128">
        <v>0.1</v>
      </c>
      <c r="F11" s="59" t="s">
        <v>150</v>
      </c>
    </row>
    <row r="12" spans="3:6" ht="14.4" x14ac:dyDescent="0.25">
      <c r="C12" s="126"/>
      <c r="D12" s="59"/>
      <c r="E12" s="129"/>
      <c r="F12" s="59"/>
    </row>
    <row r="13" spans="3:6" ht="15" thickBot="1" x14ac:dyDescent="0.3">
      <c r="C13" s="127"/>
      <c r="D13" s="60" t="s">
        <v>129</v>
      </c>
      <c r="E13" s="130"/>
      <c r="F13" s="60" t="s">
        <v>151</v>
      </c>
    </row>
    <row r="14" spans="3:6" x14ac:dyDescent="0.25"/>
    <row r="15" spans="3:6" x14ac:dyDescent="0.25"/>
    <row r="16" spans="3:6" x14ac:dyDescent="0.25"/>
    <row r="17" spans="2:11" x14ac:dyDescent="0.25"/>
    <row r="18" spans="2:11" x14ac:dyDescent="0.25"/>
    <row r="19" spans="2:11" x14ac:dyDescent="0.25"/>
    <row r="20" spans="2:11" x14ac:dyDescent="0.25"/>
    <row r="21" spans="2:11" x14ac:dyDescent="0.25"/>
    <row r="22" spans="2:11" x14ac:dyDescent="0.25"/>
    <row r="23" spans="2:11" x14ac:dyDescent="0.25"/>
    <row r="24" spans="2:11" x14ac:dyDescent="0.25"/>
    <row r="25" spans="2:11" x14ac:dyDescent="0.25">
      <c r="B25" s="61"/>
      <c r="C25" s="61"/>
      <c r="D25" s="61"/>
      <c r="E25" s="61"/>
      <c r="F25" s="61"/>
      <c r="G25" s="61"/>
      <c r="H25" s="61"/>
      <c r="I25" s="61"/>
      <c r="J25" s="61"/>
      <c r="K25" s="61"/>
    </row>
    <row r="26" spans="2:11" s="61" customFormat="1" ht="14.4" thickBot="1" x14ac:dyDescent="0.3">
      <c r="B26" s="1" t="s">
        <v>155</v>
      </c>
      <c r="C26" s="1"/>
      <c r="D26" s="1"/>
      <c r="E26" s="1"/>
      <c r="F26" s="1"/>
      <c r="G26" s="1"/>
      <c r="H26" s="1"/>
      <c r="I26" s="1"/>
    </row>
    <row r="27" spans="2:11" s="61" customFormat="1" ht="79.8" thickBot="1" x14ac:dyDescent="0.3">
      <c r="B27" s="16" t="s">
        <v>29</v>
      </c>
      <c r="C27" s="65" t="s">
        <v>134</v>
      </c>
      <c r="D27" s="65" t="s">
        <v>108</v>
      </c>
      <c r="E27" s="65" t="s">
        <v>109</v>
      </c>
      <c r="F27" s="65" t="s">
        <v>145</v>
      </c>
      <c r="G27" s="66" t="s">
        <v>135</v>
      </c>
      <c r="H27" s="66" t="s">
        <v>152</v>
      </c>
      <c r="I27" s="66" t="s">
        <v>153</v>
      </c>
      <c r="J27" s="65" t="s">
        <v>110</v>
      </c>
    </row>
    <row r="28" spans="2:11" s="61" customFormat="1" ht="45" customHeight="1" thickBot="1" x14ac:dyDescent="0.3">
      <c r="B28" s="17" t="s">
        <v>59</v>
      </c>
      <c r="C28" s="63" t="s">
        <v>107</v>
      </c>
      <c r="D28" s="63" t="s">
        <v>111</v>
      </c>
      <c r="E28" s="63"/>
      <c r="F28" s="63" t="s">
        <v>107</v>
      </c>
      <c r="G28" s="67"/>
      <c r="H28" s="63" t="s">
        <v>157</v>
      </c>
      <c r="I28" s="63" t="s">
        <v>154</v>
      </c>
      <c r="J28" s="63" t="s">
        <v>112</v>
      </c>
    </row>
    <row r="29" spans="2:11" s="61" customFormat="1" ht="14.4" x14ac:dyDescent="0.3">
      <c r="B29" s="68" t="s">
        <v>113</v>
      </c>
      <c r="C29" s="69">
        <v>77.868551516394035</v>
      </c>
      <c r="D29" s="69">
        <v>58.6</v>
      </c>
      <c r="E29" s="69">
        <v>19.268551516394034</v>
      </c>
      <c r="F29" s="69">
        <v>58.4</v>
      </c>
      <c r="G29" s="70">
        <v>19.468551516394037</v>
      </c>
      <c r="H29" s="70">
        <v>8.6999999999999993</v>
      </c>
      <c r="I29" s="108">
        <f>G29/H29</f>
        <v>2.2377645421142573</v>
      </c>
      <c r="J29" s="109">
        <v>48.8</v>
      </c>
    </row>
    <row r="30" spans="2:11" s="61" customFormat="1" ht="14.4" x14ac:dyDescent="0.3">
      <c r="B30" s="68" t="s">
        <v>114</v>
      </c>
      <c r="C30" s="71">
        <v>27.395575317984246</v>
      </c>
      <c r="D30" s="71">
        <v>52.5</v>
      </c>
      <c r="E30" s="71">
        <v>-25.104424682015754</v>
      </c>
      <c r="F30" s="71">
        <v>28.6</v>
      </c>
      <c r="G30" s="72">
        <v>-1.2044246820157554</v>
      </c>
      <c r="H30" s="72">
        <v>6.3</v>
      </c>
      <c r="I30" s="110">
        <f t="shared" ref="I30:I35" si="0">G30/H30</f>
        <v>-0.1911785209548818</v>
      </c>
      <c r="J30" s="111">
        <v>43.7</v>
      </c>
    </row>
    <row r="31" spans="2:11" s="61" customFormat="1" ht="14.4" x14ac:dyDescent="0.3">
      <c r="B31" s="68" t="s">
        <v>115</v>
      </c>
      <c r="C31" s="71">
        <v>7.4064173201091323</v>
      </c>
      <c r="D31" s="71">
        <v>16.3</v>
      </c>
      <c r="E31" s="71">
        <v>-8.8935826798908693</v>
      </c>
      <c r="F31" s="71">
        <v>13.5</v>
      </c>
      <c r="G31" s="72">
        <v>-6.0935826798908677</v>
      </c>
      <c r="H31" s="72">
        <v>2.2000000000000002</v>
      </c>
      <c r="I31" s="110">
        <f t="shared" si="0"/>
        <v>-2.7698103090413033</v>
      </c>
      <c r="J31" s="111">
        <v>10.9</v>
      </c>
    </row>
    <row r="32" spans="2:11" s="61" customFormat="1" ht="14.4" x14ac:dyDescent="0.3">
      <c r="B32" s="68" t="s">
        <v>116</v>
      </c>
      <c r="C32" s="71">
        <v>1.3105959776240783</v>
      </c>
      <c r="D32" s="71">
        <v>11.1</v>
      </c>
      <c r="E32" s="71">
        <v>-9.7894040223759209</v>
      </c>
      <c r="F32" s="71">
        <v>1.1000000000000001</v>
      </c>
      <c r="G32" s="72">
        <v>0.21059597762407822</v>
      </c>
      <c r="H32" s="72">
        <v>2.2999999999999998</v>
      </c>
      <c r="I32" s="110">
        <f t="shared" si="0"/>
        <v>9.1563468532207926E-2</v>
      </c>
      <c r="J32" s="111">
        <v>7.4</v>
      </c>
    </row>
    <row r="33" spans="2:11" s="61" customFormat="1" ht="14.4" x14ac:dyDescent="0.3">
      <c r="B33" s="68" t="s">
        <v>117</v>
      </c>
      <c r="C33" s="71">
        <v>0.12961306519913354</v>
      </c>
      <c r="D33" s="71">
        <v>3.9</v>
      </c>
      <c r="E33" s="71">
        <v>-3.7703869348008663</v>
      </c>
      <c r="F33" s="71">
        <v>0.1</v>
      </c>
      <c r="G33" s="72">
        <v>2.9613065199133537E-2</v>
      </c>
      <c r="H33" s="72">
        <v>0.8</v>
      </c>
      <c r="I33" s="110">
        <f t="shared" si="0"/>
        <v>3.7016331498916921E-2</v>
      </c>
      <c r="J33" s="111">
        <v>3.9</v>
      </c>
    </row>
    <row r="34" spans="2:11" s="61" customFormat="1" ht="28.8" x14ac:dyDescent="0.3">
      <c r="B34" s="68" t="s">
        <v>118</v>
      </c>
      <c r="C34" s="71">
        <v>0.71595646682544156</v>
      </c>
      <c r="D34" s="71">
        <v>3.9</v>
      </c>
      <c r="E34" s="71">
        <v>-3.1840435331745582</v>
      </c>
      <c r="F34" s="71" t="s">
        <v>133</v>
      </c>
      <c r="G34" s="72">
        <f>C34</f>
        <v>0.71595646682544156</v>
      </c>
      <c r="H34" s="72">
        <v>0.8</v>
      </c>
      <c r="I34" s="110">
        <f t="shared" si="0"/>
        <v>0.89494558353180187</v>
      </c>
      <c r="J34" s="111">
        <v>3.9</v>
      </c>
    </row>
    <row r="35" spans="2:11" s="61" customFormat="1" ht="28.8" x14ac:dyDescent="0.3">
      <c r="B35" s="68" t="s">
        <v>119</v>
      </c>
      <c r="C35" s="71">
        <v>31.731567944632211</v>
      </c>
      <c r="D35" s="71">
        <v>49.8</v>
      </c>
      <c r="E35" s="71">
        <v>-18.068432055367786</v>
      </c>
      <c r="F35" s="71">
        <v>4.8</v>
      </c>
      <c r="G35" s="72">
        <v>26.93156794463221</v>
      </c>
      <c r="H35" s="72">
        <v>5.0999999999999996</v>
      </c>
      <c r="I35" s="110">
        <f t="shared" si="0"/>
        <v>5.2806995969867083</v>
      </c>
      <c r="J35" s="111">
        <v>41.5</v>
      </c>
    </row>
    <row r="36" spans="2:11" s="61" customFormat="1" ht="14.4" x14ac:dyDescent="0.3">
      <c r="B36" s="68" t="s">
        <v>120</v>
      </c>
      <c r="C36" s="71">
        <v>0.16973757369863013</v>
      </c>
      <c r="D36" s="71">
        <v>26.9</v>
      </c>
      <c r="E36" s="71">
        <v>-26.730262426301369</v>
      </c>
      <c r="F36" s="71" t="s">
        <v>133</v>
      </c>
      <c r="G36" s="72">
        <f>C36</f>
        <v>0.16973757369863013</v>
      </c>
      <c r="H36" s="72" t="s">
        <v>133</v>
      </c>
      <c r="I36" s="110" t="s">
        <v>133</v>
      </c>
      <c r="J36" s="111">
        <v>17.899999999999999</v>
      </c>
    </row>
    <row r="37" spans="2:11" s="61" customFormat="1" ht="14.4" x14ac:dyDescent="0.3">
      <c r="B37" s="68" t="s">
        <v>121</v>
      </c>
      <c r="C37" s="71">
        <v>0</v>
      </c>
      <c r="D37" s="71">
        <v>3.9</v>
      </c>
      <c r="E37" s="71">
        <v>-3.9</v>
      </c>
      <c r="F37" s="71" t="s">
        <v>133</v>
      </c>
      <c r="G37" s="72">
        <f>C37</f>
        <v>0</v>
      </c>
      <c r="H37" s="72" t="s">
        <v>133</v>
      </c>
      <c r="I37" s="110" t="s">
        <v>133</v>
      </c>
      <c r="J37" s="111">
        <v>3.9</v>
      </c>
      <c r="K37" s="62"/>
    </row>
    <row r="38" spans="2:11" ht="15" thickBot="1" x14ac:dyDescent="0.35">
      <c r="B38" s="73" t="s">
        <v>122</v>
      </c>
      <c r="C38" s="74">
        <v>5.9345869193912597E-3</v>
      </c>
      <c r="D38" s="74">
        <v>18.3</v>
      </c>
      <c r="E38" s="74">
        <v>-18.29406541308061</v>
      </c>
      <c r="F38" s="74" t="s">
        <v>133</v>
      </c>
      <c r="G38" s="75">
        <v>5.9345869193912597E-3</v>
      </c>
      <c r="H38" s="75" t="s">
        <v>133</v>
      </c>
      <c r="I38" s="112" t="s">
        <v>133</v>
      </c>
      <c r="J38" s="113">
        <v>12.2</v>
      </c>
      <c r="K38" s="64"/>
    </row>
    <row r="39" spans="2:11" ht="14.4" thickBot="1" x14ac:dyDescent="0.3"/>
    <row r="40" spans="2:11" ht="72" customHeight="1" thickBot="1" x14ac:dyDescent="0.3">
      <c r="B40" s="76"/>
      <c r="C40" s="77" t="s">
        <v>136</v>
      </c>
      <c r="D40" s="77" t="s">
        <v>123</v>
      </c>
      <c r="E40" s="117" t="s">
        <v>124</v>
      </c>
      <c r="F40" s="78" t="s">
        <v>146</v>
      </c>
      <c r="G40" s="118" t="s">
        <v>147</v>
      </c>
      <c r="H40" s="124" t="s">
        <v>133</v>
      </c>
      <c r="I40" s="124" t="s">
        <v>133</v>
      </c>
      <c r="J40" s="78" t="s">
        <v>125</v>
      </c>
    </row>
    <row r="41" spans="2:11" ht="57.6" thickBot="1" x14ac:dyDescent="0.3">
      <c r="B41" s="79"/>
      <c r="C41" s="114" t="s">
        <v>106</v>
      </c>
      <c r="D41" s="114" t="s">
        <v>126</v>
      </c>
      <c r="E41" s="116"/>
      <c r="F41" s="114" t="s">
        <v>107</v>
      </c>
      <c r="G41" s="115"/>
      <c r="H41" s="124"/>
      <c r="I41" s="124"/>
      <c r="J41" s="80" t="s">
        <v>127</v>
      </c>
    </row>
    <row r="42" spans="2:11" ht="15" thickBot="1" x14ac:dyDescent="0.3">
      <c r="B42" s="81" t="s">
        <v>156</v>
      </c>
      <c r="C42" s="82">
        <v>146.7339497693863</v>
      </c>
      <c r="D42" s="82">
        <v>92.1</v>
      </c>
      <c r="E42" s="82">
        <v>54.633949769386305</v>
      </c>
      <c r="F42" s="83">
        <v>106.6</v>
      </c>
      <c r="G42" s="84">
        <v>40.133949769386305</v>
      </c>
      <c r="H42" s="84" t="s">
        <v>133</v>
      </c>
      <c r="I42" s="84" t="s">
        <v>133</v>
      </c>
      <c r="J42" s="82">
        <v>184.1</v>
      </c>
    </row>
    <row r="43" spans="2:11" x14ac:dyDescent="0.25"/>
    <row r="44" spans="2:11" ht="14.4" x14ac:dyDescent="0.3">
      <c r="B44" s="42" t="s">
        <v>82</v>
      </c>
      <c r="D44" s="85"/>
    </row>
    <row r="45" spans="2:11" x14ac:dyDescent="0.25"/>
    <row r="46" spans="2:11" x14ac:dyDescent="0.25"/>
    <row r="47" spans="2:11" x14ac:dyDescent="0.25"/>
    <row r="48" spans="2: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4">
    <mergeCell ref="I40:I41"/>
    <mergeCell ref="C11:C13"/>
    <mergeCell ref="E11:E13"/>
    <mergeCell ref="H40:H41"/>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B1" sqref="B1"/>
    </sheetView>
  </sheetViews>
  <sheetFormatPr defaultColWidth="0" defaultRowHeight="14.4" zeroHeight="1" x14ac:dyDescent="0.3"/>
  <cols>
    <col min="1" max="1" width="4.33203125" style="20" customWidth="1"/>
    <col min="2" max="7" width="34.44140625" style="20" customWidth="1"/>
    <col min="8" max="8" width="9.109375" style="20" customWidth="1"/>
    <col min="9" max="16384" width="9.109375" style="20" hidden="1"/>
  </cols>
  <sheetData>
    <row r="1" spans="2:7" ht="15" x14ac:dyDescent="0.25">
      <c r="B1" s="43" t="s">
        <v>92</v>
      </c>
    </row>
    <row r="2" spans="2:7" ht="15" x14ac:dyDescent="0.25"/>
    <row r="3" spans="2:7" ht="15" thickBot="1" x14ac:dyDescent="0.35">
      <c r="B3" s="27" t="s">
        <v>65</v>
      </c>
    </row>
    <row r="4" spans="2:7" ht="59.25" customHeight="1" thickBot="1" x14ac:dyDescent="0.35">
      <c r="B4" s="16" t="s">
        <v>29</v>
      </c>
      <c r="C4" s="65" t="s">
        <v>134</v>
      </c>
      <c r="D4" s="21" t="s">
        <v>137</v>
      </c>
      <c r="E4" s="22" t="s">
        <v>140</v>
      </c>
      <c r="F4" s="23" t="s">
        <v>138</v>
      </c>
      <c r="G4" s="22" t="s">
        <v>139</v>
      </c>
    </row>
    <row r="5" spans="2:7" ht="66.599999999999994" thickBot="1" x14ac:dyDescent="0.35">
      <c r="B5" s="17" t="s">
        <v>59</v>
      </c>
      <c r="C5" s="86" t="s">
        <v>106</v>
      </c>
      <c r="D5" s="18" t="s">
        <v>93</v>
      </c>
      <c r="E5" s="18" t="s">
        <v>66</v>
      </c>
      <c r="F5" s="18" t="s">
        <v>62</v>
      </c>
      <c r="G5" s="18" t="s">
        <v>63</v>
      </c>
    </row>
    <row r="6" spans="2:7" x14ac:dyDescent="0.3">
      <c r="B6" s="25" t="s">
        <v>113</v>
      </c>
      <c r="C6" s="69">
        <v>77.868551516394035</v>
      </c>
      <c r="D6" s="87">
        <v>46.4</v>
      </c>
      <c r="E6" s="87">
        <v>11.8</v>
      </c>
      <c r="F6" s="87">
        <v>19.7</v>
      </c>
      <c r="G6" s="87">
        <v>0</v>
      </c>
    </row>
    <row r="7" spans="2:7" x14ac:dyDescent="0.3">
      <c r="B7" s="25" t="s">
        <v>114</v>
      </c>
      <c r="C7" s="71">
        <v>27.395575317984246</v>
      </c>
      <c r="D7" s="88">
        <v>20.8</v>
      </c>
      <c r="E7" s="88">
        <v>1.9</v>
      </c>
      <c r="F7" s="88">
        <v>3.4</v>
      </c>
      <c r="G7" s="88">
        <v>1.3</v>
      </c>
    </row>
    <row r="8" spans="2:7" x14ac:dyDescent="0.3">
      <c r="B8" s="25" t="s">
        <v>115</v>
      </c>
      <c r="C8" s="71">
        <v>7.4064173201091323</v>
      </c>
      <c r="D8" s="88">
        <v>3.5</v>
      </c>
      <c r="E8" s="88">
        <v>0.2</v>
      </c>
      <c r="F8" s="88">
        <v>0.4</v>
      </c>
      <c r="G8" s="88">
        <v>3.3</v>
      </c>
    </row>
    <row r="9" spans="2:7" x14ac:dyDescent="0.3">
      <c r="B9" s="25" t="s">
        <v>116</v>
      </c>
      <c r="C9" s="71">
        <v>1.3105959776240783</v>
      </c>
      <c r="D9" s="88">
        <v>0.7</v>
      </c>
      <c r="E9" s="88">
        <v>0.2</v>
      </c>
      <c r="F9" s="88">
        <v>0.4</v>
      </c>
      <c r="G9" s="88">
        <v>0</v>
      </c>
    </row>
    <row r="10" spans="2:7" x14ac:dyDescent="0.3">
      <c r="B10" s="25" t="s">
        <v>117</v>
      </c>
      <c r="C10" s="71">
        <v>0.12961306519913354</v>
      </c>
      <c r="D10" s="88">
        <v>0.09</v>
      </c>
      <c r="E10" s="88">
        <v>0.02</v>
      </c>
      <c r="F10" s="88">
        <v>0.02</v>
      </c>
      <c r="G10" s="88">
        <v>0</v>
      </c>
    </row>
    <row r="11" spans="2:7" x14ac:dyDescent="0.3">
      <c r="B11" s="25" t="s">
        <v>118</v>
      </c>
      <c r="C11" s="71">
        <v>0.71595646682544156</v>
      </c>
      <c r="D11" s="88">
        <v>0.04</v>
      </c>
      <c r="E11" s="88">
        <v>0</v>
      </c>
      <c r="F11" s="88">
        <v>0.2</v>
      </c>
      <c r="G11" s="88">
        <v>0.4</v>
      </c>
    </row>
    <row r="12" spans="2:7" x14ac:dyDescent="0.3">
      <c r="B12" s="25" t="s">
        <v>119</v>
      </c>
      <c r="C12" s="69">
        <v>31.731567944632211</v>
      </c>
      <c r="D12" s="87">
        <v>5.3663150131253623</v>
      </c>
      <c r="E12" s="87">
        <v>0</v>
      </c>
      <c r="F12" s="87">
        <v>0</v>
      </c>
      <c r="G12" s="87">
        <v>26.365252931506848</v>
      </c>
    </row>
    <row r="13" spans="2:7" x14ac:dyDescent="0.3">
      <c r="B13" s="25" t="s">
        <v>120</v>
      </c>
      <c r="C13" s="71">
        <v>0.16973757369863013</v>
      </c>
      <c r="D13" s="88">
        <v>0</v>
      </c>
      <c r="E13" s="88">
        <v>0</v>
      </c>
      <c r="F13" s="88">
        <v>0</v>
      </c>
      <c r="G13" s="88">
        <v>0.2</v>
      </c>
    </row>
    <row r="14" spans="2:7" x14ac:dyDescent="0.3">
      <c r="B14" s="25" t="s">
        <v>121</v>
      </c>
      <c r="C14" s="71">
        <v>0</v>
      </c>
      <c r="D14" s="88">
        <v>0</v>
      </c>
      <c r="E14" s="88">
        <v>0</v>
      </c>
      <c r="F14" s="88">
        <v>0</v>
      </c>
      <c r="G14" s="88">
        <v>0</v>
      </c>
    </row>
    <row r="15" spans="2:7" ht="15" thickBot="1" x14ac:dyDescent="0.35">
      <c r="B15" s="26" t="s">
        <v>122</v>
      </c>
      <c r="C15" s="89">
        <v>5.934586919391264E-3</v>
      </c>
      <c r="D15" s="90">
        <v>0</v>
      </c>
      <c r="E15" s="90">
        <v>0</v>
      </c>
      <c r="F15" s="90">
        <v>0.01</v>
      </c>
      <c r="G15" s="90">
        <v>0</v>
      </c>
    </row>
    <row r="16" spans="2:7" ht="15" thickBot="1" x14ac:dyDescent="0.35">
      <c r="B16" s="91" t="s">
        <v>60</v>
      </c>
      <c r="C16" s="92">
        <v>146.7339497693863</v>
      </c>
      <c r="D16" s="93">
        <v>76.896315013125374</v>
      </c>
      <c r="E16" s="93">
        <v>14.12</v>
      </c>
      <c r="F16" s="93">
        <v>24.129999999999995</v>
      </c>
      <c r="G16" s="93">
        <v>31.565252931506848</v>
      </c>
    </row>
    <row r="17" spans="2:2" x14ac:dyDescent="0.3"/>
    <row r="18" spans="2:2" x14ac:dyDescent="0.3"/>
    <row r="19" spans="2:2" x14ac:dyDescent="0.3">
      <c r="B19" s="42" t="s">
        <v>82</v>
      </c>
    </row>
    <row r="20" spans="2:2" x14ac:dyDescent="0.3"/>
    <row r="21" spans="2:2" x14ac:dyDescent="0.3"/>
    <row r="22" spans="2:2" x14ac:dyDescent="0.3"/>
    <row r="23" spans="2:2" x14ac:dyDescent="0.3"/>
    <row r="24" spans="2:2" x14ac:dyDescent="0.3"/>
    <row r="25" spans="2:2" x14ac:dyDescent="0.3"/>
    <row r="26" spans="2:2" x14ac:dyDescent="0.3"/>
    <row r="27" spans="2:2"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70" zoomScaleNormal="70" workbookViewId="0">
      <selection activeCell="Y16" sqref="Y16"/>
    </sheetView>
  </sheetViews>
  <sheetFormatPr defaultColWidth="0" defaultRowHeight="14.4" customHeight="1" zeroHeight="1" x14ac:dyDescent="0.3"/>
  <cols>
    <col min="1" max="1" width="4.5546875" style="20" customWidth="1"/>
    <col min="2" max="25" width="9.109375" style="20" customWidth="1"/>
    <col min="26" max="16384" width="9.109375" style="20" hidden="1"/>
  </cols>
  <sheetData>
    <row r="1" spans="1:24" ht="17.399999999999999" x14ac:dyDescent="0.3">
      <c r="A1" s="24" t="s">
        <v>67</v>
      </c>
    </row>
    <row r="2" spans="1:24" ht="9.75" customHeight="1" x14ac:dyDescent="0.3"/>
    <row r="3" spans="1:24" ht="30.75" customHeight="1" x14ac:dyDescent="0.3">
      <c r="B3" s="131" t="s">
        <v>143</v>
      </c>
      <c r="C3" s="131"/>
      <c r="D3" s="131"/>
      <c r="E3" s="131"/>
      <c r="F3" s="131"/>
      <c r="G3" s="131"/>
      <c r="H3" s="131"/>
      <c r="I3" s="131"/>
      <c r="J3" s="131"/>
      <c r="K3" s="131"/>
      <c r="L3" s="131"/>
      <c r="M3" s="131"/>
      <c r="N3" s="131"/>
      <c r="O3" s="131"/>
      <c r="P3" s="131"/>
      <c r="Q3" s="131"/>
      <c r="R3" s="131"/>
      <c r="S3" s="131"/>
      <c r="T3" s="131"/>
      <c r="U3" s="131"/>
      <c r="V3" s="131"/>
      <c r="W3" s="131"/>
      <c r="X3" s="131"/>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103"/>
  <sheetViews>
    <sheetView showGridLines="0" zoomScale="85" zoomScaleNormal="85" workbookViewId="0">
      <selection activeCell="L18" sqref="L18"/>
    </sheetView>
  </sheetViews>
  <sheetFormatPr defaultColWidth="0" defaultRowHeight="14.4" zeroHeight="1" x14ac:dyDescent="0.3"/>
  <cols>
    <col min="1" max="1" width="3.33203125" style="20" customWidth="1"/>
    <col min="2" max="2" width="28.88671875" style="20" customWidth="1"/>
    <col min="3" max="3" width="41.109375" style="20" customWidth="1"/>
    <col min="4" max="4" width="11.88671875" style="20" customWidth="1"/>
    <col min="5" max="5" width="20.5546875" style="20" customWidth="1"/>
    <col min="6" max="8" width="9.109375" style="20" customWidth="1"/>
    <col min="9" max="9" width="30.6640625" style="20" customWidth="1"/>
    <col min="10" max="16" width="9.109375" style="20" customWidth="1"/>
    <col min="17" max="16384" width="9.109375" hidden="1"/>
  </cols>
  <sheetData>
    <row r="1" spans="2:16" ht="15" x14ac:dyDescent="0.25">
      <c r="B1" s="43" t="s">
        <v>92</v>
      </c>
    </row>
    <row r="2" spans="2:16" ht="15" x14ac:dyDescent="0.25">
      <c r="B2" s="40"/>
      <c r="C2" s="41"/>
      <c r="D2" s="41"/>
      <c r="E2" s="41"/>
    </row>
    <row r="3" spans="2:16" ht="15" x14ac:dyDescent="0.25">
      <c r="B3" s="40"/>
      <c r="C3" s="41"/>
      <c r="D3" s="41"/>
      <c r="E3" s="41"/>
    </row>
    <row r="4" spans="2:16" ht="75" customHeight="1" x14ac:dyDescent="0.25">
      <c r="B4" s="40"/>
      <c r="C4" s="41"/>
      <c r="D4" s="41"/>
      <c r="E4" s="41"/>
    </row>
    <row r="5" spans="2:16" x14ac:dyDescent="0.3">
      <c r="B5" s="40"/>
      <c r="C5" s="41"/>
      <c r="D5" s="41"/>
      <c r="E5" s="41"/>
    </row>
    <row r="6" spans="2:16" ht="24" customHeight="1" x14ac:dyDescent="0.3">
      <c r="B6" s="40"/>
      <c r="C6" s="41"/>
      <c r="D6" s="41"/>
      <c r="E6" s="41"/>
    </row>
    <row r="7" spans="2:16" ht="27" customHeight="1" x14ac:dyDescent="0.3">
      <c r="B7" s="40"/>
      <c r="C7" s="41"/>
      <c r="D7" s="41"/>
      <c r="E7" s="41"/>
    </row>
    <row r="8" spans="2:16" ht="18" customHeight="1" x14ac:dyDescent="0.3">
      <c r="B8" s="94"/>
      <c r="C8" s="95"/>
      <c r="D8" s="95"/>
      <c r="E8" s="94"/>
      <c r="P8" s="52"/>
    </row>
    <row r="9" spans="2:16" x14ac:dyDescent="0.3">
      <c r="B9" s="37" t="s">
        <v>159</v>
      </c>
      <c r="C9" s="38" t="s">
        <v>80</v>
      </c>
      <c r="D9" s="38" t="s">
        <v>71</v>
      </c>
      <c r="E9" s="39" t="s">
        <v>72</v>
      </c>
      <c r="N9" s="52"/>
      <c r="O9"/>
      <c r="P9"/>
    </row>
    <row r="10" spans="2:16" x14ac:dyDescent="0.3">
      <c r="B10" s="28" t="s">
        <v>116</v>
      </c>
      <c r="C10" s="29"/>
      <c r="D10" s="101">
        <v>0.26928027781821084</v>
      </c>
      <c r="E10" s="102">
        <v>134</v>
      </c>
      <c r="N10" s="52"/>
      <c r="O10"/>
      <c r="P10"/>
    </row>
    <row r="11" spans="2:16" x14ac:dyDescent="0.3">
      <c r="B11" s="31"/>
      <c r="C11" s="32" t="s">
        <v>73</v>
      </c>
      <c r="D11" s="103">
        <v>0.2491904705538015</v>
      </c>
      <c r="E11" s="104" t="s">
        <v>149</v>
      </c>
      <c r="N11" s="52"/>
      <c r="O11"/>
      <c r="P11"/>
    </row>
    <row r="12" spans="2:16" x14ac:dyDescent="0.3">
      <c r="B12" s="31"/>
      <c r="C12" s="33" t="s">
        <v>74</v>
      </c>
      <c r="D12" s="103">
        <v>0.26928027781821084</v>
      </c>
      <c r="E12" s="104">
        <v>0</v>
      </c>
      <c r="F12" s="51"/>
      <c r="N12" s="52"/>
      <c r="O12"/>
      <c r="P12"/>
    </row>
    <row r="13" spans="2:16" x14ac:dyDescent="0.3">
      <c r="B13" s="31"/>
      <c r="C13" s="33" t="s">
        <v>75</v>
      </c>
      <c r="D13" s="103">
        <v>0.28093809139225778</v>
      </c>
      <c r="E13" s="104">
        <v>84</v>
      </c>
      <c r="N13" s="52"/>
      <c r="O13"/>
      <c r="P13"/>
    </row>
    <row r="14" spans="2:16" x14ac:dyDescent="0.3">
      <c r="B14" s="31"/>
      <c r="C14" s="33" t="s">
        <v>76</v>
      </c>
      <c r="D14" s="103">
        <v>0.26928027781821084</v>
      </c>
      <c r="E14" s="104" t="s">
        <v>148</v>
      </c>
      <c r="N14" s="52"/>
      <c r="O14"/>
      <c r="P14"/>
    </row>
    <row r="15" spans="2:16" x14ac:dyDescent="0.3">
      <c r="B15" s="28" t="s">
        <v>113</v>
      </c>
      <c r="C15" s="29"/>
      <c r="D15" s="101">
        <v>0.16974566547409398</v>
      </c>
      <c r="E15" s="102">
        <v>3588</v>
      </c>
      <c r="N15" s="52"/>
      <c r="O15"/>
      <c r="P15"/>
    </row>
    <row r="16" spans="2:16" x14ac:dyDescent="0.3">
      <c r="B16" s="31"/>
      <c r="C16" s="32" t="s">
        <v>73</v>
      </c>
      <c r="D16" s="103">
        <v>0.22298608175019149</v>
      </c>
      <c r="E16" s="104">
        <v>736</v>
      </c>
      <c r="N16" s="52"/>
      <c r="O16"/>
      <c r="P16"/>
    </row>
    <row r="17" spans="2:16" x14ac:dyDescent="0.3">
      <c r="B17" s="31"/>
      <c r="C17" s="33" t="s">
        <v>74</v>
      </c>
      <c r="D17" s="103">
        <v>0.1702257573374161</v>
      </c>
      <c r="E17" s="104">
        <v>43</v>
      </c>
      <c r="N17" s="52"/>
      <c r="O17"/>
      <c r="P17"/>
    </row>
    <row r="18" spans="2:16" x14ac:dyDescent="0.3">
      <c r="B18" s="31"/>
      <c r="C18" s="33" t="s">
        <v>75</v>
      </c>
      <c r="D18" s="103">
        <v>0.15138845614609878</v>
      </c>
      <c r="E18" s="104">
        <v>2628</v>
      </c>
      <c r="N18" s="52"/>
      <c r="O18"/>
      <c r="P18"/>
    </row>
    <row r="19" spans="2:16" x14ac:dyDescent="0.3">
      <c r="B19" s="31"/>
      <c r="C19" s="33" t="s">
        <v>76</v>
      </c>
      <c r="D19" s="103">
        <v>0.2217067246589744</v>
      </c>
      <c r="E19" s="104">
        <v>179</v>
      </c>
      <c r="N19" s="52"/>
      <c r="O19"/>
      <c r="P19"/>
    </row>
    <row r="20" spans="2:16" x14ac:dyDescent="0.3">
      <c r="B20" s="28" t="s">
        <v>114</v>
      </c>
      <c r="C20" s="29"/>
      <c r="D20" s="101">
        <v>0.20073558310293718</v>
      </c>
      <c r="E20" s="102">
        <v>468</v>
      </c>
      <c r="N20" s="52"/>
      <c r="O20"/>
      <c r="P20"/>
    </row>
    <row r="21" spans="2:16" x14ac:dyDescent="0.3">
      <c r="B21" s="31"/>
      <c r="C21" s="32" t="s">
        <v>73</v>
      </c>
      <c r="D21" s="103">
        <v>0.2432005703729842</v>
      </c>
      <c r="E21" s="104">
        <v>132</v>
      </c>
      <c r="N21" s="52"/>
      <c r="O21"/>
      <c r="P21"/>
    </row>
    <row r="22" spans="2:16" x14ac:dyDescent="0.3">
      <c r="B22" s="31"/>
      <c r="C22" s="33" t="s">
        <v>74</v>
      </c>
      <c r="D22" s="103">
        <v>0.20073558310293718</v>
      </c>
      <c r="E22" s="104" t="s">
        <v>148</v>
      </c>
      <c r="N22" s="52"/>
      <c r="O22"/>
      <c r="P22"/>
    </row>
    <row r="23" spans="2:16" x14ac:dyDescent="0.3">
      <c r="B23" s="31"/>
      <c r="C23" s="33" t="s">
        <v>75</v>
      </c>
      <c r="D23" s="103">
        <v>0.18097891543724104</v>
      </c>
      <c r="E23" s="104">
        <v>256</v>
      </c>
      <c r="N23" s="52"/>
      <c r="O23"/>
      <c r="P23"/>
    </row>
    <row r="24" spans="2:16" x14ac:dyDescent="0.3">
      <c r="B24" s="31"/>
      <c r="C24" s="33" t="s">
        <v>76</v>
      </c>
      <c r="D24" s="103">
        <v>0.18202934222760933</v>
      </c>
      <c r="E24" s="104" t="s">
        <v>149</v>
      </c>
      <c r="N24" s="52"/>
      <c r="O24"/>
      <c r="P24"/>
    </row>
    <row r="25" spans="2:16" x14ac:dyDescent="0.3">
      <c r="B25" s="28" t="s">
        <v>115</v>
      </c>
      <c r="C25" s="29"/>
      <c r="D25" s="101">
        <v>0.27512639410099882</v>
      </c>
      <c r="E25" s="102">
        <v>17</v>
      </c>
      <c r="N25" s="52"/>
      <c r="O25"/>
      <c r="P25"/>
    </row>
    <row r="26" spans="2:16" x14ac:dyDescent="0.3">
      <c r="B26" s="31"/>
      <c r="C26" s="32" t="s">
        <v>73</v>
      </c>
      <c r="D26" s="103">
        <v>0.27512639410099882</v>
      </c>
      <c r="E26" s="104" t="s">
        <v>148</v>
      </c>
      <c r="N26" s="52"/>
      <c r="O26"/>
      <c r="P26"/>
    </row>
    <row r="27" spans="2:16" x14ac:dyDescent="0.3">
      <c r="B27" s="31"/>
      <c r="C27" s="33" t="s">
        <v>74</v>
      </c>
      <c r="D27" s="103">
        <v>0.27512639410099882</v>
      </c>
      <c r="E27" s="104">
        <v>0</v>
      </c>
      <c r="N27" s="52"/>
      <c r="O27"/>
      <c r="P27"/>
    </row>
    <row r="28" spans="2:16" x14ac:dyDescent="0.3">
      <c r="B28" s="31"/>
      <c r="C28" s="33" t="s">
        <v>75</v>
      </c>
      <c r="D28" s="103">
        <v>0.27512639410099882</v>
      </c>
      <c r="E28" s="104" t="s">
        <v>148</v>
      </c>
      <c r="N28" s="52"/>
      <c r="O28"/>
      <c r="P28"/>
    </row>
    <row r="29" spans="2:16" x14ac:dyDescent="0.3">
      <c r="B29" s="31"/>
      <c r="C29" s="33" t="s">
        <v>76</v>
      </c>
      <c r="D29" s="103">
        <v>0.29319218329667396</v>
      </c>
      <c r="E29" s="104">
        <v>11</v>
      </c>
      <c r="N29" s="52"/>
      <c r="O29"/>
      <c r="P29"/>
    </row>
    <row r="30" spans="2:16" x14ac:dyDescent="0.3">
      <c r="B30" s="28" t="s">
        <v>118</v>
      </c>
      <c r="C30" s="29"/>
      <c r="D30" s="101">
        <v>0.17327005600037906</v>
      </c>
      <c r="E30" s="102" t="s">
        <v>148</v>
      </c>
      <c r="N30" s="52"/>
      <c r="O30"/>
      <c r="P30"/>
    </row>
    <row r="31" spans="2:16" x14ac:dyDescent="0.3">
      <c r="B31" s="31"/>
      <c r="C31" s="33" t="s">
        <v>73</v>
      </c>
      <c r="D31" s="103">
        <v>0.17327005600037906</v>
      </c>
      <c r="E31" s="104">
        <v>0</v>
      </c>
      <c r="N31" s="52"/>
      <c r="O31"/>
      <c r="P31"/>
    </row>
    <row r="32" spans="2:16" x14ac:dyDescent="0.3">
      <c r="B32" s="31"/>
      <c r="C32" s="33" t="s">
        <v>74</v>
      </c>
      <c r="D32" s="103">
        <v>0.17327005600037906</v>
      </c>
      <c r="E32" s="104">
        <v>0</v>
      </c>
      <c r="N32" s="52"/>
      <c r="O32"/>
      <c r="P32"/>
    </row>
    <row r="33" spans="2:16" x14ac:dyDescent="0.3">
      <c r="B33" s="31"/>
      <c r="C33" s="33" t="s">
        <v>75</v>
      </c>
      <c r="D33" s="103">
        <v>0.17327005600037906</v>
      </c>
      <c r="E33" s="104">
        <v>0</v>
      </c>
      <c r="N33" s="52"/>
      <c r="O33"/>
      <c r="P33"/>
    </row>
    <row r="34" spans="2:16" x14ac:dyDescent="0.3">
      <c r="B34" s="30"/>
      <c r="C34" s="33" t="s">
        <v>76</v>
      </c>
      <c r="D34" s="103">
        <v>0.17327005600037906</v>
      </c>
      <c r="E34" s="104" t="s">
        <v>148</v>
      </c>
      <c r="N34" s="52"/>
      <c r="O34"/>
      <c r="P34"/>
    </row>
    <row r="35" spans="2:16" x14ac:dyDescent="0.3">
      <c r="B35" s="28" t="s">
        <v>117</v>
      </c>
      <c r="C35" s="29"/>
      <c r="D35" s="101">
        <v>5.1136301694261442E-2</v>
      </c>
      <c r="E35" s="102">
        <v>121</v>
      </c>
      <c r="N35" s="52"/>
      <c r="O35"/>
      <c r="P35"/>
    </row>
    <row r="36" spans="2:16" x14ac:dyDescent="0.3">
      <c r="B36" s="31"/>
      <c r="C36" s="32" t="s">
        <v>73</v>
      </c>
      <c r="D36" s="103">
        <v>5.1136301694261442E-2</v>
      </c>
      <c r="E36" s="104" t="s">
        <v>148</v>
      </c>
      <c r="N36" s="52"/>
      <c r="O36"/>
      <c r="P36"/>
    </row>
    <row r="37" spans="2:16" x14ac:dyDescent="0.3">
      <c r="B37" s="31"/>
      <c r="C37" s="33" t="s">
        <v>74</v>
      </c>
      <c r="D37" s="103">
        <v>5.506727399825391E-2</v>
      </c>
      <c r="E37" s="104">
        <v>91</v>
      </c>
      <c r="N37" s="52"/>
      <c r="O37"/>
      <c r="P37"/>
    </row>
    <row r="38" spans="2:16" x14ac:dyDescent="0.3">
      <c r="B38" s="31"/>
      <c r="C38" s="33" t="s">
        <v>75</v>
      </c>
      <c r="D38" s="103">
        <v>3.6328005314479994E-2</v>
      </c>
      <c r="E38" s="104">
        <v>28</v>
      </c>
      <c r="N38" s="52"/>
      <c r="O38"/>
      <c r="P38"/>
    </row>
    <row r="39" spans="2:16" x14ac:dyDescent="0.3">
      <c r="B39" s="31"/>
      <c r="C39" s="33" t="s">
        <v>76</v>
      </c>
      <c r="D39" s="103">
        <v>5.1136301694261442E-2</v>
      </c>
      <c r="E39" s="104" t="s">
        <v>148</v>
      </c>
      <c r="N39" s="52"/>
      <c r="O39"/>
      <c r="P39"/>
    </row>
    <row r="40" spans="2:16" x14ac:dyDescent="0.3">
      <c r="B40" s="28" t="s">
        <v>141</v>
      </c>
      <c r="C40" s="29"/>
      <c r="D40" s="101">
        <v>0.17327005600037906</v>
      </c>
      <c r="E40" s="102">
        <v>0</v>
      </c>
      <c r="N40" s="52"/>
      <c r="O40"/>
      <c r="P40"/>
    </row>
    <row r="41" spans="2:16" x14ac:dyDescent="0.3">
      <c r="B41" s="31"/>
      <c r="C41" s="33" t="s">
        <v>73</v>
      </c>
      <c r="D41" s="103">
        <v>0.17327005600037906</v>
      </c>
      <c r="E41" s="104">
        <v>0</v>
      </c>
      <c r="N41" s="52"/>
      <c r="O41"/>
      <c r="P41"/>
    </row>
    <row r="42" spans="2:16" x14ac:dyDescent="0.3">
      <c r="B42" s="30"/>
      <c r="C42" s="33" t="s">
        <v>74</v>
      </c>
      <c r="D42" s="103">
        <v>0.17327005600037906</v>
      </c>
      <c r="E42" s="104">
        <v>0</v>
      </c>
      <c r="N42" s="52"/>
      <c r="O42"/>
      <c r="P42"/>
    </row>
    <row r="43" spans="2:16" x14ac:dyDescent="0.3">
      <c r="B43" s="30"/>
      <c r="C43" s="33" t="s">
        <v>75</v>
      </c>
      <c r="D43" s="103">
        <v>0.17327005600037906</v>
      </c>
      <c r="E43" s="104">
        <v>0</v>
      </c>
      <c r="N43" s="52"/>
      <c r="O43"/>
      <c r="P43"/>
    </row>
    <row r="44" spans="2:16" x14ac:dyDescent="0.3">
      <c r="B44" s="36"/>
      <c r="C44" s="35" t="s">
        <v>76</v>
      </c>
      <c r="D44" s="105">
        <v>0.17327005600037906</v>
      </c>
      <c r="E44" s="106">
        <v>0</v>
      </c>
      <c r="N44" s="52"/>
      <c r="O44"/>
      <c r="P44"/>
    </row>
    <row r="45" spans="2:16" x14ac:dyDescent="0.3">
      <c r="B45" s="28" t="s">
        <v>120</v>
      </c>
      <c r="C45" s="29"/>
      <c r="D45" s="101">
        <v>0.17327005600037906</v>
      </c>
      <c r="E45" s="102">
        <v>0</v>
      </c>
      <c r="N45" s="52"/>
      <c r="O45"/>
      <c r="P45"/>
    </row>
    <row r="46" spans="2:16" x14ac:dyDescent="0.3">
      <c r="B46" s="31"/>
      <c r="C46" s="32" t="s">
        <v>73</v>
      </c>
      <c r="D46" s="103">
        <v>0.17327005600037906</v>
      </c>
      <c r="E46" s="104">
        <v>0</v>
      </c>
      <c r="N46" s="52"/>
      <c r="O46"/>
      <c r="P46"/>
    </row>
    <row r="47" spans="2:16" x14ac:dyDescent="0.3">
      <c r="B47" s="31"/>
      <c r="C47" s="33" t="s">
        <v>74</v>
      </c>
      <c r="D47" s="103">
        <v>0.17327005600037906</v>
      </c>
      <c r="E47" s="104">
        <v>0</v>
      </c>
      <c r="N47" s="52"/>
      <c r="O47"/>
      <c r="P47"/>
    </row>
    <row r="48" spans="2:16" x14ac:dyDescent="0.3">
      <c r="B48" s="31"/>
      <c r="C48" s="33" t="s">
        <v>75</v>
      </c>
      <c r="D48" s="103">
        <v>0.17327005600037906</v>
      </c>
      <c r="E48" s="104">
        <v>0</v>
      </c>
      <c r="N48" s="52"/>
      <c r="O48"/>
      <c r="P48"/>
    </row>
    <row r="49" spans="1:16" x14ac:dyDescent="0.3">
      <c r="B49" s="31"/>
      <c r="C49" s="33" t="s">
        <v>76</v>
      </c>
      <c r="D49" s="103">
        <v>0.17327005600037906</v>
      </c>
      <c r="E49" s="104">
        <v>0</v>
      </c>
      <c r="N49" s="52"/>
      <c r="O49"/>
      <c r="P49"/>
    </row>
    <row r="50" spans="1:16" x14ac:dyDescent="0.3">
      <c r="B50" s="28" t="s">
        <v>121</v>
      </c>
      <c r="C50" s="29"/>
      <c r="D50" s="101">
        <v>0.17327005600037906</v>
      </c>
      <c r="E50" s="102">
        <v>0</v>
      </c>
      <c r="N50" s="52"/>
      <c r="O50"/>
      <c r="P50"/>
    </row>
    <row r="51" spans="1:16" x14ac:dyDescent="0.3">
      <c r="B51" s="31"/>
      <c r="C51" s="32" t="s">
        <v>73</v>
      </c>
      <c r="D51" s="103">
        <v>0.17327005600037906</v>
      </c>
      <c r="E51" s="104">
        <v>0</v>
      </c>
      <c r="N51" s="52"/>
      <c r="O51"/>
      <c r="P51"/>
    </row>
    <row r="52" spans="1:16" x14ac:dyDescent="0.3">
      <c r="B52" s="31"/>
      <c r="C52" s="33" t="s">
        <v>74</v>
      </c>
      <c r="D52" s="103">
        <v>0.17327005600037906</v>
      </c>
      <c r="E52" s="104">
        <v>0</v>
      </c>
      <c r="N52" s="52"/>
      <c r="O52"/>
      <c r="P52"/>
    </row>
    <row r="53" spans="1:16" x14ac:dyDescent="0.3">
      <c r="B53" s="31"/>
      <c r="C53" s="33" t="s">
        <v>75</v>
      </c>
      <c r="D53" s="103">
        <v>0.17327005600037906</v>
      </c>
      <c r="E53" s="104">
        <v>0</v>
      </c>
      <c r="N53" s="52"/>
      <c r="O53"/>
      <c r="P53"/>
    </row>
    <row r="54" spans="1:16" x14ac:dyDescent="0.3">
      <c r="B54" s="34"/>
      <c r="C54" s="35" t="s">
        <v>76</v>
      </c>
      <c r="D54" s="105">
        <v>0.17327005600037906</v>
      </c>
      <c r="E54" s="106">
        <v>0</v>
      </c>
      <c r="N54" s="52"/>
      <c r="O54"/>
      <c r="P54"/>
    </row>
    <row r="55" spans="1:16" x14ac:dyDescent="0.3">
      <c r="A55" s="1" t="s">
        <v>96</v>
      </c>
      <c r="B55" s="99"/>
      <c r="C55" s="33"/>
      <c r="D55" s="103"/>
      <c r="E55" s="107"/>
      <c r="F55" s="1"/>
      <c r="G55" s="1"/>
      <c r="H55" s="1"/>
      <c r="I55" s="1"/>
      <c r="J55" s="1"/>
      <c r="K55" s="1"/>
      <c r="N55" s="52"/>
      <c r="O55"/>
      <c r="P55"/>
    </row>
    <row r="56" spans="1:16" x14ac:dyDescent="0.3">
      <c r="A56" s="1"/>
      <c r="B56" s="97"/>
      <c r="C56" s="33"/>
      <c r="D56" s="53"/>
      <c r="E56" s="98"/>
      <c r="F56" s="1"/>
      <c r="G56" s="1"/>
      <c r="H56" s="1"/>
      <c r="I56" s="1"/>
      <c r="J56" s="1"/>
      <c r="K56" s="1"/>
      <c r="N56" s="52"/>
      <c r="O56"/>
      <c r="P56"/>
    </row>
    <row r="57" spans="1:16" x14ac:dyDescent="0.3">
      <c r="A57" s="1"/>
      <c r="B57" s="1" t="s">
        <v>158</v>
      </c>
      <c r="C57" s="1"/>
      <c r="D57" s="53"/>
      <c r="E57" s="98"/>
      <c r="F57" s="1"/>
      <c r="G57" s="1"/>
      <c r="H57" s="1"/>
      <c r="I57" s="1"/>
      <c r="J57" s="1"/>
      <c r="K57" s="1"/>
      <c r="N57" s="52"/>
      <c r="O57"/>
      <c r="P57"/>
    </row>
    <row r="58" spans="1:16" x14ac:dyDescent="0.3">
      <c r="A58" s="1"/>
      <c r="B58" s="1" t="s">
        <v>142</v>
      </c>
      <c r="C58" s="1"/>
      <c r="D58" s="53"/>
      <c r="E58" s="100"/>
      <c r="F58" s="1"/>
      <c r="G58" s="1"/>
      <c r="H58" s="1"/>
      <c r="I58" s="1"/>
      <c r="J58" s="1"/>
      <c r="K58" s="1"/>
      <c r="N58" s="52"/>
      <c r="O58"/>
      <c r="P58"/>
    </row>
    <row r="59" spans="1:16" x14ac:dyDescent="0.3">
      <c r="A59" s="1"/>
      <c r="B59" s="119" t="s">
        <v>91</v>
      </c>
      <c r="C59" s="1"/>
      <c r="D59" s="53"/>
      <c r="E59" s="100"/>
      <c r="F59" s="1"/>
      <c r="G59" s="1"/>
      <c r="H59" s="1"/>
      <c r="I59" s="1"/>
      <c r="J59" s="1"/>
      <c r="K59" s="1"/>
      <c r="N59" s="52"/>
      <c r="O59"/>
      <c r="P59"/>
    </row>
    <row r="60" spans="1:16" x14ac:dyDescent="0.3">
      <c r="A60" s="1"/>
      <c r="B60" s="99"/>
      <c r="C60" s="33"/>
      <c r="D60" s="53"/>
      <c r="E60" s="100"/>
      <c r="F60" s="1"/>
      <c r="G60" s="1"/>
      <c r="H60" s="1"/>
      <c r="I60" s="1"/>
      <c r="J60" s="1"/>
      <c r="K60" s="1"/>
      <c r="N60" s="52"/>
      <c r="O60"/>
      <c r="P60"/>
    </row>
    <row r="61" spans="1:16" x14ac:dyDescent="0.3">
      <c r="A61" s="1"/>
      <c r="B61" s="99"/>
      <c r="C61" s="33"/>
      <c r="D61" s="53"/>
      <c r="E61" s="100"/>
      <c r="F61" s="1"/>
      <c r="G61" s="1"/>
      <c r="H61" s="1"/>
      <c r="I61" s="1"/>
      <c r="J61" s="1"/>
      <c r="K61" s="1"/>
      <c r="N61" s="52"/>
      <c r="O61"/>
      <c r="P61"/>
    </row>
    <row r="62" spans="1:16" x14ac:dyDescent="0.3">
      <c r="A62" s="1"/>
      <c r="B62" s="99"/>
      <c r="C62" s="33"/>
      <c r="D62" s="53"/>
      <c r="E62" s="98"/>
      <c r="F62" s="1"/>
      <c r="G62" s="1"/>
      <c r="H62" s="1"/>
      <c r="I62" s="1"/>
      <c r="J62" s="1"/>
      <c r="K62" s="1"/>
      <c r="N62" s="52"/>
      <c r="O62"/>
      <c r="P62"/>
    </row>
    <row r="63" spans="1:16" x14ac:dyDescent="0.3">
      <c r="A63" s="1"/>
      <c r="B63" s="97"/>
      <c r="C63" s="33"/>
      <c r="D63" s="53"/>
      <c r="E63" s="98"/>
      <c r="F63" s="1"/>
      <c r="G63" s="1"/>
      <c r="H63" s="1"/>
      <c r="I63" s="1"/>
      <c r="J63" s="1"/>
      <c r="K63" s="1"/>
      <c r="N63" s="52"/>
      <c r="O63"/>
      <c r="P63"/>
    </row>
    <row r="64" spans="1:16" x14ac:dyDescent="0.3">
      <c r="A64" s="1"/>
      <c r="B64" s="1"/>
      <c r="C64" s="1"/>
      <c r="D64" s="1"/>
      <c r="E64" s="1"/>
      <c r="F64" s="1"/>
      <c r="G64" s="1"/>
      <c r="H64" s="1"/>
      <c r="I64" s="1"/>
      <c r="J64" s="1"/>
      <c r="K64" s="1"/>
      <c r="N64" s="52"/>
      <c r="O64"/>
      <c r="P64"/>
    </row>
    <row r="65" spans="2:16" x14ac:dyDescent="0.3">
      <c r="N65" s="52"/>
      <c r="O65"/>
      <c r="P65"/>
    </row>
    <row r="66" spans="2:16" x14ac:dyDescent="0.3">
      <c r="N66" s="52"/>
      <c r="O66"/>
      <c r="P66"/>
    </row>
    <row r="67" spans="2:16" x14ac:dyDescent="0.3">
      <c r="N67" s="52"/>
      <c r="O67"/>
      <c r="P67"/>
    </row>
    <row r="68" spans="2:16" x14ac:dyDescent="0.3">
      <c r="N68" s="52"/>
      <c r="O68"/>
      <c r="P68"/>
    </row>
    <row r="69" spans="2:16" x14ac:dyDescent="0.3">
      <c r="N69" s="52"/>
      <c r="O69"/>
      <c r="P69"/>
    </row>
    <row r="70" spans="2:16" x14ac:dyDescent="0.3">
      <c r="P70" s="52"/>
    </row>
    <row r="71" spans="2:16" x14ac:dyDescent="0.3">
      <c r="P71" s="52"/>
    </row>
    <row r="72" spans="2:16" x14ac:dyDescent="0.3">
      <c r="P72" s="52"/>
    </row>
    <row r="73" spans="2:16" x14ac:dyDescent="0.3">
      <c r="B73" s="97"/>
      <c r="C73" s="33"/>
      <c r="D73" s="53"/>
      <c r="E73" s="98"/>
      <c r="P73" s="52"/>
    </row>
    <row r="74" spans="2:16" x14ac:dyDescent="0.3">
      <c r="B74" s="97"/>
      <c r="C74" s="33"/>
      <c r="D74" s="53"/>
      <c r="E74" s="98"/>
      <c r="P74" s="52"/>
    </row>
    <row r="75" spans="2:16" x14ac:dyDescent="0.3">
      <c r="B75" s="96"/>
      <c r="C75" s="33"/>
      <c r="D75" s="53"/>
      <c r="E75" s="100"/>
      <c r="P75" s="52"/>
    </row>
    <row r="76" spans="2:16" x14ac:dyDescent="0.3">
      <c r="B76" s="99"/>
      <c r="C76" s="32"/>
      <c r="D76" s="53"/>
      <c r="E76" s="100"/>
      <c r="P76" s="52"/>
    </row>
    <row r="77" spans="2:16" x14ac:dyDescent="0.3">
      <c r="B77" s="99"/>
      <c r="C77" s="33"/>
      <c r="D77" s="53"/>
      <c r="E77" s="100"/>
      <c r="P77" s="52"/>
    </row>
    <row r="78" spans="2:16" x14ac:dyDescent="0.3">
      <c r="B78" s="99"/>
      <c r="C78" s="33"/>
      <c r="D78" s="53"/>
      <c r="E78" s="100"/>
      <c r="P78" s="52"/>
    </row>
    <row r="79" spans="2:16" x14ac:dyDescent="0.3">
      <c r="B79" s="99"/>
      <c r="C79" s="33"/>
      <c r="D79" s="53"/>
      <c r="E79" s="100"/>
      <c r="P79" s="52"/>
    </row>
    <row r="80" spans="2:16" x14ac:dyDescent="0.3">
      <c r="B80" s="97"/>
      <c r="C80" s="33"/>
      <c r="D80" s="53"/>
      <c r="E80" s="100"/>
      <c r="P80" s="52"/>
    </row>
    <row r="81" spans="2:16" x14ac:dyDescent="0.3">
      <c r="B81" s="97"/>
      <c r="C81" s="33"/>
      <c r="D81" s="53"/>
      <c r="E81" s="100"/>
      <c r="P81" s="52"/>
    </row>
    <row r="82" spans="2:16" x14ac:dyDescent="0.3">
      <c r="B82" s="97"/>
      <c r="C82" s="33"/>
      <c r="D82" s="53"/>
      <c r="E82" s="100"/>
      <c r="P82" s="52"/>
    </row>
    <row r="83" spans="2:16" x14ac:dyDescent="0.3">
      <c r="P83" s="52"/>
    </row>
    <row r="84" spans="2:16" x14ac:dyDescent="0.3">
      <c r="P84" s="52"/>
    </row>
    <row r="85" spans="2:16" x14ac:dyDescent="0.3">
      <c r="P85" s="52"/>
    </row>
    <row r="86" spans="2:16" x14ac:dyDescent="0.3">
      <c r="P86" s="52"/>
    </row>
    <row r="87" spans="2:16" hidden="1" x14ac:dyDescent="0.3">
      <c r="H87" s="20" t="s">
        <v>76</v>
      </c>
      <c r="I87" s="20" t="s">
        <v>99</v>
      </c>
      <c r="J87" s="20">
        <v>4.5316127204744823E-2</v>
      </c>
      <c r="K87" s="20">
        <v>0</v>
      </c>
      <c r="P87" s="52"/>
    </row>
    <row r="88" spans="2:16" hidden="1" x14ac:dyDescent="0.3">
      <c r="H88" s="20" t="s">
        <v>77</v>
      </c>
      <c r="I88" s="20" t="s">
        <v>100</v>
      </c>
      <c r="J88" s="20">
        <v>4.5316127204744823E-2</v>
      </c>
      <c r="K88" s="20">
        <v>0</v>
      </c>
      <c r="P88" s="52"/>
    </row>
    <row r="89" spans="2:16" hidden="1" x14ac:dyDescent="0.3">
      <c r="H89" s="20" t="s">
        <v>78</v>
      </c>
      <c r="I89" s="20" t="s">
        <v>101</v>
      </c>
      <c r="J89" s="20">
        <v>4.5316127204744823E-2</v>
      </c>
      <c r="K89" s="20">
        <v>0</v>
      </c>
      <c r="P89" s="52"/>
    </row>
    <row r="90" spans="2:16" hidden="1" x14ac:dyDescent="0.3">
      <c r="H90" s="20" t="s">
        <v>79</v>
      </c>
      <c r="I90" s="20" t="s">
        <v>102</v>
      </c>
      <c r="J90" s="20">
        <v>4.5316127204744823E-2</v>
      </c>
      <c r="K90" s="20">
        <v>0</v>
      </c>
      <c r="P90" s="52"/>
    </row>
    <row r="91" spans="2:16" hidden="1" x14ac:dyDescent="0.3">
      <c r="P91" s="52"/>
    </row>
    <row r="92" spans="2:16" x14ac:dyDescent="0.3">
      <c r="P92" s="52"/>
    </row>
    <row r="93" spans="2:16" x14ac:dyDescent="0.3">
      <c r="P93" s="52"/>
    </row>
    <row r="94" spans="2:16" x14ac:dyDescent="0.3">
      <c r="P94" s="52"/>
    </row>
    <row r="95" spans="2:16" x14ac:dyDescent="0.3">
      <c r="P95" s="52"/>
    </row>
    <row r="96" spans="2:16" x14ac:dyDescent="0.3">
      <c r="P96" s="52"/>
    </row>
    <row r="97" spans="16:16" x14ac:dyDescent="0.3">
      <c r="P97" s="52"/>
    </row>
    <row r="98" spans="16:16" x14ac:dyDescent="0.3">
      <c r="P98" s="52"/>
    </row>
    <row r="99" spans="16:16" x14ac:dyDescent="0.3"/>
    <row r="100" spans="16:16" ht="15" hidden="1" x14ac:dyDescent="0.25"/>
    <row r="101" spans="16:16" x14ac:dyDescent="0.3"/>
    <row r="102" spans="16:16" x14ac:dyDescent="0.3"/>
    <row r="103" spans="16:16" x14ac:dyDescent="0.3"/>
  </sheetData>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topLeftCell="C13" zoomScaleNormal="100" workbookViewId="0">
      <selection activeCell="C24" sqref="C24"/>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4" t="s">
        <v>1</v>
      </c>
    </row>
    <row r="3" spans="2:4" ht="14.25" x14ac:dyDescent="0.2">
      <c r="B3" s="2" t="s">
        <v>70</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32" t="s">
        <v>5</v>
      </c>
      <c r="C9" s="10" t="s">
        <v>6</v>
      </c>
    </row>
    <row r="10" spans="2:4" ht="27.6" x14ac:dyDescent="0.25">
      <c r="B10" s="133"/>
      <c r="C10" s="5" t="s">
        <v>7</v>
      </c>
    </row>
    <row r="11" spans="2:4" x14ac:dyDescent="0.25">
      <c r="B11" s="134"/>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32" t="s">
        <v>13</v>
      </c>
      <c r="C15" s="10" t="s">
        <v>14</v>
      </c>
    </row>
    <row r="16" spans="2:4" x14ac:dyDescent="0.25">
      <c r="B16" s="133"/>
      <c r="C16" s="6" t="s">
        <v>39</v>
      </c>
    </row>
    <row r="17" spans="2:3" x14ac:dyDescent="0.25">
      <c r="B17" s="133"/>
      <c r="C17" s="6" t="s">
        <v>40</v>
      </c>
    </row>
    <row r="18" spans="2:3" x14ac:dyDescent="0.25">
      <c r="B18" s="133"/>
      <c r="C18" s="6" t="s">
        <v>41</v>
      </c>
    </row>
    <row r="19" spans="2:3" x14ac:dyDescent="0.25">
      <c r="B19" s="134"/>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32" t="s">
        <v>18</v>
      </c>
      <c r="C23" s="10" t="s">
        <v>19</v>
      </c>
    </row>
    <row r="24" spans="2:3" ht="27.6" x14ac:dyDescent="0.25">
      <c r="B24" s="134"/>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32" t="s">
        <v>27</v>
      </c>
      <c r="C30" s="135" t="s">
        <v>28</v>
      </c>
    </row>
    <row r="31" spans="2:3" x14ac:dyDescent="0.25">
      <c r="B31" s="134"/>
      <c r="C31" s="136"/>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A. Tariff Change Notice</vt:lpstr>
      <vt:lpstr>B. Table 2</vt:lpstr>
      <vt:lpstr>B. Graph interpretation</vt:lpstr>
      <vt:lpstr>B. Table 3</vt:lpstr>
      <vt:lpstr>B. Glossary</vt:lpstr>
      <vt:lpstr>B. Total</vt:lpstr>
      <vt:lpstr>B. Small biomass plants</vt:lpstr>
      <vt:lpstr>B. Medium biomass plants</vt:lpstr>
      <vt:lpstr>B. Large biomass plants</vt:lpstr>
      <vt:lpstr>B. Ground source heat pumps</vt:lpstr>
      <vt:lpstr>B. Solar collectors</vt:lpstr>
      <vt:lpstr>B. Biogas</vt:lpstr>
      <vt:lpstr>B. Biomethane</vt:lpstr>
      <vt:lpstr>B. Solid biomass CHP plants</vt:lpstr>
      <vt:lpstr>B. Deep geothermal plants</vt:lpstr>
      <vt:lpstr>B. 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2016-03-01T12:05:39Z</dcterms:modified>
</cp:coreProperties>
</file>