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8105" windowHeight="11640" activeTab="0"/>
  </bookViews>
  <sheets>
    <sheet name="Cover" sheetId="1" r:id="rId1"/>
    <sheet name="Index" sheetId="2" r:id="rId2"/>
    <sheet name="Subject time series" sheetId="3" r:id="rId3"/>
    <sheet name="Descriptions" sheetId="4" state="hidden" r:id="rId4"/>
    <sheet name="2010" sheetId="5" state="hidden" r:id="rId5"/>
    <sheet name="2011" sheetId="6" state="hidden" r:id="rId6"/>
    <sheet name="2012" sheetId="7" state="hidden" r:id="rId7"/>
    <sheet name="2013" sheetId="8" state="hidden" r:id="rId8"/>
    <sheet name="2014" sheetId="9" state="hidden" r:id="rId9"/>
    <sheet name="2015" sheetId="10" state="hidden" r:id="rId10"/>
    <sheet name="Subject grouping composition" sheetId="11" r:id="rId11"/>
  </sheets>
  <definedNames>
    <definedName name="GCSE2008">#REF!</definedName>
    <definedName name="GCSE2009">#REF!</definedName>
    <definedName name="GCSE2010">'2010'!$A$3:$AN$57</definedName>
    <definedName name="GCSE2011">'2011'!$A$3:$AN$63</definedName>
    <definedName name="GCSE2012">'2012'!$A$3:$AN$63</definedName>
    <definedName name="GCSE2013">'2013'!$A$3:$AN$62</definedName>
    <definedName name="GCSE2014" localSheetId="9">'2015'!$A$3:$AN$62</definedName>
    <definedName name="GCSE2014">'2014'!$A$3:$AN$62</definedName>
    <definedName name="GCSE2015">'2015'!$A$2:$AN$62</definedName>
    <definedName name="Group">'Subject time series'!$E$5</definedName>
    <definedName name="Sex">'Subject time series'!$F$5</definedName>
    <definedName name="Subjects">'Descriptions'!$A$1:$A$57</definedName>
  </definedNames>
  <calcPr fullCalcOnLoad="1"/>
</workbook>
</file>

<file path=xl/sharedStrings.xml><?xml version="1.0" encoding="utf-8"?>
<sst xmlns="http://schemas.openxmlformats.org/spreadsheetml/2006/main" count="2710" uniqueCount="243">
  <si>
    <t>AstarA</t>
  </si>
  <si>
    <t>AstarC</t>
  </si>
  <si>
    <t>AstarG</t>
  </si>
  <si>
    <t>Total</t>
  </si>
  <si>
    <t>Males</t>
  </si>
  <si>
    <t>Females</t>
  </si>
  <si>
    <t>Subject Group</t>
  </si>
  <si>
    <t>All subjects</t>
  </si>
  <si>
    <t>A</t>
  </si>
  <si>
    <t>B</t>
  </si>
  <si>
    <t>C</t>
  </si>
  <si>
    <t>D</t>
  </si>
  <si>
    <t>E</t>
  </si>
  <si>
    <t>All Subjects</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</si>
  <si>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</si>
  <si>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</si>
  <si>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</si>
  <si>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</si>
  <si>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</si>
  <si>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</si>
  <si>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</si>
  <si>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</si>
  <si>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</si>
  <si>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</si>
  <si>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</si>
  <si>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</si>
  <si>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</si>
  <si>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</si>
  <si>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</si>
  <si>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</si>
  <si>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</si>
  <si>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</si>
  <si>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</si>
  <si>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</si>
  <si>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</si>
  <si>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</si>
  <si>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</si>
  <si>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</si>
  <si>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</si>
  <si>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</si>
  <si>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Music</t>
  </si>
  <si>
    <t>French</t>
  </si>
  <si>
    <t>German</t>
  </si>
  <si>
    <t>Spanish</t>
  </si>
  <si>
    <t>Italian</t>
  </si>
  <si>
    <t>Other Modern Languages</t>
  </si>
  <si>
    <t>Art and Design</t>
  </si>
  <si>
    <t>Applied Art and Design</t>
  </si>
  <si>
    <t>Performing Arts</t>
  </si>
  <si>
    <t>Communication Studies</t>
  </si>
  <si>
    <t>Construction</t>
  </si>
  <si>
    <t>Drama</t>
  </si>
  <si>
    <t>English Literature</t>
  </si>
  <si>
    <t>English Studies</t>
  </si>
  <si>
    <t>General Studies</t>
  </si>
  <si>
    <t>Health and Social Care</t>
  </si>
  <si>
    <t>Hospitality and Catering</t>
  </si>
  <si>
    <t>Leisure and Tourism</t>
  </si>
  <si>
    <t>Manufacturing</t>
  </si>
  <si>
    <t>Media/Film/TV</t>
  </si>
  <si>
    <t>Media: Communication and Production</t>
  </si>
  <si>
    <t>Physical Education</t>
  </si>
  <si>
    <t>Applied Physical Education</t>
  </si>
  <si>
    <t>Religious Studies</t>
  </si>
  <si>
    <t>Statistics</t>
  </si>
  <si>
    <t>Vocational Studies</t>
  </si>
  <si>
    <t/>
  </si>
  <si>
    <t>(No column name)</t>
  </si>
  <si>
    <t>*</t>
  </si>
  <si>
    <t>F</t>
  </si>
  <si>
    <t>G</t>
  </si>
  <si>
    <t>All</t>
  </si>
  <si>
    <t>Subjects</t>
  </si>
  <si>
    <t>A*-A</t>
  </si>
  <si>
    <t>A*-C</t>
  </si>
  <si>
    <t>A*-G</t>
  </si>
  <si>
    <t>2010/2011</t>
  </si>
  <si>
    <t>A*</t>
  </si>
  <si>
    <t>Year</t>
  </si>
  <si>
    <t>Total 
entries</t>
  </si>
  <si>
    <t>Notes:</t>
  </si>
  <si>
    <t>Figures include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</si>
  <si>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Other Design and Technology includes all other combined syllabus of which Design and Technology is the major part.</t>
  </si>
  <si>
    <t>Information Technology also includes Computer Studies, Information Systems and any combined syllabus of which Information Technology is the major part.</t>
  </si>
  <si>
    <t>x   Figure has been suppressed due to low numbers (1 or 2 pupils) or where secondary suppression has been applied.</t>
  </si>
  <si>
    <t>2011/2012</t>
  </si>
  <si>
    <t>Percentage achieving grade(s)</t>
  </si>
  <si>
    <t>2012/2013</t>
  </si>
  <si>
    <t>Boys</t>
  </si>
  <si>
    <t>Girls</t>
  </si>
  <si>
    <t>Coverage: England</t>
  </si>
  <si>
    <t>Arabic</t>
  </si>
  <si>
    <t>Chinese</t>
  </si>
  <si>
    <t>Polish</t>
  </si>
  <si>
    <t>Urdu</t>
  </si>
  <si>
    <t>Classical Civilisation</t>
  </si>
  <si>
    <t>Classical Greek</t>
  </si>
  <si>
    <t>Latin</t>
  </si>
  <si>
    <t>Other Classical Studies</t>
  </si>
  <si>
    <t>Further Additional Science</t>
  </si>
  <si>
    <t>Computer Science</t>
  </si>
  <si>
    <t>x</t>
  </si>
  <si>
    <t>Source: key stage 4 attainment data</t>
  </si>
  <si>
    <t>Discounting has been applied where pupils have taken the same subject more than once and only one entry is counted in these circumstances. Only the first entry is counted, for all subjects, in line with the early entry guidance (see SFR main text). Prior to 2010/11 no discounting was applied and all entries and achievements were included.</t>
  </si>
  <si>
    <t>Computer science includes all computer science qualifications and is not limited to just those located on the science pillar of the English Baccalaureate.</t>
  </si>
  <si>
    <r>
      <t>Years: 2009/10 - 2014/15</t>
    </r>
    <r>
      <rPr>
        <b/>
        <vertAlign val="superscript"/>
        <sz val="10"/>
        <rFont val="Arial"/>
        <family val="2"/>
      </rPr>
      <t>2</t>
    </r>
  </si>
  <si>
    <r>
      <t>2009/2010</t>
    </r>
    <r>
      <rPr>
        <b/>
        <vertAlign val="superscript"/>
        <sz val="10"/>
        <color indexed="8"/>
        <rFont val="Arial"/>
        <family val="2"/>
      </rPr>
      <t>1</t>
    </r>
  </si>
  <si>
    <t xml:space="preserve">1. Prior to 2010/11, no discounting was applied and all entries and achievements were included. From 2010/11, Discounting has been applied where pupils have taken the same subject more than once and only one entry is counted in these circumstances. Only the first entry is counted, in all subjects, in line with the early entry guidance (see SFR main text). </t>
  </si>
  <si>
    <r>
      <t>2013/2014</t>
    </r>
    <r>
      <rPr>
        <b/>
        <vertAlign val="superscript"/>
        <sz val="10"/>
        <rFont val="Arial"/>
        <family val="2"/>
      </rPr>
      <t>3</t>
    </r>
  </si>
  <si>
    <r>
      <t>2014/2015</t>
    </r>
    <r>
      <rPr>
        <b/>
        <vertAlign val="superscript"/>
        <sz val="10"/>
        <rFont val="Arial"/>
        <family val="2"/>
      </rPr>
      <t>4</t>
    </r>
  </si>
  <si>
    <t>4. In 2014/15, early entry policy, under which only a pupil’s first attempt at a qualification is counted in performance measures, is extended to all subjects (see SFR main text).</t>
  </si>
  <si>
    <t>3.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</si>
  <si>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Subject</t>
  </si>
  <si>
    <t xml:space="preserve"> </t>
  </si>
  <si>
    <t>DISC3C</t>
  </si>
  <si>
    <t>Individual grades</t>
  </si>
  <si>
    <t>2.  2014/15 figures are revised, all other years are final.</t>
  </si>
  <si>
    <t>Education Data Division, Department for Education, Sanctuary Buildings, Great Smith Street, London SW1P 3BT.</t>
  </si>
  <si>
    <t>Crown copyright © 2016</t>
  </si>
  <si>
    <t>Published: 21st January 2016</t>
  </si>
  <si>
    <t>Subject time series table</t>
  </si>
  <si>
    <t>English Language &amp; Literature</t>
  </si>
  <si>
    <t>English Language</t>
  </si>
  <si>
    <t>Use of Mathematics</t>
  </si>
  <si>
    <t>Applications of Mathematics</t>
  </si>
  <si>
    <t>Methods in Mathematics</t>
  </si>
  <si>
    <t>Mathematics (Mechanics)</t>
  </si>
  <si>
    <t>Mathematics (Pure)</t>
  </si>
  <si>
    <t>Mathematics (Statistics)</t>
  </si>
  <si>
    <t>Mathematics (Further)</t>
  </si>
  <si>
    <t>Additional Mathematics</t>
  </si>
  <si>
    <t>Mathematical Studies</t>
  </si>
  <si>
    <t>Science (Core)</t>
  </si>
  <si>
    <t>Science SA</t>
  </si>
  <si>
    <t>Biology</t>
  </si>
  <si>
    <t>Biology: Human</t>
  </si>
  <si>
    <t>Computer Studies/Computing</t>
  </si>
  <si>
    <t>Applied Science</t>
  </si>
  <si>
    <t>Science: Double Award</t>
  </si>
  <si>
    <t>Astronomy</t>
  </si>
  <si>
    <t>Electronics</t>
  </si>
  <si>
    <t>Environmental Science</t>
  </si>
  <si>
    <t>Geology</t>
  </si>
  <si>
    <t>Science in Society</t>
  </si>
  <si>
    <t>Science for Public Understanding</t>
  </si>
  <si>
    <t>Other Science</t>
  </si>
  <si>
    <t>D&amp;T Electronic Products</t>
  </si>
  <si>
    <t>D&amp;T Food Technology</t>
  </si>
  <si>
    <t>D&amp;T Graphic Products</t>
  </si>
  <si>
    <t>D&amp;T Resistant Materials</t>
  </si>
  <si>
    <t>D&amp;T Systems &amp; Control</t>
  </si>
  <si>
    <t>D&amp;T Textiles Technology</t>
  </si>
  <si>
    <t>Graphics</t>
  </si>
  <si>
    <t>Motor Vehicle Studies</t>
  </si>
  <si>
    <t>Design &amp; Technology</t>
  </si>
  <si>
    <t>D&amp;T Engineering</t>
  </si>
  <si>
    <t>D&amp;T Product Design</t>
  </si>
  <si>
    <t>Information &amp; Communications Technology</t>
  </si>
  <si>
    <t>Business Studies &amp; Economics</t>
  </si>
  <si>
    <t>Home Economics: Child Development</t>
  </si>
  <si>
    <t>Home Economics: Food</t>
  </si>
  <si>
    <t>Home Economics: Textiles</t>
  </si>
  <si>
    <t>World Development</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</si>
  <si>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</si>
  <si>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</si>
  <si>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</si>
  <si>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</si>
  <si>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</si>
  <si>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</si>
  <si>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</si>
  <si>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</si>
  <si>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</si>
  <si>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</si>
  <si>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</si>
  <si>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</si>
  <si>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Welsh Language</t>
  </si>
  <si>
    <t>Welsh (Second Language)</t>
  </si>
  <si>
    <t>Welsh Literature</t>
  </si>
  <si>
    <t>Irish</t>
  </si>
  <si>
    <t>Dutch</t>
  </si>
  <si>
    <t>Modern Greek</t>
  </si>
  <si>
    <t>Portuguese</t>
  </si>
  <si>
    <t>Bengali</t>
  </si>
  <si>
    <t>Gujarati</t>
  </si>
  <si>
    <t>Japanese</t>
  </si>
  <si>
    <t>Modern Hebrew</t>
  </si>
  <si>
    <t>Punjabi</t>
  </si>
  <si>
    <t>Russian</t>
  </si>
  <si>
    <t>Turkish</t>
  </si>
  <si>
    <t>Persian</t>
  </si>
  <si>
    <t>Other Languages</t>
  </si>
  <si>
    <t>Ancient History</t>
  </si>
  <si>
    <t>Other Classical Languages</t>
  </si>
  <si>
    <t>Art &amp; Design</t>
  </si>
  <si>
    <t>History of Art</t>
  </si>
  <si>
    <t>Art &amp; Design (Graphics)</t>
  </si>
  <si>
    <t>Art &amp; Design (Photography)</t>
  </si>
  <si>
    <t>Art &amp; Design (Textiles)</t>
  </si>
  <si>
    <t>Art &amp; Design (Critical Studies)</t>
  </si>
  <si>
    <t>Art &amp; Design (Fine Art)</t>
  </si>
  <si>
    <t>Art</t>
  </si>
  <si>
    <t>Expressive Arts &amp; Performance Studies</t>
  </si>
  <si>
    <t>Film Studies</t>
  </si>
  <si>
    <t>Theatre Studies</t>
  </si>
  <si>
    <t>Construction &amp; the Built Environment</t>
  </si>
  <si>
    <t>Drama &amp; Theatre Studies</t>
  </si>
  <si>
    <t>Creative Writing</t>
  </si>
  <si>
    <t>Health &amp; Social Care</t>
  </si>
  <si>
    <t>Hospitality &amp; Catering</t>
  </si>
  <si>
    <t>Leisure &amp; Tourism</t>
  </si>
  <si>
    <t>Media: Communication &amp; Production</t>
  </si>
  <si>
    <t>Music Technology</t>
  </si>
  <si>
    <t>Physical Education/Sports Studies</t>
  </si>
  <si>
    <t>Dance</t>
  </si>
  <si>
    <t>Religious Education</t>
  </si>
  <si>
    <t>Accounting/Finance</t>
  </si>
  <si>
    <t>Catering Studies</t>
  </si>
  <si>
    <t>Commerce/Office Studies</t>
  </si>
  <si>
    <t>Office Technology</t>
  </si>
  <si>
    <t>Keyboarding Applications</t>
  </si>
  <si>
    <t>Subject group</t>
  </si>
  <si>
    <t>AQA, Pearson and OCR Level 1/Level 2 GCSEs in Further Additional Science</t>
  </si>
  <si>
    <t>Index</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</si>
  <si>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</si>
  <si>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</si>
  <si>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</si>
  <si>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Subject time series</t>
  </si>
  <si>
    <t>Subject grouping composition table</t>
  </si>
  <si>
    <t>All schools</t>
  </si>
  <si>
    <t>2009/10 to 2014/15</t>
  </si>
  <si>
    <t>Table title</t>
  </si>
  <si>
    <t>School types covered</t>
  </si>
  <si>
    <t>Period</t>
  </si>
  <si>
    <t>N/A</t>
  </si>
  <si>
    <t>Art &amp; Design (3D Studies)</t>
  </si>
  <si>
    <t>SFR01/2016: GCSE and equivalent results in England 2014/15 (Revised)</t>
  </si>
  <si>
    <t>SFR01/2016: GCSE and equivalent results in England 2014/15 (REVISED)</t>
  </si>
  <si>
    <r>
      <t>Time series of GCSE and equivalent entries</t>
    </r>
    <r>
      <rPr>
        <b/>
        <vertAlign val="superscript"/>
        <sz val="10"/>
        <rFont val="Arial"/>
        <family val="2"/>
      </rPr>
      <t>1</t>
    </r>
    <r>
      <rPr>
        <b/>
        <sz val="10"/>
        <rFont val="Arial"/>
        <family val="2"/>
      </rPr>
      <t xml:space="preserve"> of pupils at the end of key stage 4 in schools, by subject, grade and gender</t>
    </r>
  </si>
  <si>
    <t>Further information on key stage 4 statistics can be found at:</t>
  </si>
  <si>
    <t>https://www.gov.uk/government/collections/statistics-gcses-key-stage-4</t>
  </si>
  <si>
    <t>Statistician: Ali Pareas</t>
  </si>
  <si>
    <t>Business Studies: Single</t>
  </si>
  <si>
    <t>Media/Film/TV Studies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</si>
</sst>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_(* #,##0.0_);_(* \(#,##0.0\);_(* &quot;-&quot;??_);_(@_)"/>
  </numFmts>
  <fonts count="79">
    <font>
      <sz val="11"/>
      <color theme="1"/>
      <name val="Arial"/>
      <family val="2"/>
    </font>
    <font>
      <sz val="11"/>
      <color indexed="8"/>
      <name val="Arial"/>
      <family val="2"/>
    </font>
    <font>
      <sz val="8"/>
      <color indexed="63"/>
      <name val="MS Sans Serif"/>
      <family val="2"/>
    </font>
    <font>
      <sz val="10"/>
      <color indexed="9"/>
      <name val="Arial"/>
      <family val="2"/>
    </font>
    <font>
      <b/>
      <sz val="10"/>
      <name val="Arial"/>
      <family val="2"/>
    </font>
    <font>
      <sz val="10"/>
      <name val="Arial"/>
      <family val="2"/>
    </font>
    <font>
      <sz val="10"/>
      <color indexed="63"/>
      <name val="Arial"/>
      <family val="2"/>
    </font>
    <font>
      <i/>
      <sz val="8"/>
      <name val="Arial"/>
      <family val="2"/>
    </font>
    <font>
      <b/>
      <vertAlign val="superscript"/>
      <sz val="10"/>
      <name val="Arial"/>
      <family val="2"/>
    </font>
    <font>
      <sz val="10"/>
      <name val="Courier"/>
      <family val="3"/>
    </font>
    <font>
      <sz val="8"/>
      <name val="Arial"/>
      <family val="2"/>
    </font>
    <font>
      <i/>
      <sz val="9"/>
      <name val="Arial"/>
      <family val="2"/>
    </font>
    <font>
      <b/>
      <vertAlign val="superscript"/>
      <sz val="10"/>
      <color indexed="8"/>
      <name val="Arial"/>
      <family val="2"/>
    </font>
    <font>
      <sz val="20"/>
      <name val="Arial"/>
      <family val="2"/>
    </font>
    <font>
      <b/>
      <sz val="11"/>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8"/>
      <color indexed="56"/>
      <name val="Cambri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u val="single"/>
      <sz val="10"/>
      <name val="Arial"/>
      <family val="2"/>
    </font>
    <font>
      <b/>
      <i/>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0"/>
      <color indexed="8"/>
      <name val="Arial"/>
      <family val="2"/>
    </font>
    <font>
      <sz val="11"/>
      <color indexed="8"/>
      <name val="Calibri"/>
      <family val="2"/>
    </font>
    <font>
      <b/>
      <sz val="11"/>
      <color indexed="63"/>
      <name val="Arial"/>
      <family val="2"/>
    </font>
    <font>
      <b/>
      <sz val="11"/>
      <color indexed="8"/>
      <name val="Arial"/>
      <family val="2"/>
    </font>
    <font>
      <sz val="11"/>
      <color indexed="10"/>
      <name val="Arial"/>
      <family val="2"/>
    </font>
    <font>
      <b/>
      <sz val="10"/>
      <color indexed="8"/>
      <name val="Arial"/>
      <family val="2"/>
    </font>
    <font>
      <i/>
      <sz val="10"/>
      <color indexed="8"/>
      <name val="Arial"/>
      <family val="2"/>
    </font>
    <font>
      <i/>
      <sz val="11"/>
      <color indexed="8"/>
      <name val="Arial"/>
      <family val="2"/>
    </font>
    <font>
      <sz val="10"/>
      <color indexed="8"/>
      <name val="Verdana"/>
      <family val="2"/>
    </font>
    <font>
      <u val="single"/>
      <sz val="11"/>
      <color indexed="2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1"/>
      <color rgb="FF3F3F76"/>
      <name val="Arial"/>
      <family val="2"/>
    </font>
    <font>
      <sz val="11"/>
      <color rgb="FFFA7D00"/>
      <name val="Arial"/>
      <family val="2"/>
    </font>
    <font>
      <sz val="11"/>
      <color rgb="FF9C6500"/>
      <name val="Arial"/>
      <family val="2"/>
    </font>
    <font>
      <sz val="10"/>
      <color rgb="FF0000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
      <i/>
      <sz val="10"/>
      <color theme="1"/>
      <name val="Arial"/>
      <family val="2"/>
    </font>
    <font>
      <i/>
      <sz val="11"/>
      <color theme="1"/>
      <name val="Arial"/>
      <family val="2"/>
    </font>
    <font>
      <sz val="10"/>
      <color rgb="FF000000"/>
      <name val="Verdan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0" fillId="3" borderId="0" applyNumberFormat="0" applyBorder="0" applyAlignment="0" applyProtection="0"/>
    <xf numFmtId="0" fontId="0" fillId="4" borderId="0" applyNumberFormat="0" applyBorder="0" applyAlignment="0" applyProtection="0"/>
    <xf numFmtId="0" fontId="20" fillId="5" borderId="0" applyNumberFormat="0" applyBorder="0" applyAlignment="0" applyProtection="0"/>
    <xf numFmtId="0" fontId="0" fillId="6" borderId="0" applyNumberFormat="0" applyBorder="0" applyAlignment="0" applyProtection="0"/>
    <xf numFmtId="0" fontId="20" fillId="7"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20" fillId="9" borderId="0" applyNumberFormat="0" applyBorder="0" applyAlignment="0" applyProtection="0"/>
    <xf numFmtId="0" fontId="0" fillId="21" borderId="0" applyNumberFormat="0" applyBorder="0" applyAlignment="0" applyProtection="0"/>
    <xf numFmtId="0" fontId="20" fillId="15"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54" fillId="24" borderId="0" applyNumberFormat="0" applyBorder="0" applyAlignment="0" applyProtection="0"/>
    <xf numFmtId="0" fontId="21" fillId="25" borderId="0" applyNumberFormat="0" applyBorder="0" applyAlignment="0" applyProtection="0"/>
    <xf numFmtId="0" fontId="54" fillId="26" borderId="0" applyNumberFormat="0" applyBorder="0" applyAlignment="0" applyProtection="0"/>
    <xf numFmtId="0" fontId="21" fillId="17" borderId="0" applyNumberFormat="0" applyBorder="0" applyAlignment="0" applyProtection="0"/>
    <xf numFmtId="0" fontId="54" fillId="27" borderId="0" applyNumberFormat="0" applyBorder="0" applyAlignment="0" applyProtection="0"/>
    <xf numFmtId="0" fontId="21" fillId="19" borderId="0" applyNumberFormat="0" applyBorder="0" applyAlignment="0" applyProtection="0"/>
    <xf numFmtId="0" fontId="54" fillId="28" borderId="0" applyNumberFormat="0" applyBorder="0" applyAlignment="0" applyProtection="0"/>
    <xf numFmtId="0" fontId="21" fillId="29" borderId="0" applyNumberFormat="0" applyBorder="0" applyAlignment="0" applyProtection="0"/>
    <xf numFmtId="0" fontId="54" fillId="30" borderId="0" applyNumberFormat="0" applyBorder="0" applyAlignment="0" applyProtection="0"/>
    <xf numFmtId="0" fontId="21" fillId="31" borderId="0" applyNumberFormat="0" applyBorder="0" applyAlignment="0" applyProtection="0"/>
    <xf numFmtId="0" fontId="54" fillId="32" borderId="0" applyNumberFormat="0" applyBorder="0" applyAlignment="0" applyProtection="0"/>
    <xf numFmtId="0" fontId="21" fillId="33" borderId="0" applyNumberFormat="0" applyBorder="0" applyAlignment="0" applyProtection="0"/>
    <xf numFmtId="0" fontId="54" fillId="34" borderId="0" applyNumberFormat="0" applyBorder="0" applyAlignment="0" applyProtection="0"/>
    <xf numFmtId="0" fontId="21" fillId="35" borderId="0" applyNumberFormat="0" applyBorder="0" applyAlignment="0" applyProtection="0"/>
    <xf numFmtId="0" fontId="54" fillId="36" borderId="0" applyNumberFormat="0" applyBorder="0" applyAlignment="0" applyProtection="0"/>
    <xf numFmtId="0" fontId="21" fillId="37" borderId="0" applyNumberFormat="0" applyBorder="0" applyAlignment="0" applyProtection="0"/>
    <xf numFmtId="0" fontId="54" fillId="38" borderId="0" applyNumberFormat="0" applyBorder="0" applyAlignment="0" applyProtection="0"/>
    <xf numFmtId="0" fontId="21" fillId="39" borderId="0" applyNumberFormat="0" applyBorder="0" applyAlignment="0" applyProtection="0"/>
    <xf numFmtId="0" fontId="54" fillId="40" borderId="0" applyNumberFormat="0" applyBorder="0" applyAlignment="0" applyProtection="0"/>
    <xf numFmtId="0" fontId="21" fillId="29" borderId="0" applyNumberFormat="0" applyBorder="0" applyAlignment="0" applyProtection="0"/>
    <xf numFmtId="0" fontId="54" fillId="41" borderId="0" applyNumberFormat="0" applyBorder="0" applyAlignment="0" applyProtection="0"/>
    <xf numFmtId="0" fontId="21" fillId="31" borderId="0" applyNumberFormat="0" applyBorder="0" applyAlignment="0" applyProtection="0"/>
    <xf numFmtId="0" fontId="54" fillId="42" borderId="0" applyNumberFormat="0" applyBorder="0" applyAlignment="0" applyProtection="0"/>
    <xf numFmtId="0" fontId="21" fillId="43" borderId="0" applyNumberFormat="0" applyBorder="0" applyAlignment="0" applyProtection="0"/>
    <xf numFmtId="0" fontId="55" fillId="44" borderId="0" applyNumberFormat="0" applyBorder="0" applyAlignment="0" applyProtection="0"/>
    <xf numFmtId="0" fontId="22" fillId="5" borderId="0" applyNumberFormat="0" applyBorder="0" applyAlignment="0" applyProtection="0"/>
    <xf numFmtId="0" fontId="56" fillId="45" borderId="1" applyNumberFormat="0" applyAlignment="0" applyProtection="0"/>
    <xf numFmtId="0" fontId="23" fillId="46" borderId="2" applyNumberFormat="0" applyAlignment="0" applyProtection="0"/>
    <xf numFmtId="0" fontId="23" fillId="46" borderId="2" applyNumberFormat="0" applyAlignment="0" applyProtection="0"/>
    <xf numFmtId="0" fontId="57" fillId="47" borderId="3" applyNumberFormat="0" applyAlignment="0" applyProtection="0"/>
    <xf numFmtId="0" fontId="2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0" borderId="0" applyNumberFormat="0" applyFill="0" applyBorder="0" applyAlignment="0" applyProtection="0"/>
    <xf numFmtId="0" fontId="60" fillId="49" borderId="0" applyNumberFormat="0" applyBorder="0" applyAlignment="0" applyProtection="0"/>
    <xf numFmtId="0" fontId="26" fillId="7" borderId="0" applyNumberFormat="0" applyBorder="0" applyAlignment="0" applyProtection="0"/>
    <xf numFmtId="0" fontId="61" fillId="0" borderId="5" applyNumberFormat="0" applyFill="0" applyAlignment="0" applyProtection="0"/>
    <xf numFmtId="0" fontId="15" fillId="0" borderId="6" applyNumberFormat="0" applyFill="0" applyAlignment="0" applyProtection="0"/>
    <xf numFmtId="0" fontId="62" fillId="0" borderId="7" applyNumberFormat="0" applyFill="0" applyAlignment="0" applyProtection="0"/>
    <xf numFmtId="0" fontId="16" fillId="0" borderId="8" applyNumberFormat="0" applyFill="0" applyAlignment="0" applyProtection="0"/>
    <xf numFmtId="0" fontId="63" fillId="0" borderId="9" applyNumberFormat="0" applyFill="0" applyAlignment="0" applyProtection="0"/>
    <xf numFmtId="0" fontId="17" fillId="0" borderId="10" applyNumberFormat="0" applyFill="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50" borderId="1" applyNumberFormat="0" applyAlignment="0" applyProtection="0"/>
    <xf numFmtId="0" fontId="27" fillId="13" borderId="2" applyNumberFormat="0" applyAlignment="0" applyProtection="0"/>
    <xf numFmtId="0" fontId="27" fillId="13" borderId="2" applyNumberFormat="0" applyAlignment="0" applyProtection="0"/>
    <xf numFmtId="0" fontId="66" fillId="0" borderId="11" applyNumberFormat="0" applyFill="0" applyAlignment="0" applyProtection="0"/>
    <xf numFmtId="0" fontId="28" fillId="0" borderId="12" applyNumberFormat="0" applyFill="0" applyAlignment="0" applyProtection="0"/>
    <xf numFmtId="0" fontId="67" fillId="51" borderId="0" applyNumberFormat="0" applyBorder="0" applyAlignment="0" applyProtection="0"/>
    <xf numFmtId="0" fontId="29" fillId="52" borderId="0" applyNumberFormat="0" applyBorder="0" applyAlignment="0" applyProtection="0"/>
    <xf numFmtId="0" fontId="0" fillId="0" borderId="0">
      <alignment/>
      <protection/>
    </xf>
    <xf numFmtId="0" fontId="5" fillId="0" borderId="0">
      <alignment/>
      <protection/>
    </xf>
    <xf numFmtId="0" fontId="68" fillId="0" borderId="0"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0" fillId="53" borderId="13"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70" fillId="45" borderId="15" applyNumberFormat="0" applyAlignment="0" applyProtection="0"/>
    <xf numFmtId="0" fontId="30" fillId="46" borderId="16" applyNumberFormat="0" applyAlignment="0" applyProtection="0"/>
    <xf numFmtId="0" fontId="30" fillId="46" borderId="16" applyNumberFormat="0" applyAlignment="0" applyProtection="0"/>
    <xf numFmtId="9" fontId="0" fillId="0" borderId="0" applyFont="0" applyFill="0" applyBorder="0" applyAlignment="0" applyProtection="0"/>
    <xf numFmtId="9" fontId="69" fillId="0" borderId="0" applyFont="0" applyFill="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73" fillId="0" borderId="0" applyNumberFormat="0" applyFill="0" applyBorder="0" applyAlignment="0" applyProtection="0"/>
    <xf numFmtId="0" fontId="32" fillId="0" borderId="0" applyNumberFormat="0" applyFill="0" applyBorder="0" applyAlignment="0" applyProtection="0"/>
  </cellStyleXfs>
  <cellXfs count="90">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74" fillId="0" borderId="0" xfId="0" applyFont="1" applyAlignment="1" applyProtection="1">
      <alignment/>
      <protection hidden="1"/>
    </xf>
    <xf numFmtId="0" fontId="0" fillId="0" borderId="0" xfId="0" applyAlignment="1">
      <alignment horizontal="right"/>
    </xf>
    <xf numFmtId="0" fontId="0" fillId="0" borderId="0" xfId="0" applyAlignment="1">
      <alignment horizontal="left"/>
    </xf>
    <xf numFmtId="0" fontId="6" fillId="0" borderId="0" xfId="0" applyFont="1" applyAlignment="1" applyProtection="1">
      <alignment/>
      <protection hidden="1"/>
    </xf>
    <xf numFmtId="0" fontId="74" fillId="0" borderId="0" xfId="0" applyFont="1" applyAlignment="1">
      <alignment/>
    </xf>
    <xf numFmtId="164" fontId="5" fillId="0" borderId="19" xfId="0" applyNumberFormat="1" applyFont="1" applyBorder="1" applyAlignment="1" applyProtection="1">
      <alignment horizontal="right" indent="1"/>
      <protection hidden="1"/>
    </xf>
    <xf numFmtId="3" fontId="5" fillId="0" borderId="19" xfId="0" applyNumberFormat="1" applyFont="1" applyBorder="1" applyAlignment="1" applyProtection="1">
      <alignment horizontal="right" indent="1"/>
      <protection hidden="1"/>
    </xf>
    <xf numFmtId="0" fontId="3" fillId="0" borderId="0" xfId="0" applyFont="1" applyAlignment="1" applyProtection="1">
      <alignment/>
      <protection hidden="1"/>
    </xf>
    <xf numFmtId="0" fontId="74"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hidden="1" locked="0"/>
    </xf>
    <xf numFmtId="0" fontId="0" fillId="0" borderId="0" xfId="0" applyAlignment="1" applyProtection="1">
      <alignment/>
      <protection hidden="1" locked="0"/>
    </xf>
    <xf numFmtId="0" fontId="75" fillId="0" borderId="19" xfId="0" applyFont="1" applyBorder="1" applyAlignment="1" applyProtection="1">
      <alignment horizontal="center" vertical="center" wrapText="1"/>
      <protection hidden="1"/>
    </xf>
    <xf numFmtId="0" fontId="4" fillId="0" borderId="19" xfId="0" applyFont="1" applyBorder="1" applyAlignment="1" applyProtection="1">
      <alignment horizontal="center"/>
      <protection hidden="1"/>
    </xf>
    <xf numFmtId="0" fontId="7" fillId="55" borderId="0" xfId="110" applyFont="1" applyFill="1" applyAlignment="1" applyProtection="1">
      <alignment horizontal="right"/>
      <protection locked="0"/>
    </xf>
    <xf numFmtId="164" fontId="0" fillId="0" borderId="0" xfId="0" applyNumberFormat="1" applyAlignment="1">
      <alignment horizontal="right"/>
    </xf>
    <xf numFmtId="1" fontId="0" fillId="0" borderId="0" xfId="0" applyNumberFormat="1" applyAlignment="1">
      <alignment horizontal="right"/>
    </xf>
    <xf numFmtId="0" fontId="4" fillId="0" borderId="19" xfId="0" applyFont="1" applyBorder="1" applyAlignment="1" applyProtection="1">
      <alignment horizontal="right" vertical="center" indent="1"/>
      <protection hidden="1"/>
    </xf>
    <xf numFmtId="164" fontId="0" fillId="0" borderId="0" xfId="0" applyNumberFormat="1" applyAlignment="1">
      <alignment/>
    </xf>
    <xf numFmtId="0" fontId="4" fillId="0" borderId="0" xfId="0" applyFont="1" applyAlignment="1" applyProtection="1">
      <alignment horizontal="left" wrapText="1"/>
      <protection hidden="1"/>
    </xf>
    <xf numFmtId="0" fontId="4" fillId="0" borderId="0" xfId="0" applyFont="1" applyAlignment="1">
      <alignment/>
    </xf>
    <xf numFmtId="0" fontId="5" fillId="0" borderId="0" xfId="0" applyFont="1" applyAlignment="1">
      <alignment/>
    </xf>
    <xf numFmtId="0" fontId="10" fillId="0" borderId="0" xfId="111" applyFont="1" applyFill="1">
      <alignment/>
      <protection/>
    </xf>
    <xf numFmtId="0" fontId="7" fillId="0" borderId="0" xfId="108" applyFont="1" applyBorder="1">
      <alignment/>
      <protection/>
    </xf>
    <xf numFmtId="0" fontId="7" fillId="0" borderId="0" xfId="0" applyFont="1" applyBorder="1" applyAlignment="1">
      <alignment/>
    </xf>
    <xf numFmtId="0" fontId="7" fillId="0" borderId="0" xfId="111" applyFont="1" applyFill="1">
      <alignment/>
      <protection/>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left"/>
    </xf>
    <xf numFmtId="164" fontId="0" fillId="0" borderId="0" xfId="0" applyNumberFormat="1" applyFill="1" applyAlignment="1">
      <alignment horizontal="right"/>
    </xf>
    <xf numFmtId="1" fontId="0" fillId="0" borderId="0" xfId="0" applyNumberFormat="1" applyFill="1" applyAlignment="1">
      <alignment horizontal="right"/>
    </xf>
    <xf numFmtId="0" fontId="75" fillId="0" borderId="19" xfId="0" applyFont="1" applyBorder="1" applyAlignment="1" applyProtection="1">
      <alignment horizontal="center" vertical="center" wrapText="1"/>
      <protection hidden="1"/>
    </xf>
    <xf numFmtId="0" fontId="4" fillId="56" borderId="19" xfId="0" applyFont="1" applyFill="1" applyBorder="1" applyAlignment="1" applyProtection="1">
      <alignment horizontal="right" vertical="center" indent="1"/>
      <protection hidden="1"/>
    </xf>
    <xf numFmtId="0" fontId="4" fillId="56" borderId="19" xfId="0" applyFont="1" applyFill="1" applyBorder="1" applyAlignment="1" applyProtection="1">
      <alignment horizontal="center" vertical="center"/>
      <protection hidden="1"/>
    </xf>
    <xf numFmtId="164" fontId="5" fillId="56" borderId="19" xfId="0" applyNumberFormat="1" applyFont="1" applyFill="1" applyBorder="1" applyAlignment="1" applyProtection="1">
      <alignment horizontal="right" indent="1"/>
      <protection hidden="1"/>
    </xf>
    <xf numFmtId="0" fontId="0" fillId="57" borderId="0" xfId="0" applyFill="1" applyAlignment="1" applyProtection="1">
      <alignment/>
      <protection locked="0"/>
    </xf>
    <xf numFmtId="0" fontId="0" fillId="0" borderId="0" xfId="0" applyAlignment="1">
      <alignment vertical="center"/>
    </xf>
    <xf numFmtId="0" fontId="73" fillId="58" borderId="0" xfId="0" applyFont="1" applyFill="1" applyAlignment="1">
      <alignment/>
    </xf>
    <xf numFmtId="0" fontId="13" fillId="59" borderId="0" xfId="0" applyFont="1" applyFill="1" applyBorder="1" applyAlignment="1">
      <alignment/>
    </xf>
    <xf numFmtId="0" fontId="5" fillId="59" borderId="0" xfId="0" applyFont="1" applyFill="1" applyBorder="1" applyAlignment="1">
      <alignment/>
    </xf>
    <xf numFmtId="0" fontId="14" fillId="59" borderId="0" xfId="0" applyFont="1" applyFill="1" applyBorder="1" applyAlignment="1">
      <alignment/>
    </xf>
    <xf numFmtId="0" fontId="64" fillId="59" borderId="0" xfId="88" applyFill="1" applyBorder="1" applyAlignment="1" applyProtection="1">
      <alignment/>
      <protection/>
    </xf>
    <xf numFmtId="0" fontId="74" fillId="57" borderId="0" xfId="0" applyFont="1" applyFill="1" applyAlignment="1">
      <alignment/>
    </xf>
    <xf numFmtId="0" fontId="0" fillId="57" borderId="0" xfId="0" applyFill="1" applyAlignment="1">
      <alignment/>
    </xf>
    <xf numFmtId="0" fontId="76" fillId="57" borderId="20" xfId="0" applyFont="1" applyFill="1" applyBorder="1" applyAlignment="1">
      <alignment/>
    </xf>
    <xf numFmtId="0" fontId="74" fillId="57" borderId="20" xfId="0" applyFont="1" applyFill="1" applyBorder="1" applyAlignment="1">
      <alignment/>
    </xf>
    <xf numFmtId="0" fontId="76" fillId="57" borderId="21" xfId="0" applyFont="1" applyFill="1" applyBorder="1" applyAlignment="1">
      <alignment/>
    </xf>
    <xf numFmtId="0" fontId="76" fillId="57" borderId="0" xfId="0" applyFont="1" applyFill="1" applyAlignment="1">
      <alignment/>
    </xf>
    <xf numFmtId="0" fontId="76" fillId="57" borderId="0" xfId="0" applyFont="1" applyFill="1" applyBorder="1" applyAlignment="1">
      <alignment/>
    </xf>
    <xf numFmtId="0" fontId="74" fillId="57" borderId="0" xfId="0" applyFont="1" applyFill="1" applyBorder="1" applyAlignment="1">
      <alignment/>
    </xf>
    <xf numFmtId="0" fontId="0" fillId="57" borderId="21" xfId="0" applyFill="1" applyBorder="1" applyAlignment="1">
      <alignment/>
    </xf>
    <xf numFmtId="0" fontId="77" fillId="57" borderId="0" xfId="0" applyFont="1" applyFill="1" applyAlignment="1">
      <alignment/>
    </xf>
    <xf numFmtId="0" fontId="74" fillId="57" borderId="0" xfId="0" applyFont="1" applyFill="1" applyAlignment="1">
      <alignment vertical="center"/>
    </xf>
    <xf numFmtId="0" fontId="0" fillId="57" borderId="0" xfId="0" applyFill="1" applyAlignment="1">
      <alignment vertical="center"/>
    </xf>
    <xf numFmtId="0" fontId="72" fillId="57" borderId="0" xfId="0" applyFont="1" applyFill="1" applyAlignment="1">
      <alignment vertical="center"/>
    </xf>
    <xf numFmtId="0" fontId="0" fillId="57" borderId="0" xfId="0" applyFill="1" applyBorder="1" applyAlignment="1">
      <alignment/>
    </xf>
    <xf numFmtId="0" fontId="78" fillId="0" borderId="0" xfId="0" applyFont="1" applyAlignment="1">
      <alignment/>
    </xf>
    <xf numFmtId="0" fontId="4" fillId="57" borderId="0" xfId="106" applyFont="1" applyFill="1" applyAlignment="1">
      <alignment horizontal="left"/>
      <protection/>
    </xf>
    <xf numFmtId="0" fontId="34" fillId="57" borderId="0" xfId="90" applyFont="1" applyFill="1" applyAlignment="1" applyProtection="1">
      <alignment/>
      <protection/>
    </xf>
    <xf numFmtId="0" fontId="5" fillId="57" borderId="0" xfId="106" applyFont="1" applyFill="1">
      <alignment/>
      <protection/>
    </xf>
    <xf numFmtId="0" fontId="5" fillId="57" borderId="0" xfId="106" applyFill="1">
      <alignment/>
      <protection/>
    </xf>
    <xf numFmtId="0" fontId="33" fillId="57" borderId="0" xfId="106" applyFont="1" applyFill="1">
      <alignment/>
      <protection/>
    </xf>
    <xf numFmtId="0" fontId="5" fillId="57" borderId="0" xfId="90" applyFont="1" applyFill="1" applyAlignment="1" applyProtection="1">
      <alignment/>
      <protection/>
    </xf>
    <xf numFmtId="0" fontId="64" fillId="57" borderId="19" xfId="88" applyFill="1" applyBorder="1" applyAlignment="1" applyProtection="1">
      <alignment vertical="center"/>
      <protection/>
    </xf>
    <xf numFmtId="0" fontId="74" fillId="57" borderId="19" xfId="0" applyFont="1" applyFill="1" applyBorder="1" applyAlignment="1">
      <alignment horizontal="center" vertical="center"/>
    </xf>
    <xf numFmtId="0" fontId="4" fillId="55" borderId="19" xfId="90" applyFont="1" applyFill="1" applyBorder="1" applyAlignment="1" applyProtection="1">
      <alignment horizontal="center" vertical="center"/>
      <protection/>
    </xf>
    <xf numFmtId="0" fontId="5" fillId="55" borderId="0" xfId="0" applyFont="1" applyFill="1" applyAlignment="1">
      <alignment/>
    </xf>
    <xf numFmtId="0" fontId="18" fillId="57" borderId="0" xfId="89" applyFill="1" applyAlignment="1" applyProtection="1">
      <alignment/>
      <protection/>
    </xf>
    <xf numFmtId="0" fontId="74" fillId="0" borderId="0" xfId="0" applyFont="1" applyAlignment="1" applyProtection="1">
      <alignment horizontal="left"/>
      <protection locked="0"/>
    </xf>
    <xf numFmtId="0" fontId="4" fillId="0" borderId="0" xfId="0" applyFont="1" applyAlignment="1" applyProtection="1">
      <alignment horizontal="left" wrapText="1"/>
      <protection hidden="1"/>
    </xf>
    <xf numFmtId="0" fontId="4" fillId="0" borderId="19" xfId="0" applyFont="1" applyBorder="1" applyAlignment="1" applyProtection="1">
      <alignment horizontal="center" vertical="center" wrapText="1"/>
      <protection hidden="1"/>
    </xf>
    <xf numFmtId="0" fontId="75" fillId="0" borderId="19"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0" xfId="0" applyFont="1" applyAlignment="1">
      <alignment horizontal="left"/>
    </xf>
    <xf numFmtId="0" fontId="11" fillId="0" borderId="0" xfId="0" applyFont="1" applyAlignment="1" quotePrefix="1">
      <alignment horizontal="left" vertical="center" wrapText="1"/>
    </xf>
    <xf numFmtId="0" fontId="5" fillId="0" borderId="0" xfId="107" applyFont="1" applyAlignment="1">
      <alignment horizontal="left" wrapText="1"/>
      <protection/>
    </xf>
    <xf numFmtId="166" fontId="11" fillId="0" borderId="0" xfId="109" applyNumberFormat="1" applyFont="1" applyBorder="1" applyAlignment="1" quotePrefix="1">
      <alignment horizontal="left" vertical="center" wrapText="1"/>
      <protection/>
    </xf>
    <xf numFmtId="0" fontId="5" fillId="0" borderId="0" xfId="107" applyFont="1" applyAlignment="1">
      <alignment horizontal="left"/>
      <protection/>
    </xf>
    <xf numFmtId="0" fontId="5" fillId="0" borderId="0" xfId="0" applyFont="1" applyAlignment="1">
      <alignment horizontal="left" wrapText="1"/>
    </xf>
    <xf numFmtId="0" fontId="74" fillId="0" borderId="0" xfId="0" applyFont="1" applyAlignment="1">
      <alignment horizontal="left" wrapText="1"/>
    </xf>
    <xf numFmtId="0" fontId="11" fillId="0" borderId="0" xfId="0" applyFont="1" applyFill="1" applyAlignment="1" quotePrefix="1">
      <alignment horizontal="left" vertical="center" wrapText="1"/>
    </xf>
    <xf numFmtId="0" fontId="11" fillId="0" borderId="0" xfId="0" applyFont="1" applyAlignment="1" quotePrefix="1">
      <alignment horizontal="left" vertical="center"/>
    </xf>
    <xf numFmtId="0" fontId="11" fillId="0" borderId="0" xfId="107" applyFont="1" applyAlignment="1">
      <alignment horizontal="left"/>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Hyperlink_SFR33_2009Tablesv2"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2 2 2" xfId="100"/>
    <cellStyle name="Normal 2 3" xfId="101"/>
    <cellStyle name="Normal 3" xfId="102"/>
    <cellStyle name="Normal 3 2" xfId="103"/>
    <cellStyle name="Normal 4" xfId="104"/>
    <cellStyle name="Normal 5" xfId="105"/>
    <cellStyle name="Normal 6" xfId="106"/>
    <cellStyle name="Normal_GCSESFR_Jan05_skeletontabsv1.2" xfId="107"/>
    <cellStyle name="Normal_SFR04_Table12" xfId="108"/>
    <cellStyle name="Normal_Table 9 CP" xfId="109"/>
    <cellStyle name="Normal_table1_MN" xfId="110"/>
    <cellStyle name="Normal_tables02_Dave" xfId="111"/>
    <cellStyle name="Note" xfId="112"/>
    <cellStyle name="Note 2" xfId="113"/>
    <cellStyle name="Note 3" xfId="114"/>
    <cellStyle name="Output" xfId="115"/>
    <cellStyle name="Output 2" xfId="116"/>
    <cellStyle name="Output 3" xfId="117"/>
    <cellStyle name="Percent" xfId="118"/>
    <cellStyle name="Percent 2" xfId="119"/>
    <cellStyle name="Title" xfId="120"/>
    <cellStyle name="Title 2" xfId="121"/>
    <cellStyle name="Total" xfId="122"/>
    <cellStyle name="Total 2" xfId="123"/>
    <cellStyle name="Total 3" xfId="124"/>
    <cellStyle name="Warning Text" xfId="125"/>
    <cellStyle name="Warning Text 2" xfId="12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123825</xdr:colOff>
      <xdr:row>7</xdr:row>
      <xdr:rowOff>85725</xdr:rowOff>
    </xdr:to>
    <xdr:pic>
      <xdr:nvPicPr>
        <xdr:cNvPr id="1" name="Picture 1" descr="Department for Education"/>
        <xdr:cNvPicPr preferRelativeResize="1">
          <a:picLocks noChangeAspect="1"/>
        </xdr:cNvPicPr>
      </xdr:nvPicPr>
      <xdr:blipFill>
        <a:blip r:embed="rId1"/>
        <a:srcRect r="38061"/>
        <a:stretch>
          <a:fillRect/>
        </a:stretch>
      </xdr:blipFill>
      <xdr:spPr>
        <a:xfrm>
          <a:off x="171450" y="161925"/>
          <a:ext cx="1495425" cy="1076325"/>
        </a:xfrm>
        <a:prstGeom prst="rect">
          <a:avLst/>
        </a:prstGeom>
        <a:noFill/>
        <a:ln w="9525" cmpd="sng">
          <a:noFill/>
        </a:ln>
      </xdr:spPr>
    </xdr:pic>
    <xdr:clientData/>
  </xdr:twoCellAnchor>
  <xdr:twoCellAnchor editAs="oneCell">
    <xdr:from>
      <xdr:col>12</xdr:col>
      <xdr:colOff>0</xdr:colOff>
      <xdr:row>1</xdr:row>
      <xdr:rowOff>0</xdr:rowOff>
    </xdr:from>
    <xdr:to>
      <xdr:col>13</xdr:col>
      <xdr:colOff>266700</xdr:colOff>
      <xdr:row>6</xdr:row>
      <xdr:rowOff>123825</xdr:rowOff>
    </xdr:to>
    <xdr:pic>
      <xdr:nvPicPr>
        <xdr:cNvPr id="2" name="Picture 4" descr="Print"/>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7715250" y="161925"/>
          <a:ext cx="9525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238125</xdr:colOff>
      <xdr:row>11</xdr:row>
      <xdr:rowOff>104775</xdr:rowOff>
    </xdr:to>
    <xdr:pic>
      <xdr:nvPicPr>
        <xdr:cNvPr id="1" name="ListBox1"/>
        <xdr:cNvPicPr preferRelativeResize="1">
          <a:picLocks noChangeAspect="1"/>
        </xdr:cNvPicPr>
      </xdr:nvPicPr>
      <xdr:blipFill>
        <a:blip r:embed="rId1"/>
        <a:stretch>
          <a:fillRect/>
        </a:stretch>
      </xdr:blipFill>
      <xdr:spPr>
        <a:xfrm>
          <a:off x="19050" y="0"/>
          <a:ext cx="2276475" cy="1828800"/>
        </a:xfrm>
        <a:prstGeom prst="rect">
          <a:avLst/>
        </a:prstGeom>
        <a:solidFill>
          <a:srgbClr val="FFFFFF"/>
        </a:solidFill>
        <a:ln w="1" cmpd="sng">
          <a:noFill/>
        </a:ln>
      </xdr:spPr>
    </xdr:pic>
    <xdr:clientData fLocksWithSheet="0"/>
  </xdr:twoCellAnchor>
  <xdr:twoCellAnchor editAs="oneCell">
    <xdr:from>
      <xdr:col>4</xdr:col>
      <xdr:colOff>9525</xdr:colOff>
      <xdr:row>17</xdr:row>
      <xdr:rowOff>0</xdr:rowOff>
    </xdr:from>
    <xdr:to>
      <xdr:col>5</xdr:col>
      <xdr:colOff>19050</xdr:colOff>
      <xdr:row>20</xdr:row>
      <xdr:rowOff>66675</xdr:rowOff>
    </xdr:to>
    <xdr:pic>
      <xdr:nvPicPr>
        <xdr:cNvPr id="2" name="ListBox2"/>
        <xdr:cNvPicPr preferRelativeResize="1">
          <a:picLocks noChangeAspect="1"/>
        </xdr:cNvPicPr>
      </xdr:nvPicPr>
      <xdr:blipFill>
        <a:blip r:embed="rId2"/>
        <a:stretch>
          <a:fillRect/>
        </a:stretch>
      </xdr:blipFill>
      <xdr:spPr>
        <a:xfrm>
          <a:off x="2409825" y="2638425"/>
          <a:ext cx="1304925" cy="5238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tatistics-gcses-key-stage-4"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20"/>
  <sheetViews>
    <sheetView tabSelected="1" zoomScalePageLayoutView="0" workbookViewId="0" topLeftCell="A1">
      <selection activeCell="A1" sqref="A1"/>
    </sheetView>
  </sheetViews>
  <sheetFormatPr defaultColWidth="9.00390625" defaultRowHeight="14.25"/>
  <cols>
    <col min="1" max="1" width="2.25390625" style="45" customWidth="1"/>
    <col min="2" max="16384" width="9.00390625" style="45" customWidth="1"/>
  </cols>
  <sheetData>
    <row r="2" ht="14.25">
      <c r="E2"/>
    </row>
    <row r="3" ht="12.75"/>
    <row r="4" ht="12.75"/>
    <row r="5" ht="12.75"/>
    <row r="6" ht="12.75"/>
    <row r="7" ht="12.75"/>
    <row r="8" ht="12.75"/>
    <row r="9" ht="25.5">
      <c r="B9" s="44" t="s">
        <v>235</v>
      </c>
    </row>
    <row r="11" ht="15">
      <c r="B11" s="46" t="s">
        <v>120</v>
      </c>
    </row>
    <row r="13" ht="12.75">
      <c r="B13" s="45" t="s">
        <v>240</v>
      </c>
    </row>
    <row r="14" ht="12.75">
      <c r="B14" s="45" t="s">
        <v>117</v>
      </c>
    </row>
    <row r="15" ht="12.75">
      <c r="B15" s="45" t="s">
        <v>119</v>
      </c>
    </row>
    <row r="16" ht="12.75">
      <c r="B16" s="45" t="s">
        <v>118</v>
      </c>
    </row>
    <row r="18" ht="12.75">
      <c r="B18" s="47" t="s">
        <v>222</v>
      </c>
    </row>
    <row r="20" spans="2:7" ht="14.25">
      <c r="B20" s="72" t="s">
        <v>238</v>
      </c>
      <c r="C20" s="49"/>
      <c r="D20" s="49"/>
      <c r="E20" s="49"/>
      <c r="F20" s="49"/>
      <c r="G20" s="73" t="s">
        <v>239</v>
      </c>
    </row>
  </sheetData>
  <sheetProtection/>
  <hyperlinks>
    <hyperlink ref="B18" location="Index!A1" display="Index"/>
    <hyperlink ref="G20" r:id="rId1" display="https://www.gov.uk/government/collections/statistics-gcses-key-stage-4"/>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sheetPr codeName="Sheet2"/>
  <dimension ref="A1:AQ140"/>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3" ht="14.25">
      <c r="A1" s="32">
        <v>1</v>
      </c>
      <c r="B1" s="32">
        <f>A1+1</f>
        <v>2</v>
      </c>
      <c r="C1" s="32">
        <f aca="true" t="shared" si="0" ref="C1:AN1">B1+1</f>
        <v>3</v>
      </c>
      <c r="D1" s="32">
        <f t="shared" si="0"/>
        <v>4</v>
      </c>
      <c r="E1" s="32">
        <f t="shared" si="0"/>
        <v>5</v>
      </c>
      <c r="F1" s="32">
        <f t="shared" si="0"/>
        <v>6</v>
      </c>
      <c r="G1" s="32">
        <f t="shared" si="0"/>
        <v>7</v>
      </c>
      <c r="H1" s="32">
        <f t="shared" si="0"/>
        <v>8</v>
      </c>
      <c r="I1" s="32">
        <f t="shared" si="0"/>
        <v>9</v>
      </c>
      <c r="J1" s="32">
        <f t="shared" si="0"/>
        <v>10</v>
      </c>
      <c r="K1" s="32">
        <f t="shared" si="0"/>
        <v>11</v>
      </c>
      <c r="L1" s="32">
        <f t="shared" si="0"/>
        <v>12</v>
      </c>
      <c r="M1" s="32">
        <f t="shared" si="0"/>
        <v>13</v>
      </c>
      <c r="N1" s="32">
        <f t="shared" si="0"/>
        <v>14</v>
      </c>
      <c r="O1" s="32">
        <f t="shared" si="0"/>
        <v>15</v>
      </c>
      <c r="P1" s="32">
        <f t="shared" si="0"/>
        <v>16</v>
      </c>
      <c r="Q1" s="32">
        <f t="shared" si="0"/>
        <v>17</v>
      </c>
      <c r="R1" s="32">
        <f t="shared" si="0"/>
        <v>18</v>
      </c>
      <c r="S1" s="32">
        <f t="shared" si="0"/>
        <v>19</v>
      </c>
      <c r="T1" s="32">
        <f t="shared" si="0"/>
        <v>20</v>
      </c>
      <c r="U1" s="32">
        <f t="shared" si="0"/>
        <v>21</v>
      </c>
      <c r="V1" s="32">
        <f t="shared" si="0"/>
        <v>22</v>
      </c>
      <c r="W1" s="32">
        <f t="shared" si="0"/>
        <v>23</v>
      </c>
      <c r="X1" s="32">
        <f t="shared" si="0"/>
        <v>24</v>
      </c>
      <c r="Y1" s="32">
        <f t="shared" si="0"/>
        <v>25</v>
      </c>
      <c r="Z1" s="32">
        <f t="shared" si="0"/>
        <v>26</v>
      </c>
      <c r="AA1" s="32">
        <f t="shared" si="0"/>
        <v>27</v>
      </c>
      <c r="AB1" s="32">
        <f t="shared" si="0"/>
        <v>28</v>
      </c>
      <c r="AC1" s="32">
        <f t="shared" si="0"/>
        <v>29</v>
      </c>
      <c r="AD1" s="32">
        <f t="shared" si="0"/>
        <v>30</v>
      </c>
      <c r="AE1" s="32">
        <f t="shared" si="0"/>
        <v>31</v>
      </c>
      <c r="AF1" s="32">
        <f t="shared" si="0"/>
        <v>32</v>
      </c>
      <c r="AG1" s="32">
        <f t="shared" si="0"/>
        <v>33</v>
      </c>
      <c r="AH1" s="32">
        <f t="shared" si="0"/>
        <v>34</v>
      </c>
      <c r="AI1" s="32">
        <f t="shared" si="0"/>
        <v>35</v>
      </c>
      <c r="AJ1" s="32">
        <f t="shared" si="0"/>
        <v>36</v>
      </c>
      <c r="AK1" s="32">
        <f t="shared" si="0"/>
        <v>37</v>
      </c>
      <c r="AL1" s="32">
        <f t="shared" si="0"/>
        <v>38</v>
      </c>
      <c r="AM1" s="32">
        <f t="shared" si="0"/>
        <v>39</v>
      </c>
      <c r="AN1" s="32">
        <f t="shared" si="0"/>
        <v>40</v>
      </c>
      <c r="AO1" s="33" t="s">
        <v>4</v>
      </c>
      <c r="AP1" t="s">
        <v>5</v>
      </c>
      <c r="AQ1" t="s">
        <v>3</v>
      </c>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t="s">
        <v>115</v>
      </c>
      <c r="AP2" s="33" t="s">
        <v>115</v>
      </c>
      <c r="AQ2" s="33" t="s">
        <v>115</v>
      </c>
    </row>
    <row r="3" spans="1:43" ht="14.25">
      <c r="A3" s="32" t="s">
        <v>14</v>
      </c>
      <c r="B3" s="34" t="s">
        <v>4</v>
      </c>
      <c r="C3" s="35">
        <f aca="true" t="shared" si="1" ref="C3:C34">IF(OR(C69=1,C69=2),"x",ROUND(C69/$N3*100,1))</f>
        <v>2.4</v>
      </c>
      <c r="D3" s="35">
        <f aca="true" t="shared" si="2" ref="D3:M3">IF(OR(D69=1,D69=2),"x",ROUND(D69/$N3*100,1))</f>
        <v>10</v>
      </c>
      <c r="E3" s="35">
        <f t="shared" si="2"/>
        <v>23.4</v>
      </c>
      <c r="F3" s="35">
        <f t="shared" si="2"/>
        <v>31.3</v>
      </c>
      <c r="G3" s="35">
        <f t="shared" si="2"/>
        <v>19.2</v>
      </c>
      <c r="H3" s="35">
        <f t="shared" si="2"/>
        <v>8</v>
      </c>
      <c r="I3" s="35">
        <f t="shared" si="2"/>
        <v>3.3</v>
      </c>
      <c r="J3" s="35">
        <f t="shared" si="2"/>
        <v>1.4</v>
      </c>
      <c r="K3" s="35">
        <f t="shared" si="2"/>
        <v>12.5</v>
      </c>
      <c r="L3" s="35">
        <f t="shared" si="2"/>
        <v>67.2</v>
      </c>
      <c r="M3" s="35">
        <f t="shared" si="2"/>
        <v>99.1</v>
      </c>
      <c r="N3" s="36">
        <f>N69</f>
        <v>176787</v>
      </c>
      <c r="O3" s="34" t="s">
        <v>5</v>
      </c>
      <c r="P3" s="35">
        <f aca="true" t="shared" si="3" ref="P3:Q54">IF(OR(P69=1,P69=2),"x",ROUND(P69/$AA3*100,1))</f>
        <v>5.6</v>
      </c>
      <c r="Q3" s="35">
        <f aca="true" t="shared" si="4" ref="Q3:Z3">IF(OR(Q69=1,Q69=2),"x",ROUND(Q69/$AA3*100,1))</f>
        <v>18.4</v>
      </c>
      <c r="R3" s="35">
        <f t="shared" si="4"/>
        <v>30.3</v>
      </c>
      <c r="S3" s="35">
        <f t="shared" si="4"/>
        <v>27.6</v>
      </c>
      <c r="T3" s="35">
        <f t="shared" si="4"/>
        <v>12.1</v>
      </c>
      <c r="U3" s="35">
        <f t="shared" si="4"/>
        <v>3.8</v>
      </c>
      <c r="V3" s="35">
        <f t="shared" si="4"/>
        <v>1.3</v>
      </c>
      <c r="W3" s="35">
        <f t="shared" si="4"/>
        <v>0.5</v>
      </c>
      <c r="X3" s="35">
        <f t="shared" si="4"/>
        <v>24.1</v>
      </c>
      <c r="Y3" s="35">
        <f t="shared" si="4"/>
        <v>82</v>
      </c>
      <c r="Z3" s="35">
        <f t="shared" si="4"/>
        <v>99.6</v>
      </c>
      <c r="AA3" s="36">
        <f>AA69</f>
        <v>186451</v>
      </c>
      <c r="AB3" s="34" t="s">
        <v>71</v>
      </c>
      <c r="AC3" s="35">
        <f aca="true" t="shared" si="5" ref="AC3:AC34">IF(OR(AC69=1,AC69=2),"x",ROUND(AC69/$AN3*100,1))</f>
        <v>4.1</v>
      </c>
      <c r="AD3" s="35">
        <f aca="true" t="shared" si="6" ref="AD3:AM3">IF(OR(AD69=1,AD69=2),"x",ROUND(AD69/$AN3*100,1))</f>
        <v>14.3</v>
      </c>
      <c r="AE3" s="35">
        <f t="shared" si="6"/>
        <v>26.9</v>
      </c>
      <c r="AF3" s="35">
        <f t="shared" si="6"/>
        <v>29.4</v>
      </c>
      <c r="AG3" s="35">
        <f t="shared" si="6"/>
        <v>15.6</v>
      </c>
      <c r="AH3" s="35">
        <f t="shared" si="6"/>
        <v>5.8</v>
      </c>
      <c r="AI3" s="35">
        <f t="shared" si="6"/>
        <v>2.3</v>
      </c>
      <c r="AJ3" s="35">
        <f t="shared" si="6"/>
        <v>0.9</v>
      </c>
      <c r="AK3" s="35">
        <f t="shared" si="6"/>
        <v>18.4</v>
      </c>
      <c r="AL3" s="35">
        <f t="shared" si="6"/>
        <v>74.8</v>
      </c>
      <c r="AM3" s="35">
        <f t="shared" si="6"/>
        <v>99.3</v>
      </c>
      <c r="AN3" s="36">
        <f>AN69</f>
        <v>363238</v>
      </c>
      <c r="AO3">
        <f>COUNTIF(C3:J3,"x")</f>
        <v>0</v>
      </c>
      <c r="AP3">
        <f>COUNTIF(P3:W3,"x")</f>
        <v>0</v>
      </c>
      <c r="AQ3">
        <f>COUNTIF(AC3:AJ3,"x")</f>
        <v>0</v>
      </c>
    </row>
    <row r="4" spans="1:43" ht="14.25">
      <c r="A4" s="32" t="s">
        <v>15</v>
      </c>
      <c r="B4" s="34" t="s">
        <v>4</v>
      </c>
      <c r="C4" s="35">
        <f t="shared" si="1"/>
        <v>7.9</v>
      </c>
      <c r="D4" s="35">
        <f aca="true" t="shared" si="7" ref="D4:M4">IF(OR(D70=1,D70=2),"x",ROUND(D70/$N4*100,1))</f>
        <v>12.3</v>
      </c>
      <c r="E4" s="35">
        <f t="shared" si="7"/>
        <v>19.6</v>
      </c>
      <c r="F4" s="35">
        <f t="shared" si="7"/>
        <v>29.9</v>
      </c>
      <c r="G4" s="35">
        <f t="shared" si="7"/>
        <v>13.6</v>
      </c>
      <c r="H4" s="35">
        <f t="shared" si="7"/>
        <v>5.5</v>
      </c>
      <c r="I4" s="35">
        <f t="shared" si="7"/>
        <v>3.7</v>
      </c>
      <c r="J4" s="35">
        <f t="shared" si="7"/>
        <v>3.1</v>
      </c>
      <c r="K4" s="35">
        <f t="shared" si="7"/>
        <v>20.2</v>
      </c>
      <c r="L4" s="35">
        <f t="shared" si="7"/>
        <v>69.7</v>
      </c>
      <c r="M4" s="35">
        <f t="shared" si="7"/>
        <v>95.6</v>
      </c>
      <c r="N4" s="36">
        <f aca="true" t="shared" si="8" ref="N4:N62">N70</f>
        <v>290206</v>
      </c>
      <c r="O4" s="34" t="s">
        <v>5</v>
      </c>
      <c r="P4" s="35">
        <f t="shared" si="3"/>
        <v>7</v>
      </c>
      <c r="Q4" s="35">
        <f aca="true" t="shared" si="9" ref="Q4:Z4">IF(OR(Q70=1,Q70=2),"x",ROUND(Q70/$AA4*100,1))</f>
        <v>12.3</v>
      </c>
      <c r="R4" s="35">
        <f t="shared" si="9"/>
        <v>20.6</v>
      </c>
      <c r="S4" s="35">
        <f t="shared" si="9"/>
        <v>30.9</v>
      </c>
      <c r="T4" s="35">
        <f t="shared" si="9"/>
        <v>14.1</v>
      </c>
      <c r="U4" s="35">
        <f t="shared" si="9"/>
        <v>5.1</v>
      </c>
      <c r="V4" s="35">
        <f t="shared" si="9"/>
        <v>3.4</v>
      </c>
      <c r="W4" s="35">
        <f t="shared" si="9"/>
        <v>2.8</v>
      </c>
      <c r="X4" s="35">
        <f t="shared" si="9"/>
        <v>19.3</v>
      </c>
      <c r="Y4" s="35">
        <f t="shared" si="9"/>
        <v>70.7</v>
      </c>
      <c r="Z4" s="35">
        <f t="shared" si="9"/>
        <v>96.1</v>
      </c>
      <c r="AA4" s="36">
        <f aca="true" t="shared" si="10" ref="AA4:AA62">AA70</f>
        <v>281781</v>
      </c>
      <c r="AB4" s="34" t="s">
        <v>71</v>
      </c>
      <c r="AC4" s="35">
        <f t="shared" si="5"/>
        <v>7.5</v>
      </c>
      <c r="AD4" s="35">
        <f aca="true" t="shared" si="11" ref="AD4:AM4">IF(OR(AD70=1,AD70=2),"x",ROUND(AD70/$AN4*100,1))</f>
        <v>12.3</v>
      </c>
      <c r="AE4" s="35">
        <f t="shared" si="11"/>
        <v>20.1</v>
      </c>
      <c r="AF4" s="35">
        <f t="shared" si="11"/>
        <v>30.4</v>
      </c>
      <c r="AG4" s="35">
        <f t="shared" si="11"/>
        <v>13.9</v>
      </c>
      <c r="AH4" s="35">
        <f t="shared" si="11"/>
        <v>5.3</v>
      </c>
      <c r="AI4" s="35">
        <f t="shared" si="11"/>
        <v>3.5</v>
      </c>
      <c r="AJ4" s="35">
        <f t="shared" si="11"/>
        <v>3</v>
      </c>
      <c r="AK4" s="35">
        <f t="shared" si="11"/>
        <v>19.8</v>
      </c>
      <c r="AL4" s="35">
        <f t="shared" si="11"/>
        <v>70.2</v>
      </c>
      <c r="AM4" s="35">
        <f t="shared" si="11"/>
        <v>95.9</v>
      </c>
      <c r="AN4" s="36">
        <f aca="true" t="shared" si="12" ref="AN4:AN62">AN70</f>
        <v>571987</v>
      </c>
      <c r="AO4">
        <f aca="true" t="shared" si="13" ref="AO4:AO62">COUNTIF(C4:J4,"x")</f>
        <v>0</v>
      </c>
      <c r="AP4">
        <f aca="true" t="shared" si="14" ref="AP4:AP62">COUNTIF(P4:W4,"x")</f>
        <v>0</v>
      </c>
      <c r="AQ4">
        <f aca="true" t="shared" si="15" ref="AQ4:AQ62">COUNTIF(AC4:AJ4,"x")</f>
        <v>0</v>
      </c>
    </row>
    <row r="5" spans="1:43" ht="14.25">
      <c r="A5" s="32" t="s">
        <v>16</v>
      </c>
      <c r="B5" s="34" t="s">
        <v>4</v>
      </c>
      <c r="C5" s="35">
        <f t="shared" si="1"/>
        <v>0.9</v>
      </c>
      <c r="D5" s="35">
        <f aca="true" t="shared" si="16" ref="D5:M5">IF(OR(D71=1,D71=2),"x",ROUND(D71/$N5*100,1))</f>
        <v>6</v>
      </c>
      <c r="E5" s="35">
        <f t="shared" si="16"/>
        <v>17.9</v>
      </c>
      <c r="F5" s="35">
        <f t="shared" si="16"/>
        <v>31</v>
      </c>
      <c r="G5" s="35">
        <f t="shared" si="16"/>
        <v>22.4</v>
      </c>
      <c r="H5" s="35">
        <f t="shared" si="16"/>
        <v>11.4</v>
      </c>
      <c r="I5" s="35">
        <f t="shared" si="16"/>
        <v>6.1</v>
      </c>
      <c r="J5" s="35">
        <f t="shared" si="16"/>
        <v>2.4</v>
      </c>
      <c r="K5" s="35">
        <f t="shared" si="16"/>
        <v>6.9</v>
      </c>
      <c r="L5" s="35">
        <f t="shared" si="16"/>
        <v>55.8</v>
      </c>
      <c r="M5" s="35">
        <f t="shared" si="16"/>
        <v>98.2</v>
      </c>
      <c r="N5" s="36">
        <f t="shared" si="8"/>
        <v>183836</v>
      </c>
      <c r="O5" s="34" t="s">
        <v>5</v>
      </c>
      <c r="P5" s="35">
        <f t="shared" si="3"/>
        <v>1.6</v>
      </c>
      <c r="Q5" s="35">
        <f aca="true" t="shared" si="17" ref="Q5:Z5">IF(OR(Q71=1,Q71=2),"x",ROUND(Q71/$AA5*100,1))</f>
        <v>8.8</v>
      </c>
      <c r="R5" s="35">
        <f t="shared" si="17"/>
        <v>21.2</v>
      </c>
      <c r="S5" s="35">
        <f t="shared" si="17"/>
        <v>30.9</v>
      </c>
      <c r="T5" s="35">
        <f t="shared" si="17"/>
        <v>20.3</v>
      </c>
      <c r="U5" s="35">
        <f t="shared" si="17"/>
        <v>9.7</v>
      </c>
      <c r="V5" s="35">
        <f t="shared" si="17"/>
        <v>4.5</v>
      </c>
      <c r="W5" s="35">
        <f t="shared" si="17"/>
        <v>1.7</v>
      </c>
      <c r="X5" s="35">
        <f t="shared" si="17"/>
        <v>10.4</v>
      </c>
      <c r="Y5" s="35">
        <f t="shared" si="17"/>
        <v>62.5</v>
      </c>
      <c r="Z5" s="35">
        <f t="shared" si="17"/>
        <v>98.7</v>
      </c>
      <c r="AA5" s="36">
        <f t="shared" si="10"/>
        <v>185373</v>
      </c>
      <c r="AB5" s="34" t="s">
        <v>71</v>
      </c>
      <c r="AC5" s="35">
        <f t="shared" si="5"/>
        <v>1.3</v>
      </c>
      <c r="AD5" s="35">
        <f aca="true" t="shared" si="18" ref="AD5:AM5">IF(OR(AD71=1,AD71=2),"x",ROUND(AD71/$AN5*100,1))</f>
        <v>7.4</v>
      </c>
      <c r="AE5" s="35">
        <f t="shared" si="18"/>
        <v>19.6</v>
      </c>
      <c r="AF5" s="35">
        <f t="shared" si="18"/>
        <v>31</v>
      </c>
      <c r="AG5" s="35">
        <f t="shared" si="18"/>
        <v>21.4</v>
      </c>
      <c r="AH5" s="35">
        <f t="shared" si="18"/>
        <v>10.5</v>
      </c>
      <c r="AI5" s="35">
        <f t="shared" si="18"/>
        <v>5.3</v>
      </c>
      <c r="AJ5" s="35">
        <f t="shared" si="18"/>
        <v>2.1</v>
      </c>
      <c r="AK5" s="35">
        <f t="shared" si="18"/>
        <v>8.7</v>
      </c>
      <c r="AL5" s="35">
        <f t="shared" si="18"/>
        <v>59.2</v>
      </c>
      <c r="AM5" s="35">
        <f t="shared" si="18"/>
        <v>98.5</v>
      </c>
      <c r="AN5" s="36">
        <f t="shared" si="12"/>
        <v>369209</v>
      </c>
      <c r="AO5">
        <f t="shared" si="13"/>
        <v>0</v>
      </c>
      <c r="AP5">
        <f t="shared" si="14"/>
        <v>0</v>
      </c>
      <c r="AQ5">
        <f t="shared" si="15"/>
        <v>0</v>
      </c>
    </row>
    <row r="6" spans="1:43" ht="14.25">
      <c r="A6" s="32" t="s">
        <v>17</v>
      </c>
      <c r="B6" s="34" t="s">
        <v>4</v>
      </c>
      <c r="C6" s="35">
        <f t="shared" si="1"/>
        <v>1.6</v>
      </c>
      <c r="D6" s="35">
        <f aca="true" t="shared" si="19" ref="D6:M6">IF(OR(D72=1,D72=2),"x",ROUND(D72/$N6*100,1))</f>
        <v>8</v>
      </c>
      <c r="E6" s="35">
        <f t="shared" si="19"/>
        <v>20</v>
      </c>
      <c r="F6" s="35">
        <f t="shared" si="19"/>
        <v>32.1</v>
      </c>
      <c r="G6" s="35">
        <f t="shared" si="19"/>
        <v>22.2</v>
      </c>
      <c r="H6" s="35">
        <f t="shared" si="19"/>
        <v>9.5</v>
      </c>
      <c r="I6" s="35">
        <f t="shared" si="19"/>
        <v>4.2</v>
      </c>
      <c r="J6" s="35">
        <f t="shared" si="19"/>
        <v>1.6</v>
      </c>
      <c r="K6" s="35">
        <f t="shared" si="19"/>
        <v>9.7</v>
      </c>
      <c r="L6" s="35">
        <f t="shared" si="19"/>
        <v>61.8</v>
      </c>
      <c r="M6" s="35">
        <f t="shared" si="19"/>
        <v>99.2</v>
      </c>
      <c r="N6" s="36">
        <f t="shared" si="8"/>
        <v>148778</v>
      </c>
      <c r="O6" s="34" t="s">
        <v>5</v>
      </c>
      <c r="P6" s="35">
        <f t="shared" si="3"/>
        <v>2.4</v>
      </c>
      <c r="Q6" s="35">
        <f aca="true" t="shared" si="20" ref="Q6:Z6">IF(OR(Q72=1,Q72=2),"x",ROUND(Q72/$AA6*100,1))</f>
        <v>10.4</v>
      </c>
      <c r="R6" s="35">
        <f t="shared" si="20"/>
        <v>22.9</v>
      </c>
      <c r="S6" s="35">
        <f t="shared" si="20"/>
        <v>31.6</v>
      </c>
      <c r="T6" s="35">
        <f t="shared" si="20"/>
        <v>20.1</v>
      </c>
      <c r="U6" s="35">
        <f t="shared" si="20"/>
        <v>8</v>
      </c>
      <c r="V6" s="35">
        <f t="shared" si="20"/>
        <v>3</v>
      </c>
      <c r="W6" s="35">
        <f t="shared" si="20"/>
        <v>1</v>
      </c>
      <c r="X6" s="35">
        <f t="shared" si="20"/>
        <v>12.8</v>
      </c>
      <c r="Y6" s="35">
        <f t="shared" si="20"/>
        <v>67.4</v>
      </c>
      <c r="Z6" s="35">
        <f t="shared" si="20"/>
        <v>99.4</v>
      </c>
      <c r="AA6" s="36">
        <f t="shared" si="10"/>
        <v>156190</v>
      </c>
      <c r="AB6" s="34" t="s">
        <v>71</v>
      </c>
      <c r="AC6" s="35">
        <f t="shared" si="5"/>
        <v>2</v>
      </c>
      <c r="AD6" s="35">
        <f aca="true" t="shared" si="21" ref="AD6:AM6">IF(OR(AD72=1,AD72=2),"x",ROUND(AD72/$AN6*100,1))</f>
        <v>9.3</v>
      </c>
      <c r="AE6" s="35">
        <f t="shared" si="21"/>
        <v>21.5</v>
      </c>
      <c r="AF6" s="35">
        <f t="shared" si="21"/>
        <v>31.8</v>
      </c>
      <c r="AG6" s="35">
        <f t="shared" si="21"/>
        <v>21.1</v>
      </c>
      <c r="AH6" s="35">
        <f t="shared" si="21"/>
        <v>8.8</v>
      </c>
      <c r="AI6" s="35">
        <f t="shared" si="21"/>
        <v>3.6</v>
      </c>
      <c r="AJ6" s="35">
        <f t="shared" si="21"/>
        <v>1.3</v>
      </c>
      <c r="AK6" s="35">
        <f t="shared" si="21"/>
        <v>11.3</v>
      </c>
      <c r="AL6" s="35">
        <f t="shared" si="21"/>
        <v>64.6</v>
      </c>
      <c r="AM6" s="35">
        <f t="shared" si="21"/>
        <v>99.3</v>
      </c>
      <c r="AN6" s="36">
        <f t="shared" si="12"/>
        <v>304968</v>
      </c>
      <c r="AO6">
        <f t="shared" si="13"/>
        <v>0</v>
      </c>
      <c r="AP6">
        <f t="shared" si="14"/>
        <v>0</v>
      </c>
      <c r="AQ6">
        <f t="shared" si="15"/>
        <v>0</v>
      </c>
    </row>
    <row r="7" spans="1:43" ht="14.25">
      <c r="A7" s="32" t="s">
        <v>99</v>
      </c>
      <c r="B7" s="34" t="s">
        <v>4</v>
      </c>
      <c r="C7" s="35">
        <f t="shared" si="1"/>
        <v>11.7</v>
      </c>
      <c r="D7" s="35">
        <f aca="true" t="shared" si="22" ref="D7:M7">IF(OR(D73=1,D73=2),"x",ROUND(D73/$N7*100,1))</f>
        <v>19.2</v>
      </c>
      <c r="E7" s="35">
        <f t="shared" si="22"/>
        <v>23.6</v>
      </c>
      <c r="F7" s="35">
        <f t="shared" si="22"/>
        <v>23.7</v>
      </c>
      <c r="G7" s="35">
        <f t="shared" si="22"/>
        <v>15.2</v>
      </c>
      <c r="H7" s="35">
        <f t="shared" si="22"/>
        <v>4.9</v>
      </c>
      <c r="I7" s="35">
        <f t="shared" si="22"/>
        <v>1.3</v>
      </c>
      <c r="J7" s="35">
        <f t="shared" si="22"/>
        <v>0.3</v>
      </c>
      <c r="K7" s="35">
        <f t="shared" si="22"/>
        <v>31</v>
      </c>
      <c r="L7" s="35">
        <f t="shared" si="22"/>
        <v>78.2</v>
      </c>
      <c r="M7" s="35">
        <f t="shared" si="22"/>
        <v>99.9</v>
      </c>
      <c r="N7" s="36">
        <f t="shared" si="8"/>
        <v>11421</v>
      </c>
      <c r="O7" s="34" t="s">
        <v>5</v>
      </c>
      <c r="P7" s="35">
        <f t="shared" si="3"/>
        <v>15.3</v>
      </c>
      <c r="Q7" s="35">
        <f aca="true" t="shared" si="23" ref="Q7:Z7">IF(OR(Q73=1,Q73=2),"x",ROUND(Q73/$AA7*100,1))</f>
        <v>20.9</v>
      </c>
      <c r="R7" s="35">
        <f t="shared" si="23"/>
        <v>24.4</v>
      </c>
      <c r="S7" s="35">
        <f t="shared" si="23"/>
        <v>21.5</v>
      </c>
      <c r="T7" s="35">
        <f t="shared" si="23"/>
        <v>12.7</v>
      </c>
      <c r="U7" s="35">
        <f t="shared" si="23"/>
        <v>4</v>
      </c>
      <c r="V7" s="35">
        <f t="shared" si="23"/>
        <v>0.8</v>
      </c>
      <c r="W7" s="35">
        <f t="shared" si="23"/>
        <v>0.2</v>
      </c>
      <c r="X7" s="35">
        <f t="shared" si="23"/>
        <v>36.2</v>
      </c>
      <c r="Y7" s="35">
        <f t="shared" si="23"/>
        <v>82.1</v>
      </c>
      <c r="Z7" s="35">
        <f t="shared" si="23"/>
        <v>99.8</v>
      </c>
      <c r="AA7" s="36">
        <f t="shared" si="10"/>
        <v>11474</v>
      </c>
      <c r="AB7" s="34" t="s">
        <v>71</v>
      </c>
      <c r="AC7" s="35">
        <f t="shared" si="5"/>
        <v>13.5</v>
      </c>
      <c r="AD7" s="35">
        <f aca="true" t="shared" si="24" ref="AD7:AM7">IF(OR(AD73=1,AD73=2),"x",ROUND(AD73/$AN7*100,1))</f>
        <v>20.1</v>
      </c>
      <c r="AE7" s="35">
        <f t="shared" si="24"/>
        <v>24</v>
      </c>
      <c r="AF7" s="35">
        <f t="shared" si="24"/>
        <v>22.6</v>
      </c>
      <c r="AG7" s="35">
        <f t="shared" si="24"/>
        <v>14</v>
      </c>
      <c r="AH7" s="35">
        <f t="shared" si="24"/>
        <v>4.5</v>
      </c>
      <c r="AI7" s="35">
        <f t="shared" si="24"/>
        <v>1</v>
      </c>
      <c r="AJ7" s="35">
        <f t="shared" si="24"/>
        <v>0.2</v>
      </c>
      <c r="AK7" s="35">
        <f t="shared" si="24"/>
        <v>33.6</v>
      </c>
      <c r="AL7" s="35">
        <f t="shared" si="24"/>
        <v>80.1</v>
      </c>
      <c r="AM7" s="35">
        <f t="shared" si="24"/>
        <v>99.8</v>
      </c>
      <c r="AN7" s="36">
        <f t="shared" si="12"/>
        <v>22895</v>
      </c>
      <c r="AO7">
        <f t="shared" si="13"/>
        <v>0</v>
      </c>
      <c r="AP7">
        <f t="shared" si="14"/>
        <v>0</v>
      </c>
      <c r="AQ7">
        <f t="shared" si="15"/>
        <v>0</v>
      </c>
    </row>
    <row r="8" spans="1:43" ht="14.25">
      <c r="A8" s="32" t="s">
        <v>18</v>
      </c>
      <c r="B8" s="34" t="s">
        <v>4</v>
      </c>
      <c r="C8" s="35">
        <f t="shared" si="1"/>
        <v>0.1</v>
      </c>
      <c r="D8" s="35">
        <f aca="true" t="shared" si="25" ref="D8:M8">IF(OR(D74=1,D74=2),"x",ROUND(D74/$N8*100,1))</f>
        <v>0.9</v>
      </c>
      <c r="E8" s="35">
        <f t="shared" si="25"/>
        <v>5.3</v>
      </c>
      <c r="F8" s="35">
        <f t="shared" si="25"/>
        <v>21</v>
      </c>
      <c r="G8" s="35">
        <f t="shared" si="25"/>
        <v>29.2</v>
      </c>
      <c r="H8" s="35">
        <f t="shared" si="25"/>
        <v>24</v>
      </c>
      <c r="I8" s="35">
        <f t="shared" si="25"/>
        <v>12</v>
      </c>
      <c r="J8" s="35">
        <f t="shared" si="25"/>
        <v>4.9</v>
      </c>
      <c r="K8" s="35">
        <f t="shared" si="25"/>
        <v>1.1</v>
      </c>
      <c r="L8" s="35">
        <f t="shared" si="25"/>
        <v>27.4</v>
      </c>
      <c r="M8" s="35">
        <f t="shared" si="25"/>
        <v>97.4</v>
      </c>
      <c r="N8" s="36">
        <f t="shared" si="8"/>
        <v>6554</v>
      </c>
      <c r="O8" s="34" t="s">
        <v>5</v>
      </c>
      <c r="P8" s="35">
        <f t="shared" si="3"/>
        <v>0</v>
      </c>
      <c r="Q8" s="35">
        <f aca="true" t="shared" si="26" ref="Q8:Z8">IF(OR(Q74=1,Q74=2),"x",ROUND(Q74/$AA8*100,1))</f>
        <v>1.5</v>
      </c>
      <c r="R8" s="35">
        <f t="shared" si="26"/>
        <v>9.1</v>
      </c>
      <c r="S8" s="35">
        <f t="shared" si="26"/>
        <v>26.4</v>
      </c>
      <c r="T8" s="35">
        <f t="shared" si="26"/>
        <v>31.3</v>
      </c>
      <c r="U8" s="35">
        <f t="shared" si="26"/>
        <v>18</v>
      </c>
      <c r="V8" s="35">
        <f t="shared" si="26"/>
        <v>8.9</v>
      </c>
      <c r="W8" s="35">
        <f t="shared" si="26"/>
        <v>3.3</v>
      </c>
      <c r="X8" s="35">
        <f t="shared" si="26"/>
        <v>1.5</v>
      </c>
      <c r="Y8" s="35">
        <f t="shared" si="26"/>
        <v>37</v>
      </c>
      <c r="Z8" s="35">
        <f t="shared" si="26"/>
        <v>98.5</v>
      </c>
      <c r="AA8" s="36">
        <f t="shared" si="10"/>
        <v>6378</v>
      </c>
      <c r="AB8" s="34" t="s">
        <v>71</v>
      </c>
      <c r="AC8" s="35">
        <f t="shared" si="5"/>
        <v>0.1</v>
      </c>
      <c r="AD8" s="35">
        <f aca="true" t="shared" si="27" ref="AD8:AM8">IF(OR(AD74=1,AD74=2),"x",ROUND(AD74/$AN8*100,1))</f>
        <v>1.2</v>
      </c>
      <c r="AE8" s="35">
        <f t="shared" si="27"/>
        <v>7.2</v>
      </c>
      <c r="AF8" s="35">
        <f t="shared" si="27"/>
        <v>23.7</v>
      </c>
      <c r="AG8" s="35">
        <f t="shared" si="27"/>
        <v>30.3</v>
      </c>
      <c r="AH8" s="35">
        <f t="shared" si="27"/>
        <v>21</v>
      </c>
      <c r="AI8" s="35">
        <f t="shared" si="27"/>
        <v>10.5</v>
      </c>
      <c r="AJ8" s="35">
        <f t="shared" si="27"/>
        <v>4.1</v>
      </c>
      <c r="AK8" s="35">
        <f t="shared" si="27"/>
        <v>1.3</v>
      </c>
      <c r="AL8" s="35">
        <f t="shared" si="27"/>
        <v>32.1</v>
      </c>
      <c r="AM8" s="35">
        <f t="shared" si="27"/>
        <v>98</v>
      </c>
      <c r="AN8" s="36">
        <f t="shared" si="12"/>
        <v>12932</v>
      </c>
      <c r="AO8">
        <f t="shared" si="13"/>
        <v>0</v>
      </c>
      <c r="AP8">
        <f t="shared" si="14"/>
        <v>0</v>
      </c>
      <c r="AQ8">
        <f t="shared" si="15"/>
        <v>0</v>
      </c>
    </row>
    <row r="9" spans="1:43" ht="14.25">
      <c r="A9" s="32" t="s">
        <v>19</v>
      </c>
      <c r="B9" s="34" t="s">
        <v>4</v>
      </c>
      <c r="C9" s="35">
        <f t="shared" si="1"/>
        <v>14.8</v>
      </c>
      <c r="D9" s="35">
        <f aca="true" t="shared" si="28" ref="D9:M9">IF(OR(D75=1,D75=2),"x",ROUND(D75/$N9*100,1))</f>
        <v>28.2</v>
      </c>
      <c r="E9" s="35">
        <f t="shared" si="28"/>
        <v>29.1</v>
      </c>
      <c r="F9" s="35">
        <f t="shared" si="28"/>
        <v>20.1</v>
      </c>
      <c r="G9" s="35">
        <f t="shared" si="28"/>
        <v>6.4</v>
      </c>
      <c r="H9" s="35">
        <f t="shared" si="28"/>
        <v>1</v>
      </c>
      <c r="I9" s="35">
        <f t="shared" si="28"/>
        <v>0.2</v>
      </c>
      <c r="J9" s="35">
        <f t="shared" si="28"/>
        <v>0.1</v>
      </c>
      <c r="K9" s="35">
        <f t="shared" si="28"/>
        <v>43</v>
      </c>
      <c r="L9" s="35">
        <f t="shared" si="28"/>
        <v>92.2</v>
      </c>
      <c r="M9" s="35">
        <f t="shared" si="28"/>
        <v>99.9</v>
      </c>
      <c r="N9" s="36">
        <f t="shared" si="8"/>
        <v>62228</v>
      </c>
      <c r="O9" s="34" t="s">
        <v>5</v>
      </c>
      <c r="P9" s="35">
        <f t="shared" si="3"/>
        <v>15.6</v>
      </c>
      <c r="Q9" s="35">
        <f aca="true" t="shared" si="29" ref="Q9:Z9">IF(OR(Q75=1,Q75=2),"x",ROUND(Q75/$AA9*100,1))</f>
        <v>28.2</v>
      </c>
      <c r="R9" s="35">
        <f t="shared" si="29"/>
        <v>28.7</v>
      </c>
      <c r="S9" s="35">
        <f t="shared" si="29"/>
        <v>19.9</v>
      </c>
      <c r="T9" s="35">
        <f t="shared" si="29"/>
        <v>6.4</v>
      </c>
      <c r="U9" s="35">
        <f t="shared" si="29"/>
        <v>0.9</v>
      </c>
      <c r="V9" s="35">
        <f t="shared" si="29"/>
        <v>0.2</v>
      </c>
      <c r="W9" s="35">
        <f t="shared" si="29"/>
        <v>0.1</v>
      </c>
      <c r="X9" s="35">
        <f t="shared" si="29"/>
        <v>43.8</v>
      </c>
      <c r="Y9" s="35">
        <f t="shared" si="29"/>
        <v>92.4</v>
      </c>
      <c r="Z9" s="35">
        <f t="shared" si="29"/>
        <v>99.9</v>
      </c>
      <c r="AA9" s="36">
        <f t="shared" si="10"/>
        <v>60368</v>
      </c>
      <c r="AB9" s="34" t="s">
        <v>71</v>
      </c>
      <c r="AC9" s="35">
        <f t="shared" si="5"/>
        <v>15.2</v>
      </c>
      <c r="AD9" s="35">
        <f aca="true" t="shared" si="30" ref="AD9:AM9">IF(OR(AD75=1,AD75=2),"x",ROUND(AD75/$AN9*100,1))</f>
        <v>28.2</v>
      </c>
      <c r="AE9" s="35">
        <f t="shared" si="30"/>
        <v>28.9</v>
      </c>
      <c r="AF9" s="35">
        <f t="shared" si="30"/>
        <v>20</v>
      </c>
      <c r="AG9" s="35">
        <f t="shared" si="30"/>
        <v>6.4</v>
      </c>
      <c r="AH9" s="35">
        <f t="shared" si="30"/>
        <v>1</v>
      </c>
      <c r="AI9" s="35">
        <f t="shared" si="30"/>
        <v>0.2</v>
      </c>
      <c r="AJ9" s="35">
        <f t="shared" si="30"/>
        <v>0.1</v>
      </c>
      <c r="AK9" s="35">
        <f t="shared" si="30"/>
        <v>43.4</v>
      </c>
      <c r="AL9" s="35">
        <f t="shared" si="30"/>
        <v>92.3</v>
      </c>
      <c r="AM9" s="35">
        <f t="shared" si="30"/>
        <v>99.9</v>
      </c>
      <c r="AN9" s="36">
        <f t="shared" si="12"/>
        <v>122596</v>
      </c>
      <c r="AO9">
        <f t="shared" si="13"/>
        <v>0</v>
      </c>
      <c r="AP9">
        <f t="shared" si="14"/>
        <v>0</v>
      </c>
      <c r="AQ9">
        <f t="shared" si="15"/>
        <v>0</v>
      </c>
    </row>
    <row r="10" spans="1:43" ht="14.25">
      <c r="A10" s="32" t="s">
        <v>20</v>
      </c>
      <c r="B10" s="34" t="s">
        <v>4</v>
      </c>
      <c r="C10" s="35">
        <f t="shared" si="1"/>
        <v>13.8</v>
      </c>
      <c r="D10" s="35">
        <f aca="true" t="shared" si="31" ref="D10:M10">IF(OR(D76=1,D76=2),"x",ROUND(D76/$N10*100,1))</f>
        <v>26.2</v>
      </c>
      <c r="E10" s="35">
        <f t="shared" si="31"/>
        <v>29.2</v>
      </c>
      <c r="F10" s="35">
        <f t="shared" si="31"/>
        <v>21.2</v>
      </c>
      <c r="G10" s="35">
        <f t="shared" si="31"/>
        <v>7.6</v>
      </c>
      <c r="H10" s="35">
        <f t="shared" si="31"/>
        <v>1.5</v>
      </c>
      <c r="I10" s="35">
        <f t="shared" si="31"/>
        <v>0.3</v>
      </c>
      <c r="J10" s="35">
        <f t="shared" si="31"/>
        <v>0.1</v>
      </c>
      <c r="K10" s="35">
        <f t="shared" si="31"/>
        <v>40</v>
      </c>
      <c r="L10" s="35">
        <f t="shared" si="31"/>
        <v>90.4</v>
      </c>
      <c r="M10" s="35">
        <f t="shared" si="31"/>
        <v>99.9</v>
      </c>
      <c r="N10" s="36">
        <f t="shared" si="8"/>
        <v>62847</v>
      </c>
      <c r="O10" s="34" t="s">
        <v>5</v>
      </c>
      <c r="P10" s="35">
        <f t="shared" si="3"/>
        <v>18.4</v>
      </c>
      <c r="Q10" s="35">
        <f aca="true" t="shared" si="32" ref="Q10:Z10">IF(OR(Q76=1,Q76=2),"x",ROUND(Q76/$AA10*100,1))</f>
        <v>28.5</v>
      </c>
      <c r="R10" s="35">
        <f t="shared" si="32"/>
        <v>27.8</v>
      </c>
      <c r="S10" s="35">
        <f t="shared" si="32"/>
        <v>18</v>
      </c>
      <c r="T10" s="35">
        <f t="shared" si="32"/>
        <v>5.9</v>
      </c>
      <c r="U10" s="35">
        <f t="shared" si="32"/>
        <v>1</v>
      </c>
      <c r="V10" s="35">
        <f t="shared" si="32"/>
        <v>0.2</v>
      </c>
      <c r="W10" s="35">
        <f t="shared" si="32"/>
        <v>0.1</v>
      </c>
      <c r="X10" s="35">
        <f t="shared" si="32"/>
        <v>46.9</v>
      </c>
      <c r="Y10" s="35">
        <f t="shared" si="32"/>
        <v>92.7</v>
      </c>
      <c r="Z10" s="35">
        <f t="shared" si="32"/>
        <v>99.9</v>
      </c>
      <c r="AA10" s="36">
        <f t="shared" si="10"/>
        <v>60531</v>
      </c>
      <c r="AB10" s="34" t="s">
        <v>71</v>
      </c>
      <c r="AC10" s="35">
        <f t="shared" si="5"/>
        <v>16.1</v>
      </c>
      <c r="AD10" s="35">
        <f aca="true" t="shared" si="33" ref="AD10:AM10">IF(OR(AD76=1,AD76=2),"x",ROUND(AD76/$AN10*100,1))</f>
        <v>27.3</v>
      </c>
      <c r="AE10" s="35">
        <f t="shared" si="33"/>
        <v>28.5</v>
      </c>
      <c r="AF10" s="35">
        <f t="shared" si="33"/>
        <v>19.6</v>
      </c>
      <c r="AG10" s="35">
        <f t="shared" si="33"/>
        <v>6.8</v>
      </c>
      <c r="AH10" s="35">
        <f t="shared" si="33"/>
        <v>1.3</v>
      </c>
      <c r="AI10" s="35">
        <f t="shared" si="33"/>
        <v>0.2</v>
      </c>
      <c r="AJ10" s="35">
        <f t="shared" si="33"/>
        <v>0.1</v>
      </c>
      <c r="AK10" s="35">
        <f t="shared" si="33"/>
        <v>43.4</v>
      </c>
      <c r="AL10" s="35">
        <f t="shared" si="33"/>
        <v>91.5</v>
      </c>
      <c r="AM10" s="35">
        <f t="shared" si="33"/>
        <v>99.9</v>
      </c>
      <c r="AN10" s="36">
        <f t="shared" si="12"/>
        <v>123378</v>
      </c>
      <c r="AO10">
        <f t="shared" si="13"/>
        <v>0</v>
      </c>
      <c r="AP10">
        <f t="shared" si="14"/>
        <v>0</v>
      </c>
      <c r="AQ10">
        <f t="shared" si="15"/>
        <v>0</v>
      </c>
    </row>
    <row r="11" spans="1:43" ht="14.25">
      <c r="A11" s="32" t="s">
        <v>21</v>
      </c>
      <c r="B11" s="34" t="s">
        <v>4</v>
      </c>
      <c r="C11" s="35">
        <f t="shared" si="1"/>
        <v>10.8</v>
      </c>
      <c r="D11" s="35">
        <f aca="true" t="shared" si="34" ref="D11:M11">IF(OR(D77=1,D77=2),"x",ROUND(D77/$N11*100,1))</f>
        <v>26.9</v>
      </c>
      <c r="E11" s="35">
        <f t="shared" si="34"/>
        <v>30.9</v>
      </c>
      <c r="F11" s="35">
        <f t="shared" si="34"/>
        <v>21.5</v>
      </c>
      <c r="G11" s="35">
        <f t="shared" si="34"/>
        <v>7.4</v>
      </c>
      <c r="H11" s="35">
        <f t="shared" si="34"/>
        <v>1.5</v>
      </c>
      <c r="I11" s="35">
        <f t="shared" si="34"/>
        <v>0.4</v>
      </c>
      <c r="J11" s="35">
        <f t="shared" si="34"/>
        <v>0.2</v>
      </c>
      <c r="K11" s="35">
        <f t="shared" si="34"/>
        <v>37.7</v>
      </c>
      <c r="L11" s="35">
        <f t="shared" si="34"/>
        <v>90.2</v>
      </c>
      <c r="M11" s="35">
        <f t="shared" si="34"/>
        <v>99.7</v>
      </c>
      <c r="N11" s="36">
        <f t="shared" si="8"/>
        <v>63874</v>
      </c>
      <c r="O11" s="34" t="s">
        <v>5</v>
      </c>
      <c r="P11" s="35">
        <f t="shared" si="3"/>
        <v>16.5</v>
      </c>
      <c r="Q11" s="35">
        <f aca="true" t="shared" si="35" ref="Q11:Z11">IF(OR(Q77=1,Q77=2),"x",ROUND(Q77/$AA11*100,1))</f>
        <v>31.3</v>
      </c>
      <c r="R11" s="35">
        <f t="shared" si="35"/>
        <v>28.5</v>
      </c>
      <c r="S11" s="35">
        <f t="shared" si="35"/>
        <v>16.8</v>
      </c>
      <c r="T11" s="35">
        <f t="shared" si="35"/>
        <v>5.2</v>
      </c>
      <c r="U11" s="35">
        <f t="shared" si="35"/>
        <v>1.1</v>
      </c>
      <c r="V11" s="35">
        <f t="shared" si="35"/>
        <v>0.3</v>
      </c>
      <c r="W11" s="35">
        <f t="shared" si="35"/>
        <v>0.2</v>
      </c>
      <c r="X11" s="35">
        <f t="shared" si="35"/>
        <v>47.8</v>
      </c>
      <c r="Y11" s="35">
        <f t="shared" si="35"/>
        <v>93</v>
      </c>
      <c r="Z11" s="35">
        <f t="shared" si="35"/>
        <v>99.8</v>
      </c>
      <c r="AA11" s="36">
        <f t="shared" si="10"/>
        <v>62245</v>
      </c>
      <c r="AB11" s="34" t="s">
        <v>71</v>
      </c>
      <c r="AC11" s="35">
        <f t="shared" si="5"/>
        <v>13.6</v>
      </c>
      <c r="AD11" s="35">
        <f aca="true" t="shared" si="36" ref="AD11:AM11">IF(OR(AD77=1,AD77=2),"x",ROUND(AD77/$AN11*100,1))</f>
        <v>29</v>
      </c>
      <c r="AE11" s="35">
        <f t="shared" si="36"/>
        <v>29.7</v>
      </c>
      <c r="AF11" s="35">
        <f t="shared" si="36"/>
        <v>19.2</v>
      </c>
      <c r="AG11" s="35">
        <f t="shared" si="36"/>
        <v>6.3</v>
      </c>
      <c r="AH11" s="35">
        <f t="shared" si="36"/>
        <v>1.3</v>
      </c>
      <c r="AI11" s="35">
        <f t="shared" si="36"/>
        <v>0.4</v>
      </c>
      <c r="AJ11" s="35">
        <f t="shared" si="36"/>
        <v>0.2</v>
      </c>
      <c r="AK11" s="35">
        <f t="shared" si="36"/>
        <v>42.7</v>
      </c>
      <c r="AL11" s="35">
        <f t="shared" si="36"/>
        <v>91.6</v>
      </c>
      <c r="AM11" s="35">
        <f t="shared" si="36"/>
        <v>99.8</v>
      </c>
      <c r="AN11" s="36">
        <f t="shared" si="12"/>
        <v>126119</v>
      </c>
      <c r="AO11">
        <f t="shared" si="13"/>
        <v>0</v>
      </c>
      <c r="AP11">
        <f t="shared" si="14"/>
        <v>0</v>
      </c>
      <c r="AQ11">
        <f t="shared" si="15"/>
        <v>0</v>
      </c>
    </row>
    <row r="12" spans="1:43" ht="14.25">
      <c r="A12" s="32" t="s">
        <v>100</v>
      </c>
      <c r="B12" s="34" t="s">
        <v>4</v>
      </c>
      <c r="C12" s="35">
        <f t="shared" si="1"/>
        <v>6.1</v>
      </c>
      <c r="D12" s="35">
        <f aca="true" t="shared" si="37" ref="D12:M12">IF(OR(D78=1,D78=2),"x",ROUND(D78/$N12*100,1))</f>
        <v>14.8</v>
      </c>
      <c r="E12" s="35">
        <f t="shared" si="37"/>
        <v>21.2</v>
      </c>
      <c r="F12" s="35">
        <f t="shared" si="37"/>
        <v>22</v>
      </c>
      <c r="G12" s="35">
        <f t="shared" si="37"/>
        <v>14.9</v>
      </c>
      <c r="H12" s="35">
        <f t="shared" si="37"/>
        <v>8.8</v>
      </c>
      <c r="I12" s="35">
        <f t="shared" si="37"/>
        <v>5.5</v>
      </c>
      <c r="J12" s="35">
        <f t="shared" si="37"/>
        <v>3.6</v>
      </c>
      <c r="K12" s="35">
        <f t="shared" si="37"/>
        <v>20.9</v>
      </c>
      <c r="L12" s="35">
        <f t="shared" si="37"/>
        <v>64.2</v>
      </c>
      <c r="M12" s="35">
        <f t="shared" si="37"/>
        <v>97</v>
      </c>
      <c r="N12" s="36">
        <f t="shared" si="8"/>
        <v>28087</v>
      </c>
      <c r="O12" s="34" t="s">
        <v>5</v>
      </c>
      <c r="P12" s="35">
        <f t="shared" si="3"/>
        <v>8.7</v>
      </c>
      <c r="Q12" s="35">
        <f aca="true" t="shared" si="38" ref="Q12:Z12">IF(OR(Q78=1,Q78=2),"x",ROUND(Q78/$AA12*100,1))</f>
        <v>19.1</v>
      </c>
      <c r="R12" s="35">
        <f t="shared" si="38"/>
        <v>23.6</v>
      </c>
      <c r="S12" s="35">
        <f t="shared" si="38"/>
        <v>21.1</v>
      </c>
      <c r="T12" s="35">
        <f t="shared" si="38"/>
        <v>13.2</v>
      </c>
      <c r="U12" s="35">
        <f t="shared" si="38"/>
        <v>7.2</v>
      </c>
      <c r="V12" s="35">
        <f t="shared" si="38"/>
        <v>3.4</v>
      </c>
      <c r="W12" s="35">
        <f t="shared" si="38"/>
        <v>1.7</v>
      </c>
      <c r="X12" s="35">
        <f t="shared" si="38"/>
        <v>27.9</v>
      </c>
      <c r="Y12" s="35">
        <f t="shared" si="38"/>
        <v>72.6</v>
      </c>
      <c r="Z12" s="35">
        <f t="shared" si="38"/>
        <v>98.1</v>
      </c>
      <c r="AA12" s="36">
        <f t="shared" si="10"/>
        <v>5431</v>
      </c>
      <c r="AB12" s="34" t="s">
        <v>71</v>
      </c>
      <c r="AC12" s="35">
        <f t="shared" si="5"/>
        <v>6.5</v>
      </c>
      <c r="AD12" s="35">
        <f aca="true" t="shared" si="39" ref="AD12:AM12">IF(OR(AD78=1,AD78=2),"x",ROUND(AD78/$AN12*100,1))</f>
        <v>15.5</v>
      </c>
      <c r="AE12" s="35">
        <f t="shared" si="39"/>
        <v>21.6</v>
      </c>
      <c r="AF12" s="35">
        <f t="shared" si="39"/>
        <v>21.9</v>
      </c>
      <c r="AG12" s="35">
        <f t="shared" si="39"/>
        <v>14.6</v>
      </c>
      <c r="AH12" s="35">
        <f t="shared" si="39"/>
        <v>8.5</v>
      </c>
      <c r="AI12" s="35">
        <f t="shared" si="39"/>
        <v>5.1</v>
      </c>
      <c r="AJ12" s="35">
        <f t="shared" si="39"/>
        <v>3.3</v>
      </c>
      <c r="AK12" s="35">
        <f t="shared" si="39"/>
        <v>22</v>
      </c>
      <c r="AL12" s="35">
        <f t="shared" si="39"/>
        <v>65.5</v>
      </c>
      <c r="AM12" s="35">
        <f t="shared" si="39"/>
        <v>97.2</v>
      </c>
      <c r="AN12" s="36">
        <f t="shared" si="12"/>
        <v>33518</v>
      </c>
      <c r="AO12">
        <f t="shared" si="13"/>
        <v>0</v>
      </c>
      <c r="AP12">
        <f t="shared" si="14"/>
        <v>0</v>
      </c>
      <c r="AQ12">
        <f t="shared" si="15"/>
        <v>0</v>
      </c>
    </row>
    <row r="13" spans="1:43" ht="14.25">
      <c r="A13" s="32" t="s">
        <v>22</v>
      </c>
      <c r="B13" s="34" t="s">
        <v>4</v>
      </c>
      <c r="C13" s="35">
        <f t="shared" si="1"/>
        <v>11.1</v>
      </c>
      <c r="D13" s="35">
        <f aca="true" t="shared" si="40" ref="D13:M13">IF(OR(D79=1,D79=2),"x",ROUND(D79/$N13*100,1))</f>
        <v>14.1</v>
      </c>
      <c r="E13" s="35">
        <f t="shared" si="40"/>
        <v>15.3</v>
      </c>
      <c r="F13" s="35">
        <f t="shared" si="40"/>
        <v>18.2</v>
      </c>
      <c r="G13" s="35">
        <f t="shared" si="40"/>
        <v>14.2</v>
      </c>
      <c r="H13" s="35">
        <f t="shared" si="40"/>
        <v>12.3</v>
      </c>
      <c r="I13" s="35">
        <f t="shared" si="40"/>
        <v>7.8</v>
      </c>
      <c r="J13" s="35">
        <f t="shared" si="40"/>
        <v>4.1</v>
      </c>
      <c r="K13" s="35">
        <f t="shared" si="40"/>
        <v>25.2</v>
      </c>
      <c r="L13" s="35">
        <f t="shared" si="40"/>
        <v>58.6</v>
      </c>
      <c r="M13" s="35">
        <f t="shared" si="40"/>
        <v>97.1</v>
      </c>
      <c r="N13" s="36">
        <f t="shared" si="8"/>
        <v>3968</v>
      </c>
      <c r="O13" s="34" t="s">
        <v>5</v>
      </c>
      <c r="P13" s="35">
        <f t="shared" si="3"/>
        <v>4.4</v>
      </c>
      <c r="Q13" s="35">
        <f aca="true" t="shared" si="41" ref="Q13:Z13">IF(OR(Q79=1,Q79=2),"x",ROUND(Q79/$AA13*100,1))</f>
        <v>12.7</v>
      </c>
      <c r="R13" s="35">
        <f t="shared" si="41"/>
        <v>18.1</v>
      </c>
      <c r="S13" s="35">
        <f t="shared" si="41"/>
        <v>24.1</v>
      </c>
      <c r="T13" s="35">
        <f t="shared" si="41"/>
        <v>16.5</v>
      </c>
      <c r="U13" s="35">
        <f t="shared" si="41"/>
        <v>11.5</v>
      </c>
      <c r="V13" s="35">
        <f t="shared" si="41"/>
        <v>6.8</v>
      </c>
      <c r="W13" s="35">
        <f t="shared" si="41"/>
        <v>3.7</v>
      </c>
      <c r="X13" s="35">
        <f t="shared" si="41"/>
        <v>17.1</v>
      </c>
      <c r="Y13" s="35">
        <f t="shared" si="41"/>
        <v>59.2</v>
      </c>
      <c r="Z13" s="35">
        <f t="shared" si="41"/>
        <v>97.7</v>
      </c>
      <c r="AA13" s="36">
        <f t="shared" si="10"/>
        <v>2252</v>
      </c>
      <c r="AB13" s="34" t="s">
        <v>71</v>
      </c>
      <c r="AC13" s="35">
        <f t="shared" si="5"/>
        <v>8.6</v>
      </c>
      <c r="AD13" s="35">
        <f aca="true" t="shared" si="42" ref="AD13:AM13">IF(OR(AD79=1,AD79=2),"x",ROUND(AD79/$AN13*100,1))</f>
        <v>13.6</v>
      </c>
      <c r="AE13" s="35">
        <f t="shared" si="42"/>
        <v>16.3</v>
      </c>
      <c r="AF13" s="35">
        <f t="shared" si="42"/>
        <v>20.3</v>
      </c>
      <c r="AG13" s="35">
        <f t="shared" si="42"/>
        <v>15.1</v>
      </c>
      <c r="AH13" s="35">
        <f t="shared" si="42"/>
        <v>12</v>
      </c>
      <c r="AI13" s="35">
        <f t="shared" si="42"/>
        <v>7.4</v>
      </c>
      <c r="AJ13" s="35">
        <f t="shared" si="42"/>
        <v>4</v>
      </c>
      <c r="AK13" s="35">
        <f t="shared" si="42"/>
        <v>22.2</v>
      </c>
      <c r="AL13" s="35">
        <f t="shared" si="42"/>
        <v>58.9</v>
      </c>
      <c r="AM13" s="35">
        <f t="shared" si="42"/>
        <v>97.3</v>
      </c>
      <c r="AN13" s="36">
        <f t="shared" si="12"/>
        <v>6220</v>
      </c>
      <c r="AO13">
        <f t="shared" si="13"/>
        <v>0</v>
      </c>
      <c r="AP13">
        <f t="shared" si="14"/>
        <v>0</v>
      </c>
      <c r="AQ13">
        <f t="shared" si="15"/>
        <v>0</v>
      </c>
    </row>
    <row r="14" spans="1:43" ht="14.25">
      <c r="A14" s="32" t="s">
        <v>23</v>
      </c>
      <c r="B14" s="34" t="s">
        <v>4</v>
      </c>
      <c r="C14" s="35">
        <f t="shared" si="1"/>
        <v>6.6</v>
      </c>
      <c r="D14" s="35">
        <f aca="true" t="shared" si="43" ref="D14:M14">IF(OR(D80=1,D80=2),"x",ROUND(D80/$N14*100,1))</f>
        <v>15.8</v>
      </c>
      <c r="E14" s="35">
        <f t="shared" si="43"/>
        <v>21.9</v>
      </c>
      <c r="F14" s="35">
        <f t="shared" si="43"/>
        <v>20</v>
      </c>
      <c r="G14" s="35">
        <f t="shared" si="43"/>
        <v>15.5</v>
      </c>
      <c r="H14" s="35">
        <f t="shared" si="43"/>
        <v>9.9</v>
      </c>
      <c r="I14" s="35">
        <f t="shared" si="43"/>
        <v>5.4</v>
      </c>
      <c r="J14" s="35">
        <f t="shared" si="43"/>
        <v>2.8</v>
      </c>
      <c r="K14" s="35">
        <f t="shared" si="43"/>
        <v>22.4</v>
      </c>
      <c r="L14" s="35">
        <f t="shared" si="43"/>
        <v>64.3</v>
      </c>
      <c r="M14" s="35">
        <f t="shared" si="43"/>
        <v>97.9</v>
      </c>
      <c r="N14" s="36">
        <f t="shared" si="8"/>
        <v>7327</v>
      </c>
      <c r="O14" s="34" t="s">
        <v>5</v>
      </c>
      <c r="P14" s="35">
        <f t="shared" si="3"/>
        <v>15.7</v>
      </c>
      <c r="Q14" s="35">
        <f aca="true" t="shared" si="44" ref="Q14:Z14">IF(OR(Q80=1,Q80=2),"x",ROUND(Q80/$AA14*100,1))</f>
        <v>27.3</v>
      </c>
      <c r="R14" s="35">
        <f t="shared" si="44"/>
        <v>24.3</v>
      </c>
      <c r="S14" s="35">
        <f t="shared" si="44"/>
        <v>15.7</v>
      </c>
      <c r="T14" s="35">
        <f t="shared" si="44"/>
        <v>9</v>
      </c>
      <c r="U14" s="35">
        <f t="shared" si="44"/>
        <v>3.3</v>
      </c>
      <c r="V14" s="35">
        <f t="shared" si="44"/>
        <v>2.3</v>
      </c>
      <c r="W14" s="35">
        <f t="shared" si="44"/>
        <v>1.9</v>
      </c>
      <c r="X14" s="35">
        <f t="shared" si="44"/>
        <v>43</v>
      </c>
      <c r="Y14" s="35">
        <f t="shared" si="44"/>
        <v>82.9</v>
      </c>
      <c r="Z14" s="35">
        <f t="shared" si="44"/>
        <v>99.5</v>
      </c>
      <c r="AA14" s="36">
        <f t="shared" si="10"/>
        <v>568</v>
      </c>
      <c r="AB14" s="34" t="s">
        <v>71</v>
      </c>
      <c r="AC14" s="35">
        <f t="shared" si="5"/>
        <v>7.3</v>
      </c>
      <c r="AD14" s="35">
        <f aca="true" t="shared" si="45" ref="AD14:AM14">IF(OR(AD80=1,AD80=2),"x",ROUND(AD80/$AN14*100,1))</f>
        <v>16.6</v>
      </c>
      <c r="AE14" s="35">
        <f t="shared" si="45"/>
        <v>22</v>
      </c>
      <c r="AF14" s="35">
        <f t="shared" si="45"/>
        <v>19.7</v>
      </c>
      <c r="AG14" s="35">
        <f t="shared" si="45"/>
        <v>15</v>
      </c>
      <c r="AH14" s="35">
        <f t="shared" si="45"/>
        <v>9.5</v>
      </c>
      <c r="AI14" s="35">
        <f t="shared" si="45"/>
        <v>5.2</v>
      </c>
      <c r="AJ14" s="35">
        <f t="shared" si="45"/>
        <v>2.7</v>
      </c>
      <c r="AK14" s="35">
        <f t="shared" si="45"/>
        <v>23.9</v>
      </c>
      <c r="AL14" s="35">
        <f t="shared" si="45"/>
        <v>65.6</v>
      </c>
      <c r="AM14" s="35">
        <f t="shared" si="45"/>
        <v>98</v>
      </c>
      <c r="AN14" s="36">
        <f t="shared" si="12"/>
        <v>7895</v>
      </c>
      <c r="AO14">
        <f t="shared" si="13"/>
        <v>0</v>
      </c>
      <c r="AP14">
        <f t="shared" si="14"/>
        <v>0</v>
      </c>
      <c r="AQ14">
        <f t="shared" si="15"/>
        <v>0</v>
      </c>
    </row>
    <row r="15" spans="1:43" ht="14.25">
      <c r="A15" s="32" t="s">
        <v>24</v>
      </c>
      <c r="B15" s="34" t="s">
        <v>4</v>
      </c>
      <c r="C15" s="35">
        <f t="shared" si="1"/>
        <v>1.5</v>
      </c>
      <c r="D15" s="35">
        <f aca="true" t="shared" si="46" ref="D15:M15">IF(OR(D81=1,D81=2),"x",ROUND(D81/$N15*100,1))</f>
        <v>5.6</v>
      </c>
      <c r="E15" s="35">
        <f t="shared" si="46"/>
        <v>14.5</v>
      </c>
      <c r="F15" s="35">
        <f t="shared" si="46"/>
        <v>24</v>
      </c>
      <c r="G15" s="35">
        <f t="shared" si="46"/>
        <v>23.2</v>
      </c>
      <c r="H15" s="35">
        <f t="shared" si="46"/>
        <v>15.2</v>
      </c>
      <c r="I15" s="35">
        <f t="shared" si="46"/>
        <v>9.4</v>
      </c>
      <c r="J15" s="35">
        <f t="shared" si="46"/>
        <v>4.1</v>
      </c>
      <c r="K15" s="35">
        <f t="shared" si="46"/>
        <v>7.1</v>
      </c>
      <c r="L15" s="35">
        <f t="shared" si="46"/>
        <v>45.6</v>
      </c>
      <c r="M15" s="35">
        <f t="shared" si="46"/>
        <v>97.6</v>
      </c>
      <c r="N15" s="36">
        <f t="shared" si="8"/>
        <v>14090</v>
      </c>
      <c r="O15" s="34" t="s">
        <v>5</v>
      </c>
      <c r="P15" s="35">
        <f t="shared" si="3"/>
        <v>7.1</v>
      </c>
      <c r="Q15" s="35">
        <f aca="true" t="shared" si="47" ref="Q15:Z15">IF(OR(Q81=1,Q81=2),"x",ROUND(Q81/$AA15*100,1))</f>
        <v>16.7</v>
      </c>
      <c r="R15" s="35">
        <f t="shared" si="47"/>
        <v>23.4</v>
      </c>
      <c r="S15" s="35">
        <f t="shared" si="47"/>
        <v>23.3</v>
      </c>
      <c r="T15" s="35">
        <f t="shared" si="47"/>
        <v>15.2</v>
      </c>
      <c r="U15" s="35">
        <f t="shared" si="47"/>
        <v>8.1</v>
      </c>
      <c r="V15" s="35">
        <f t="shared" si="47"/>
        <v>3.9</v>
      </c>
      <c r="W15" s="35">
        <f t="shared" si="47"/>
        <v>1.4</v>
      </c>
      <c r="X15" s="35">
        <f t="shared" si="47"/>
        <v>23.8</v>
      </c>
      <c r="Y15" s="35">
        <f t="shared" si="47"/>
        <v>70.5</v>
      </c>
      <c r="Z15" s="35">
        <f t="shared" si="47"/>
        <v>99.2</v>
      </c>
      <c r="AA15" s="36">
        <f t="shared" si="10"/>
        <v>24326</v>
      </c>
      <c r="AB15" s="34" t="s">
        <v>71</v>
      </c>
      <c r="AC15" s="35">
        <f t="shared" si="5"/>
        <v>5</v>
      </c>
      <c r="AD15" s="35">
        <f aca="true" t="shared" si="48" ref="AD15:AM15">IF(OR(AD81=1,AD81=2),"x",ROUND(AD81/$AN15*100,1))</f>
        <v>12.6</v>
      </c>
      <c r="AE15" s="35">
        <f t="shared" si="48"/>
        <v>20.2</v>
      </c>
      <c r="AF15" s="35">
        <f t="shared" si="48"/>
        <v>23.5</v>
      </c>
      <c r="AG15" s="35">
        <f t="shared" si="48"/>
        <v>18.2</v>
      </c>
      <c r="AH15" s="35">
        <f t="shared" si="48"/>
        <v>10.7</v>
      </c>
      <c r="AI15" s="35">
        <f t="shared" si="48"/>
        <v>6</v>
      </c>
      <c r="AJ15" s="35">
        <f t="shared" si="48"/>
        <v>2.4</v>
      </c>
      <c r="AK15" s="35">
        <f t="shared" si="48"/>
        <v>17.7</v>
      </c>
      <c r="AL15" s="35">
        <f t="shared" si="48"/>
        <v>61.4</v>
      </c>
      <c r="AM15" s="35">
        <f t="shared" si="48"/>
        <v>98.6</v>
      </c>
      <c r="AN15" s="36">
        <f t="shared" si="12"/>
        <v>38416</v>
      </c>
      <c r="AO15">
        <f t="shared" si="13"/>
        <v>0</v>
      </c>
      <c r="AP15">
        <f t="shared" si="14"/>
        <v>0</v>
      </c>
      <c r="AQ15">
        <f t="shared" si="15"/>
        <v>0</v>
      </c>
    </row>
    <row r="16" spans="1:43" ht="14.25">
      <c r="A16" s="32" t="s">
        <v>25</v>
      </c>
      <c r="B16" s="34" t="s">
        <v>4</v>
      </c>
      <c r="C16" s="35">
        <f t="shared" si="1"/>
        <v>3</v>
      </c>
      <c r="D16" s="35">
        <f aca="true" t="shared" si="49" ref="D16:M16">IF(OR(D82=1,D82=2),"x",ROUND(D82/$N16*100,1))</f>
        <v>8.8</v>
      </c>
      <c r="E16" s="35">
        <f t="shared" si="49"/>
        <v>16.1</v>
      </c>
      <c r="F16" s="35">
        <f t="shared" si="49"/>
        <v>22.9</v>
      </c>
      <c r="G16" s="35">
        <f t="shared" si="49"/>
        <v>19.3</v>
      </c>
      <c r="H16" s="35">
        <f t="shared" si="49"/>
        <v>13.7</v>
      </c>
      <c r="I16" s="35">
        <f t="shared" si="49"/>
        <v>8</v>
      </c>
      <c r="J16" s="35">
        <f t="shared" si="49"/>
        <v>4.8</v>
      </c>
      <c r="K16" s="35">
        <f t="shared" si="49"/>
        <v>11.8</v>
      </c>
      <c r="L16" s="35">
        <f t="shared" si="49"/>
        <v>50.8</v>
      </c>
      <c r="M16" s="35">
        <f t="shared" si="49"/>
        <v>96.6</v>
      </c>
      <c r="N16" s="36">
        <f t="shared" si="8"/>
        <v>19958</v>
      </c>
      <c r="O16" s="34" t="s">
        <v>5</v>
      </c>
      <c r="P16" s="35">
        <f t="shared" si="3"/>
        <v>9.6</v>
      </c>
      <c r="Q16" s="35">
        <f aca="true" t="shared" si="50" ref="Q16:Z16">IF(OR(Q82=1,Q82=2),"x",ROUND(Q82/$AA16*100,1))</f>
        <v>17.6</v>
      </c>
      <c r="R16" s="35">
        <f t="shared" si="50"/>
        <v>22.5</v>
      </c>
      <c r="S16" s="35">
        <f t="shared" si="50"/>
        <v>22</v>
      </c>
      <c r="T16" s="35">
        <f t="shared" si="50"/>
        <v>13.7</v>
      </c>
      <c r="U16" s="35">
        <f t="shared" si="50"/>
        <v>7.8</v>
      </c>
      <c r="V16" s="35">
        <f t="shared" si="50"/>
        <v>3.9</v>
      </c>
      <c r="W16" s="35">
        <f t="shared" si="50"/>
        <v>1.7</v>
      </c>
      <c r="X16" s="35">
        <f t="shared" si="50"/>
        <v>27.2</v>
      </c>
      <c r="Y16" s="35">
        <f t="shared" si="50"/>
        <v>71.6</v>
      </c>
      <c r="Z16" s="35">
        <f t="shared" si="50"/>
        <v>98.8</v>
      </c>
      <c r="AA16" s="36">
        <f t="shared" si="10"/>
        <v>11901</v>
      </c>
      <c r="AB16" s="34" t="s">
        <v>71</v>
      </c>
      <c r="AC16" s="35">
        <f t="shared" si="5"/>
        <v>5.5</v>
      </c>
      <c r="AD16" s="35">
        <f aca="true" t="shared" si="51" ref="AD16:AM16">IF(OR(AD82=1,AD82=2),"x",ROUND(AD82/$AN16*100,1))</f>
        <v>12.1</v>
      </c>
      <c r="AE16" s="35">
        <f t="shared" si="51"/>
        <v>18.4</v>
      </c>
      <c r="AF16" s="35">
        <f t="shared" si="51"/>
        <v>22.6</v>
      </c>
      <c r="AG16" s="35">
        <f t="shared" si="51"/>
        <v>17.2</v>
      </c>
      <c r="AH16" s="35">
        <f t="shared" si="51"/>
        <v>11.5</v>
      </c>
      <c r="AI16" s="35">
        <f t="shared" si="51"/>
        <v>6.5</v>
      </c>
      <c r="AJ16" s="35">
        <f t="shared" si="51"/>
        <v>3.6</v>
      </c>
      <c r="AK16" s="35">
        <f t="shared" si="51"/>
        <v>17.6</v>
      </c>
      <c r="AL16" s="35">
        <f t="shared" si="51"/>
        <v>58.6</v>
      </c>
      <c r="AM16" s="35">
        <f t="shared" si="51"/>
        <v>97.4</v>
      </c>
      <c r="AN16" s="36">
        <f t="shared" si="12"/>
        <v>31859</v>
      </c>
      <c r="AO16">
        <f t="shared" si="13"/>
        <v>0</v>
      </c>
      <c r="AP16">
        <f t="shared" si="14"/>
        <v>0</v>
      </c>
      <c r="AQ16">
        <f t="shared" si="15"/>
        <v>0</v>
      </c>
    </row>
    <row r="17" spans="1:43" ht="14.25">
      <c r="A17" s="32" t="s">
        <v>26</v>
      </c>
      <c r="B17" s="34" t="s">
        <v>4</v>
      </c>
      <c r="C17" s="35">
        <f t="shared" si="1"/>
        <v>3.2</v>
      </c>
      <c r="D17" s="35">
        <f aca="true" t="shared" si="52" ref="D17:M17">IF(OR(D83=1,D83=2),"x",ROUND(D83/$N17*100,1))</f>
        <v>8.6</v>
      </c>
      <c r="E17" s="35">
        <f t="shared" si="52"/>
        <v>17.4</v>
      </c>
      <c r="F17" s="35">
        <f t="shared" si="52"/>
        <v>24.7</v>
      </c>
      <c r="G17" s="35">
        <f t="shared" si="52"/>
        <v>20</v>
      </c>
      <c r="H17" s="35">
        <f t="shared" si="52"/>
        <v>12.8</v>
      </c>
      <c r="I17" s="35">
        <f t="shared" si="52"/>
        <v>7.5</v>
      </c>
      <c r="J17" s="35">
        <f t="shared" si="52"/>
        <v>3.6</v>
      </c>
      <c r="K17" s="35">
        <f t="shared" si="52"/>
        <v>11.8</v>
      </c>
      <c r="L17" s="35">
        <f t="shared" si="52"/>
        <v>53.9</v>
      </c>
      <c r="M17" s="35">
        <f t="shared" si="52"/>
        <v>97.7</v>
      </c>
      <c r="N17" s="36">
        <f t="shared" si="8"/>
        <v>43489</v>
      </c>
      <c r="O17" s="34" t="s">
        <v>5</v>
      </c>
      <c r="P17" s="35">
        <f t="shared" si="3"/>
        <v>9</v>
      </c>
      <c r="Q17" s="35">
        <f aca="true" t="shared" si="53" ref="Q17:Z17">IF(OR(Q83=1,Q83=2),"x",ROUND(Q83/$AA17*100,1))</f>
        <v>18.3</v>
      </c>
      <c r="R17" s="35">
        <f t="shared" si="53"/>
        <v>22.2</v>
      </c>
      <c r="S17" s="35">
        <f t="shared" si="53"/>
        <v>22.1</v>
      </c>
      <c r="T17" s="35">
        <f t="shared" si="53"/>
        <v>14.1</v>
      </c>
      <c r="U17" s="35">
        <f t="shared" si="53"/>
        <v>7.6</v>
      </c>
      <c r="V17" s="35">
        <f t="shared" si="53"/>
        <v>3.8</v>
      </c>
      <c r="W17" s="35">
        <f t="shared" si="53"/>
        <v>1.8</v>
      </c>
      <c r="X17" s="35">
        <f t="shared" si="53"/>
        <v>27.3</v>
      </c>
      <c r="Y17" s="35">
        <f t="shared" si="53"/>
        <v>71.5</v>
      </c>
      <c r="Z17" s="35">
        <f t="shared" si="53"/>
        <v>98.9</v>
      </c>
      <c r="AA17" s="36">
        <f t="shared" si="10"/>
        <v>7607</v>
      </c>
      <c r="AB17" s="34" t="s">
        <v>71</v>
      </c>
      <c r="AC17" s="35">
        <f t="shared" si="5"/>
        <v>4.1</v>
      </c>
      <c r="AD17" s="35">
        <f aca="true" t="shared" si="54" ref="AD17:AM17">IF(OR(AD83=1,AD83=2),"x",ROUND(AD83/$AN17*100,1))</f>
        <v>10.1</v>
      </c>
      <c r="AE17" s="35">
        <f t="shared" si="54"/>
        <v>18.1</v>
      </c>
      <c r="AF17" s="35">
        <f t="shared" si="54"/>
        <v>24.4</v>
      </c>
      <c r="AG17" s="35">
        <f t="shared" si="54"/>
        <v>19.2</v>
      </c>
      <c r="AH17" s="35">
        <f t="shared" si="54"/>
        <v>12</v>
      </c>
      <c r="AI17" s="35">
        <f t="shared" si="54"/>
        <v>6.9</v>
      </c>
      <c r="AJ17" s="35">
        <f t="shared" si="54"/>
        <v>3.3</v>
      </c>
      <c r="AK17" s="35">
        <f t="shared" si="54"/>
        <v>14.1</v>
      </c>
      <c r="AL17" s="35">
        <f t="shared" si="54"/>
        <v>56.5</v>
      </c>
      <c r="AM17" s="35">
        <f t="shared" si="54"/>
        <v>97.9</v>
      </c>
      <c r="AN17" s="36">
        <f t="shared" si="12"/>
        <v>51096</v>
      </c>
      <c r="AO17">
        <f t="shared" si="13"/>
        <v>0</v>
      </c>
      <c r="AP17">
        <f t="shared" si="14"/>
        <v>0</v>
      </c>
      <c r="AQ17">
        <f t="shared" si="15"/>
        <v>0</v>
      </c>
    </row>
    <row r="18" spans="1:43" ht="14.25">
      <c r="A18" s="32" t="s">
        <v>27</v>
      </c>
      <c r="B18" s="34" t="s">
        <v>4</v>
      </c>
      <c r="C18" s="35">
        <f t="shared" si="1"/>
        <v>7.4</v>
      </c>
      <c r="D18" s="35">
        <f aca="true" t="shared" si="55" ref="D18:M18">IF(OR(D84=1,D84=2),"x",ROUND(D84/$N18*100,1))</f>
        <v>12.6</v>
      </c>
      <c r="E18" s="35">
        <f t="shared" si="55"/>
        <v>20.4</v>
      </c>
      <c r="F18" s="35">
        <f t="shared" si="55"/>
        <v>23.8</v>
      </c>
      <c r="G18" s="35">
        <f t="shared" si="55"/>
        <v>17.8</v>
      </c>
      <c r="H18" s="35">
        <f t="shared" si="55"/>
        <v>10</v>
      </c>
      <c r="I18" s="35">
        <f t="shared" si="55"/>
        <v>4.6</v>
      </c>
      <c r="J18" s="35">
        <f t="shared" si="55"/>
        <v>2.4</v>
      </c>
      <c r="K18" s="35">
        <f t="shared" si="55"/>
        <v>20</v>
      </c>
      <c r="L18" s="35">
        <f t="shared" si="55"/>
        <v>64.2</v>
      </c>
      <c r="M18" s="35">
        <f t="shared" si="55"/>
        <v>98.9</v>
      </c>
      <c r="N18" s="36">
        <f t="shared" si="8"/>
        <v>2811</v>
      </c>
      <c r="O18" s="34" t="s">
        <v>5</v>
      </c>
      <c r="P18" s="35">
        <f t="shared" si="3"/>
        <v>6.5</v>
      </c>
      <c r="Q18" s="35">
        <f aca="true" t="shared" si="56" ref="Q18:Z18">IF(OR(Q84=1,Q84=2),"x",ROUND(Q84/$AA18*100,1))</f>
        <v>23.8</v>
      </c>
      <c r="R18" s="35">
        <f t="shared" si="56"/>
        <v>20.2</v>
      </c>
      <c r="S18" s="35">
        <f t="shared" si="56"/>
        <v>23.8</v>
      </c>
      <c r="T18" s="35">
        <f t="shared" si="56"/>
        <v>15.5</v>
      </c>
      <c r="U18" s="35">
        <f t="shared" si="56"/>
        <v>6</v>
      </c>
      <c r="V18" s="35">
        <f t="shared" si="56"/>
        <v>1.8</v>
      </c>
      <c r="W18" s="35">
        <f t="shared" si="56"/>
        <v>1.8</v>
      </c>
      <c r="X18" s="35">
        <f t="shared" si="56"/>
        <v>30.4</v>
      </c>
      <c r="Y18" s="35">
        <f t="shared" si="56"/>
        <v>74.4</v>
      </c>
      <c r="Z18" s="35">
        <f t="shared" si="56"/>
        <v>99.4</v>
      </c>
      <c r="AA18" s="36">
        <f t="shared" si="10"/>
        <v>168</v>
      </c>
      <c r="AB18" s="34" t="s">
        <v>71</v>
      </c>
      <c r="AC18" s="35">
        <f t="shared" si="5"/>
        <v>7.4</v>
      </c>
      <c r="AD18" s="35">
        <f aca="true" t="shared" si="57" ref="AD18:AM18">IF(OR(AD84=1,AD84=2),"x",ROUND(AD84/$AN18*100,1))</f>
        <v>13.2</v>
      </c>
      <c r="AE18" s="35">
        <f t="shared" si="57"/>
        <v>20.4</v>
      </c>
      <c r="AF18" s="35">
        <f t="shared" si="57"/>
        <v>23.8</v>
      </c>
      <c r="AG18" s="35">
        <f t="shared" si="57"/>
        <v>17.6</v>
      </c>
      <c r="AH18" s="35">
        <f t="shared" si="57"/>
        <v>9.8</v>
      </c>
      <c r="AI18" s="35">
        <f t="shared" si="57"/>
        <v>4.4</v>
      </c>
      <c r="AJ18" s="35">
        <f t="shared" si="57"/>
        <v>2.4</v>
      </c>
      <c r="AK18" s="35">
        <f t="shared" si="57"/>
        <v>20.5</v>
      </c>
      <c r="AL18" s="35">
        <f t="shared" si="57"/>
        <v>64.8</v>
      </c>
      <c r="AM18" s="35">
        <f t="shared" si="57"/>
        <v>99</v>
      </c>
      <c r="AN18" s="36">
        <f t="shared" si="12"/>
        <v>2979</v>
      </c>
      <c r="AO18">
        <f t="shared" si="13"/>
        <v>0</v>
      </c>
      <c r="AP18">
        <f t="shared" si="14"/>
        <v>0</v>
      </c>
      <c r="AQ18">
        <f t="shared" si="15"/>
        <v>0</v>
      </c>
    </row>
    <row r="19" spans="1:43" ht="14.25">
      <c r="A19" s="32" t="s">
        <v>28</v>
      </c>
      <c r="B19" s="34" t="s">
        <v>4</v>
      </c>
      <c r="C19" s="35">
        <f t="shared" si="1"/>
        <v>1.3</v>
      </c>
      <c r="D19" s="35">
        <f aca="true" t="shared" si="58" ref="D19:M19">IF(OR(D85=1,D85=2),"x",ROUND(D85/$N19*100,1))</f>
        <v>5.5</v>
      </c>
      <c r="E19" s="35">
        <f t="shared" si="58"/>
        <v>12.5</v>
      </c>
      <c r="F19" s="35">
        <f t="shared" si="58"/>
        <v>19.1</v>
      </c>
      <c r="G19" s="35">
        <f t="shared" si="58"/>
        <v>19.8</v>
      </c>
      <c r="H19" s="35">
        <f t="shared" si="58"/>
        <v>18.8</v>
      </c>
      <c r="I19" s="35">
        <f t="shared" si="58"/>
        <v>13.2</v>
      </c>
      <c r="J19" s="35">
        <f t="shared" si="58"/>
        <v>6.1</v>
      </c>
      <c r="K19" s="35">
        <f t="shared" si="58"/>
        <v>6.8</v>
      </c>
      <c r="L19" s="35">
        <f t="shared" si="58"/>
        <v>38.4</v>
      </c>
      <c r="M19" s="35">
        <f t="shared" si="58"/>
        <v>96.3</v>
      </c>
      <c r="N19" s="36">
        <f t="shared" si="8"/>
        <v>752</v>
      </c>
      <c r="O19" s="34" t="s">
        <v>5</v>
      </c>
      <c r="P19" s="35">
        <f t="shared" si="3"/>
        <v>9.5</v>
      </c>
      <c r="Q19" s="35">
        <f aca="true" t="shared" si="59" ref="Q19:Z19">IF(OR(Q85=1,Q85=2),"x",ROUND(Q85/$AA19*100,1))</f>
        <v>17.6</v>
      </c>
      <c r="R19" s="35">
        <f t="shared" si="59"/>
        <v>24.4</v>
      </c>
      <c r="S19" s="35">
        <f t="shared" si="59"/>
        <v>21.1</v>
      </c>
      <c r="T19" s="35">
        <f t="shared" si="59"/>
        <v>13.9</v>
      </c>
      <c r="U19" s="35">
        <f t="shared" si="59"/>
        <v>7.5</v>
      </c>
      <c r="V19" s="35">
        <f t="shared" si="59"/>
        <v>3.6</v>
      </c>
      <c r="W19" s="35">
        <f t="shared" si="59"/>
        <v>1.5</v>
      </c>
      <c r="X19" s="35">
        <f t="shared" si="59"/>
        <v>27.2</v>
      </c>
      <c r="Y19" s="35">
        <f t="shared" si="59"/>
        <v>72.6</v>
      </c>
      <c r="Z19" s="35">
        <f t="shared" si="59"/>
        <v>99.2</v>
      </c>
      <c r="AA19" s="36">
        <f t="shared" si="10"/>
        <v>23446</v>
      </c>
      <c r="AB19" s="34" t="s">
        <v>71</v>
      </c>
      <c r="AC19" s="35">
        <f t="shared" si="5"/>
        <v>9.3</v>
      </c>
      <c r="AD19" s="35">
        <f aca="true" t="shared" si="60" ref="AD19:AM19">IF(OR(AD85=1,AD85=2),"x",ROUND(AD85/$AN19*100,1))</f>
        <v>17.3</v>
      </c>
      <c r="AE19" s="35">
        <f t="shared" si="60"/>
        <v>24</v>
      </c>
      <c r="AF19" s="35">
        <f t="shared" si="60"/>
        <v>21</v>
      </c>
      <c r="AG19" s="35">
        <f t="shared" si="60"/>
        <v>14.1</v>
      </c>
      <c r="AH19" s="35">
        <f t="shared" si="60"/>
        <v>7.8</v>
      </c>
      <c r="AI19" s="35">
        <f t="shared" si="60"/>
        <v>3.9</v>
      </c>
      <c r="AJ19" s="35">
        <f t="shared" si="60"/>
        <v>1.7</v>
      </c>
      <c r="AK19" s="35">
        <f t="shared" si="60"/>
        <v>26.5</v>
      </c>
      <c r="AL19" s="35">
        <f t="shared" si="60"/>
        <v>71.6</v>
      </c>
      <c r="AM19" s="35">
        <f t="shared" si="60"/>
        <v>99.1</v>
      </c>
      <c r="AN19" s="36">
        <f t="shared" si="12"/>
        <v>24198</v>
      </c>
      <c r="AO19">
        <f t="shared" si="13"/>
        <v>0</v>
      </c>
      <c r="AP19">
        <f t="shared" si="14"/>
        <v>0</v>
      </c>
      <c r="AQ19">
        <f t="shared" si="15"/>
        <v>0</v>
      </c>
    </row>
    <row r="20" spans="1:43" ht="14.25">
      <c r="A20" s="32" t="s">
        <v>29</v>
      </c>
      <c r="B20" s="34" t="s">
        <v>4</v>
      </c>
      <c r="C20" s="35">
        <f t="shared" si="1"/>
        <v>2.6</v>
      </c>
      <c r="D20" s="35">
        <f aca="true" t="shared" si="61" ref="D20:M20">IF(OR(D86=1,D86=2),"x",ROUND(D86/$N20*100,1))</f>
        <v>7.9</v>
      </c>
      <c r="E20" s="35">
        <f t="shared" si="61"/>
        <v>17.6</v>
      </c>
      <c r="F20" s="35">
        <f t="shared" si="61"/>
        <v>24.6</v>
      </c>
      <c r="G20" s="35">
        <f t="shared" si="61"/>
        <v>19.7</v>
      </c>
      <c r="H20" s="35">
        <f t="shared" si="61"/>
        <v>12.9</v>
      </c>
      <c r="I20" s="35">
        <f t="shared" si="61"/>
        <v>8.4</v>
      </c>
      <c r="J20" s="35">
        <f t="shared" si="61"/>
        <v>4</v>
      </c>
      <c r="K20" s="35">
        <f t="shared" si="61"/>
        <v>10.4</v>
      </c>
      <c r="L20" s="35">
        <f t="shared" si="61"/>
        <v>52.6</v>
      </c>
      <c r="M20" s="35">
        <f t="shared" si="61"/>
        <v>97.6</v>
      </c>
      <c r="N20" s="36">
        <f t="shared" si="8"/>
        <v>27499</v>
      </c>
      <c r="O20" s="34" t="s">
        <v>5</v>
      </c>
      <c r="P20" s="35">
        <f t="shared" si="3"/>
        <v>7.5</v>
      </c>
      <c r="Q20" s="35">
        <f aca="true" t="shared" si="62" ref="Q20:Z20">IF(OR(Q86=1,Q86=2),"x",ROUND(Q86/$AA20*100,1))</f>
        <v>18.1</v>
      </c>
      <c r="R20" s="35">
        <f t="shared" si="62"/>
        <v>25.2</v>
      </c>
      <c r="S20" s="35">
        <f t="shared" si="62"/>
        <v>21.2</v>
      </c>
      <c r="T20" s="35">
        <f t="shared" si="62"/>
        <v>13.4</v>
      </c>
      <c r="U20" s="35">
        <f t="shared" si="62"/>
        <v>7.4</v>
      </c>
      <c r="V20" s="35">
        <f t="shared" si="62"/>
        <v>3.8</v>
      </c>
      <c r="W20" s="35">
        <f t="shared" si="62"/>
        <v>2</v>
      </c>
      <c r="X20" s="35">
        <f t="shared" si="62"/>
        <v>25.6</v>
      </c>
      <c r="Y20" s="35">
        <f t="shared" si="62"/>
        <v>72</v>
      </c>
      <c r="Z20" s="35">
        <f t="shared" si="62"/>
        <v>98.6</v>
      </c>
      <c r="AA20" s="36">
        <f t="shared" si="10"/>
        <v>10708</v>
      </c>
      <c r="AB20" s="34" t="s">
        <v>71</v>
      </c>
      <c r="AC20" s="35">
        <f t="shared" si="5"/>
        <v>3.9</v>
      </c>
      <c r="AD20" s="35">
        <f aca="true" t="shared" si="63" ref="AD20:AM20">IF(OR(AD86=1,AD86=2),"x",ROUND(AD86/$AN20*100,1))</f>
        <v>10.7</v>
      </c>
      <c r="AE20" s="35">
        <f t="shared" si="63"/>
        <v>19.7</v>
      </c>
      <c r="AF20" s="35">
        <f t="shared" si="63"/>
        <v>23.6</v>
      </c>
      <c r="AG20" s="35">
        <f t="shared" si="63"/>
        <v>18</v>
      </c>
      <c r="AH20" s="35">
        <f t="shared" si="63"/>
        <v>11.4</v>
      </c>
      <c r="AI20" s="35">
        <f t="shared" si="63"/>
        <v>7.1</v>
      </c>
      <c r="AJ20" s="35">
        <f t="shared" si="63"/>
        <v>3.5</v>
      </c>
      <c r="AK20" s="35">
        <f t="shared" si="63"/>
        <v>14.7</v>
      </c>
      <c r="AL20" s="35">
        <f t="shared" si="63"/>
        <v>58</v>
      </c>
      <c r="AM20" s="35">
        <f t="shared" si="63"/>
        <v>97.9</v>
      </c>
      <c r="AN20" s="36">
        <f t="shared" si="12"/>
        <v>38207</v>
      </c>
      <c r="AO20">
        <f t="shared" si="13"/>
        <v>0</v>
      </c>
      <c r="AP20">
        <f t="shared" si="14"/>
        <v>0</v>
      </c>
      <c r="AQ20">
        <f t="shared" si="15"/>
        <v>0</v>
      </c>
    </row>
    <row r="21" spans="1:43" ht="14.25">
      <c r="A21" s="32" t="s">
        <v>30</v>
      </c>
      <c r="B21" s="34" t="s">
        <v>4</v>
      </c>
      <c r="C21" s="35">
        <f t="shared" si="1"/>
        <v>0.8</v>
      </c>
      <c r="D21" s="35">
        <f aca="true" t="shared" si="64" ref="D21:M21">IF(OR(D87=1,D87=2),"x",ROUND(D87/$N21*100,1))</f>
        <v>4</v>
      </c>
      <c r="E21" s="35">
        <f t="shared" si="64"/>
        <v>11.4</v>
      </c>
      <c r="F21" s="35">
        <f t="shared" si="64"/>
        <v>21.5</v>
      </c>
      <c r="G21" s="35">
        <f t="shared" si="64"/>
        <v>21.6</v>
      </c>
      <c r="H21" s="35">
        <f t="shared" si="64"/>
        <v>15.9</v>
      </c>
      <c r="I21" s="35">
        <f t="shared" si="64"/>
        <v>12</v>
      </c>
      <c r="J21" s="35">
        <f t="shared" si="64"/>
        <v>7.6</v>
      </c>
      <c r="K21" s="35">
        <f t="shared" si="64"/>
        <v>4.8</v>
      </c>
      <c r="L21" s="35">
        <f t="shared" si="64"/>
        <v>37.7</v>
      </c>
      <c r="M21" s="35">
        <f t="shared" si="64"/>
        <v>94.8</v>
      </c>
      <c r="N21" s="36">
        <f t="shared" si="8"/>
        <v>5817</v>
      </c>
      <c r="O21" s="34" t="s">
        <v>5</v>
      </c>
      <c r="P21" s="35">
        <f t="shared" si="3"/>
        <v>3.8</v>
      </c>
      <c r="Q21" s="35">
        <f aca="true" t="shared" si="65" ref="Q21:Z21">IF(OR(Q87=1,Q87=2),"x",ROUND(Q87/$AA21*100,1))</f>
        <v>18</v>
      </c>
      <c r="R21" s="35">
        <f t="shared" si="65"/>
        <v>18.4</v>
      </c>
      <c r="S21" s="35">
        <f t="shared" si="65"/>
        <v>21.1</v>
      </c>
      <c r="T21" s="35">
        <f t="shared" si="65"/>
        <v>16.5</v>
      </c>
      <c r="U21" s="35">
        <f t="shared" si="65"/>
        <v>10.4</v>
      </c>
      <c r="V21" s="35">
        <f t="shared" si="65"/>
        <v>6.1</v>
      </c>
      <c r="W21" s="35">
        <f t="shared" si="65"/>
        <v>3.6</v>
      </c>
      <c r="X21" s="35">
        <f t="shared" si="65"/>
        <v>21.8</v>
      </c>
      <c r="Y21" s="35">
        <f t="shared" si="65"/>
        <v>61.3</v>
      </c>
      <c r="Z21" s="35">
        <f t="shared" si="65"/>
        <v>97.9</v>
      </c>
      <c r="AA21" s="36">
        <f t="shared" si="10"/>
        <v>473</v>
      </c>
      <c r="AB21" s="34" t="s">
        <v>71</v>
      </c>
      <c r="AC21" s="35">
        <f t="shared" si="5"/>
        <v>1</v>
      </c>
      <c r="AD21" s="35">
        <f aca="true" t="shared" si="66" ref="AD21:AM21">IF(OR(AD87=1,AD87=2),"x",ROUND(AD87/$AN21*100,1))</f>
        <v>5.1</v>
      </c>
      <c r="AE21" s="35">
        <f t="shared" si="66"/>
        <v>11.9</v>
      </c>
      <c r="AF21" s="35">
        <f t="shared" si="66"/>
        <v>21.5</v>
      </c>
      <c r="AG21" s="35">
        <f t="shared" si="66"/>
        <v>21.2</v>
      </c>
      <c r="AH21" s="35">
        <f t="shared" si="66"/>
        <v>15.5</v>
      </c>
      <c r="AI21" s="35">
        <f t="shared" si="66"/>
        <v>11.6</v>
      </c>
      <c r="AJ21" s="35">
        <f t="shared" si="66"/>
        <v>7.3</v>
      </c>
      <c r="AK21" s="35">
        <f t="shared" si="66"/>
        <v>6.1</v>
      </c>
      <c r="AL21" s="35">
        <f t="shared" si="66"/>
        <v>39.5</v>
      </c>
      <c r="AM21" s="35">
        <f t="shared" si="66"/>
        <v>95</v>
      </c>
      <c r="AN21" s="36">
        <f t="shared" si="12"/>
        <v>6290</v>
      </c>
      <c r="AO21">
        <f t="shared" si="13"/>
        <v>0</v>
      </c>
      <c r="AP21">
        <f t="shared" si="14"/>
        <v>0</v>
      </c>
      <c r="AQ21">
        <f t="shared" si="15"/>
        <v>0</v>
      </c>
    </row>
    <row r="22" spans="1:43" ht="14.25">
      <c r="A22" s="32" t="s">
        <v>31</v>
      </c>
      <c r="B22" s="34" t="s">
        <v>4</v>
      </c>
      <c r="C22" s="35">
        <f t="shared" si="1"/>
        <v>3.2</v>
      </c>
      <c r="D22" s="35">
        <f aca="true" t="shared" si="67" ref="D22:M22">IF(OR(D88=1,D88=2),"x",ROUND(D88/$N22*100,1))</f>
        <v>13.3</v>
      </c>
      <c r="E22" s="35">
        <f t="shared" si="67"/>
        <v>23.6</v>
      </c>
      <c r="F22" s="35">
        <f t="shared" si="67"/>
        <v>24.6</v>
      </c>
      <c r="G22" s="35">
        <f t="shared" si="67"/>
        <v>15</v>
      </c>
      <c r="H22" s="35">
        <f t="shared" si="67"/>
        <v>8.4</v>
      </c>
      <c r="I22" s="35">
        <f t="shared" si="67"/>
        <v>5.7</v>
      </c>
      <c r="J22" s="35">
        <f t="shared" si="67"/>
        <v>3.7</v>
      </c>
      <c r="K22" s="35">
        <f t="shared" si="67"/>
        <v>16.5</v>
      </c>
      <c r="L22" s="35">
        <f t="shared" si="67"/>
        <v>64.6</v>
      </c>
      <c r="M22" s="35">
        <f t="shared" si="67"/>
        <v>97.5</v>
      </c>
      <c r="N22" s="36">
        <f t="shared" si="8"/>
        <v>56986</v>
      </c>
      <c r="O22" s="34" t="s">
        <v>5</v>
      </c>
      <c r="P22" s="35">
        <f t="shared" si="3"/>
        <v>5.7</v>
      </c>
      <c r="Q22" s="35">
        <f aca="true" t="shared" si="68" ref="Q22:Z22">IF(OR(Q88=1,Q88=2),"x",ROUND(Q88/$AA22*100,1))</f>
        <v>18.1</v>
      </c>
      <c r="R22" s="35">
        <f t="shared" si="68"/>
        <v>24.6</v>
      </c>
      <c r="S22" s="35">
        <f t="shared" si="68"/>
        <v>22.5</v>
      </c>
      <c r="T22" s="35">
        <f t="shared" si="68"/>
        <v>13.6</v>
      </c>
      <c r="U22" s="35">
        <f t="shared" si="68"/>
        <v>7.1</v>
      </c>
      <c r="V22" s="35">
        <f t="shared" si="68"/>
        <v>4.1</v>
      </c>
      <c r="W22" s="35">
        <f t="shared" si="68"/>
        <v>2.5</v>
      </c>
      <c r="X22" s="35">
        <f t="shared" si="68"/>
        <v>23.8</v>
      </c>
      <c r="Y22" s="35">
        <f t="shared" si="68"/>
        <v>70.8</v>
      </c>
      <c r="Z22" s="35">
        <f t="shared" si="68"/>
        <v>98.2</v>
      </c>
      <c r="AA22" s="36">
        <f t="shared" si="10"/>
        <v>42505</v>
      </c>
      <c r="AB22" s="34" t="s">
        <v>71</v>
      </c>
      <c r="AC22" s="35">
        <f t="shared" si="5"/>
        <v>4.3</v>
      </c>
      <c r="AD22" s="35">
        <f aca="true" t="shared" si="69" ref="AD22:AM22">IF(OR(AD88=1,AD88=2),"x",ROUND(AD88/$AN22*100,1))</f>
        <v>15.3</v>
      </c>
      <c r="AE22" s="35">
        <f t="shared" si="69"/>
        <v>24</v>
      </c>
      <c r="AF22" s="35">
        <f t="shared" si="69"/>
        <v>23.7</v>
      </c>
      <c r="AG22" s="35">
        <f t="shared" si="69"/>
        <v>14.4</v>
      </c>
      <c r="AH22" s="35">
        <f t="shared" si="69"/>
        <v>7.8</v>
      </c>
      <c r="AI22" s="35">
        <f t="shared" si="69"/>
        <v>5</v>
      </c>
      <c r="AJ22" s="35">
        <f t="shared" si="69"/>
        <v>3.2</v>
      </c>
      <c r="AK22" s="35">
        <f t="shared" si="69"/>
        <v>19.6</v>
      </c>
      <c r="AL22" s="35">
        <f t="shared" si="69"/>
        <v>67.3</v>
      </c>
      <c r="AM22" s="35">
        <f t="shared" si="69"/>
        <v>97.8</v>
      </c>
      <c r="AN22" s="36">
        <f t="shared" si="12"/>
        <v>99491</v>
      </c>
      <c r="AO22">
        <f t="shared" si="13"/>
        <v>0</v>
      </c>
      <c r="AP22">
        <f t="shared" si="14"/>
        <v>0</v>
      </c>
      <c r="AQ22">
        <f t="shared" si="15"/>
        <v>0</v>
      </c>
    </row>
    <row r="23" spans="1:43" ht="14.25">
      <c r="A23" s="32" t="s">
        <v>32</v>
      </c>
      <c r="B23" s="34" t="s">
        <v>4</v>
      </c>
      <c r="C23" s="35">
        <f t="shared" si="1"/>
        <v>2.7</v>
      </c>
      <c r="D23" s="35">
        <f aca="true" t="shared" si="70" ref="D23:I23">IF(OR(D89=1,D89=2),"x",ROUND(D89/$N23*100,1))</f>
        <v>12.9</v>
      </c>
      <c r="E23" s="35">
        <f t="shared" si="70"/>
        <v>23.8</v>
      </c>
      <c r="F23" s="35">
        <f t="shared" si="70"/>
        <v>24.6</v>
      </c>
      <c r="G23" s="35">
        <f t="shared" si="70"/>
        <v>16.1</v>
      </c>
      <c r="H23" s="35">
        <f t="shared" si="70"/>
        <v>9.4</v>
      </c>
      <c r="I23" s="35">
        <f t="shared" si="70"/>
        <v>5.5</v>
      </c>
      <c r="J23" s="35">
        <f aca="true" t="shared" si="71" ref="D23:M38">IF(OR(J89=1,J89=2),"x",ROUND(J89/$N23*100,1))</f>
        <v>3.2</v>
      </c>
      <c r="K23" s="35">
        <f t="shared" si="71"/>
        <v>15.6</v>
      </c>
      <c r="L23" s="35">
        <f t="shared" si="71"/>
        <v>64</v>
      </c>
      <c r="M23" s="35">
        <f t="shared" si="71"/>
        <v>98.2</v>
      </c>
      <c r="N23" s="36">
        <f t="shared" si="8"/>
        <v>42775</v>
      </c>
      <c r="O23" s="34" t="s">
        <v>5</v>
      </c>
      <c r="P23" s="35">
        <f t="shared" si="3"/>
        <v>4.2</v>
      </c>
      <c r="Q23" s="35">
        <f aca="true" t="shared" si="72" ref="Q23:V23">IF(OR(Q89=1,Q89=2),"x",ROUND(Q89/$AA23*100,1))</f>
        <v>16.4</v>
      </c>
      <c r="R23" s="35">
        <f t="shared" si="72"/>
        <v>25.2</v>
      </c>
      <c r="S23" s="35">
        <f t="shared" si="72"/>
        <v>23.2</v>
      </c>
      <c r="T23" s="35">
        <f t="shared" si="72"/>
        <v>14.8</v>
      </c>
      <c r="U23" s="35">
        <f t="shared" si="72"/>
        <v>8.2</v>
      </c>
      <c r="V23" s="35">
        <f t="shared" si="72"/>
        <v>4.5</v>
      </c>
      <c r="W23" s="35">
        <f aca="true" t="shared" si="73" ref="Q23:Z38">IF(OR(W89=1,W89=2),"x",ROUND(W89/$AA23*100,1))</f>
        <v>2.3</v>
      </c>
      <c r="X23" s="35">
        <f t="shared" si="73"/>
        <v>20.6</v>
      </c>
      <c r="Y23" s="35">
        <f t="shared" si="73"/>
        <v>69.1</v>
      </c>
      <c r="Z23" s="35">
        <f t="shared" si="73"/>
        <v>98.9</v>
      </c>
      <c r="AA23" s="36">
        <f t="shared" si="10"/>
        <v>31214</v>
      </c>
      <c r="AB23" s="34" t="s">
        <v>71</v>
      </c>
      <c r="AC23" s="35">
        <f t="shared" si="5"/>
        <v>3.3</v>
      </c>
      <c r="AD23" s="35">
        <f aca="true" t="shared" si="74" ref="AD23:AI23">IF(OR(AD89=1,AD89=2),"x",ROUND(AD89/$AN23*100,1))</f>
        <v>14.4</v>
      </c>
      <c r="AE23" s="35">
        <f t="shared" si="74"/>
        <v>24.4</v>
      </c>
      <c r="AF23" s="35">
        <f t="shared" si="74"/>
        <v>24</v>
      </c>
      <c r="AG23" s="35">
        <f t="shared" si="74"/>
        <v>15.6</v>
      </c>
      <c r="AH23" s="35">
        <f t="shared" si="74"/>
        <v>8.9</v>
      </c>
      <c r="AI23" s="35">
        <f t="shared" si="74"/>
        <v>5.1</v>
      </c>
      <c r="AJ23" s="35">
        <f aca="true" t="shared" si="75" ref="AD23:AM38">IF(OR(AJ89=1,AJ89=2),"x",ROUND(AJ89/$AN23*100,1))</f>
        <v>2.8</v>
      </c>
      <c r="AK23" s="35">
        <f t="shared" si="75"/>
        <v>17.7</v>
      </c>
      <c r="AL23" s="35">
        <f t="shared" si="75"/>
        <v>66.2</v>
      </c>
      <c r="AM23" s="35">
        <f t="shared" si="75"/>
        <v>98.5</v>
      </c>
      <c r="AN23" s="36">
        <f t="shared" si="12"/>
        <v>73989</v>
      </c>
      <c r="AO23">
        <f t="shared" si="13"/>
        <v>0</v>
      </c>
      <c r="AP23">
        <f t="shared" si="14"/>
        <v>0</v>
      </c>
      <c r="AQ23">
        <f t="shared" si="15"/>
        <v>0</v>
      </c>
    </row>
    <row r="24" spans="1:43" ht="14.25">
      <c r="A24" s="32" t="s">
        <v>33</v>
      </c>
      <c r="B24" s="34" t="s">
        <v>4</v>
      </c>
      <c r="C24" s="35">
        <f t="shared" si="1"/>
        <v>1.7</v>
      </c>
      <c r="D24" s="35">
        <f t="shared" si="71"/>
        <v>9.2</v>
      </c>
      <c r="E24" s="35">
        <f t="shared" si="71"/>
        <v>19.2</v>
      </c>
      <c r="F24" s="35">
        <f t="shared" si="71"/>
        <v>22.6</v>
      </c>
      <c r="G24" s="35">
        <f t="shared" si="71"/>
        <v>16.7</v>
      </c>
      <c r="H24" s="35">
        <f t="shared" si="71"/>
        <v>12.6</v>
      </c>
      <c r="I24" s="35">
        <f t="shared" si="71"/>
        <v>7</v>
      </c>
      <c r="J24" s="35">
        <f t="shared" si="71"/>
        <v>4.8</v>
      </c>
      <c r="K24" s="35">
        <f t="shared" si="71"/>
        <v>10.9</v>
      </c>
      <c r="L24" s="35">
        <f t="shared" si="71"/>
        <v>52.6</v>
      </c>
      <c r="M24" s="35">
        <f t="shared" si="71"/>
        <v>93.6</v>
      </c>
      <c r="N24" s="36">
        <f t="shared" si="8"/>
        <v>6829</v>
      </c>
      <c r="O24" s="34" t="s">
        <v>5</v>
      </c>
      <c r="P24" s="35">
        <f t="shared" si="3"/>
        <v>2.8</v>
      </c>
      <c r="Q24" s="35">
        <f t="shared" si="73"/>
        <v>15</v>
      </c>
      <c r="R24" s="35">
        <f t="shared" si="73"/>
        <v>22.6</v>
      </c>
      <c r="S24" s="35">
        <f t="shared" si="73"/>
        <v>21.3</v>
      </c>
      <c r="T24" s="35">
        <f t="shared" si="73"/>
        <v>15.5</v>
      </c>
      <c r="U24" s="35">
        <f t="shared" si="73"/>
        <v>11</v>
      </c>
      <c r="V24" s="35">
        <f t="shared" si="73"/>
        <v>5</v>
      </c>
      <c r="W24" s="35">
        <f t="shared" si="73"/>
        <v>3.4</v>
      </c>
      <c r="X24" s="35">
        <f t="shared" si="73"/>
        <v>17.8</v>
      </c>
      <c r="Y24" s="35">
        <f t="shared" si="73"/>
        <v>61.8</v>
      </c>
      <c r="Z24" s="35">
        <f t="shared" si="73"/>
        <v>96.6</v>
      </c>
      <c r="AA24" s="36">
        <f t="shared" si="10"/>
        <v>4815</v>
      </c>
      <c r="AB24" s="34" t="s">
        <v>71</v>
      </c>
      <c r="AC24" s="35">
        <f t="shared" si="5"/>
        <v>2.1</v>
      </c>
      <c r="AD24" s="35">
        <f t="shared" si="75"/>
        <v>11.6</v>
      </c>
      <c r="AE24" s="35">
        <f t="shared" si="75"/>
        <v>20.6</v>
      </c>
      <c r="AF24" s="35">
        <f t="shared" si="75"/>
        <v>22.1</v>
      </c>
      <c r="AG24" s="35">
        <f t="shared" si="75"/>
        <v>16.2</v>
      </c>
      <c r="AH24" s="35">
        <f t="shared" si="75"/>
        <v>11.9</v>
      </c>
      <c r="AI24" s="35">
        <f t="shared" si="75"/>
        <v>6.1</v>
      </c>
      <c r="AJ24" s="35">
        <f t="shared" si="75"/>
        <v>4.2</v>
      </c>
      <c r="AK24" s="35">
        <f t="shared" si="75"/>
        <v>13.7</v>
      </c>
      <c r="AL24" s="35">
        <f t="shared" si="75"/>
        <v>56.4</v>
      </c>
      <c r="AM24" s="35">
        <f t="shared" si="75"/>
        <v>94.8</v>
      </c>
      <c r="AN24" s="36">
        <f t="shared" si="12"/>
        <v>11644</v>
      </c>
      <c r="AO24">
        <f t="shared" si="13"/>
        <v>0</v>
      </c>
      <c r="AP24">
        <f t="shared" si="14"/>
        <v>0</v>
      </c>
      <c r="AQ24">
        <f t="shared" si="15"/>
        <v>0</v>
      </c>
    </row>
    <row r="25" spans="1:43" ht="14.25">
      <c r="A25" s="32" t="s">
        <v>34</v>
      </c>
      <c r="B25" s="34" t="s">
        <v>4</v>
      </c>
      <c r="C25" s="35">
        <f t="shared" si="1"/>
        <v>0.7</v>
      </c>
      <c r="D25" s="35">
        <f t="shared" si="71"/>
        <v>4.2</v>
      </c>
      <c r="E25" s="35">
        <f t="shared" si="71"/>
        <v>11.3</v>
      </c>
      <c r="F25" s="35">
        <f t="shared" si="71"/>
        <v>22.8</v>
      </c>
      <c r="G25" s="35">
        <f t="shared" si="71"/>
        <v>23.9</v>
      </c>
      <c r="H25" s="35">
        <f t="shared" si="71"/>
        <v>18.3</v>
      </c>
      <c r="I25" s="35">
        <f t="shared" si="71"/>
        <v>11.5</v>
      </c>
      <c r="J25" s="35">
        <f t="shared" si="71"/>
        <v>4.7</v>
      </c>
      <c r="K25" s="35">
        <f t="shared" si="71"/>
        <v>4.9</v>
      </c>
      <c r="L25" s="35">
        <f t="shared" si="71"/>
        <v>39</v>
      </c>
      <c r="M25" s="35">
        <f t="shared" si="71"/>
        <v>97.4</v>
      </c>
      <c r="N25" s="36">
        <f t="shared" si="8"/>
        <v>3307</v>
      </c>
      <c r="O25" s="34" t="s">
        <v>5</v>
      </c>
      <c r="P25" s="35">
        <f t="shared" si="3"/>
        <v>3.1</v>
      </c>
      <c r="Q25" s="35">
        <f t="shared" si="73"/>
        <v>10.8</v>
      </c>
      <c r="R25" s="35">
        <f t="shared" si="73"/>
        <v>19.5</v>
      </c>
      <c r="S25" s="35">
        <f t="shared" si="73"/>
        <v>23.8</v>
      </c>
      <c r="T25" s="35">
        <f t="shared" si="73"/>
        <v>19.9</v>
      </c>
      <c r="U25" s="35">
        <f t="shared" si="73"/>
        <v>12</v>
      </c>
      <c r="V25" s="35">
        <f t="shared" si="73"/>
        <v>6.4</v>
      </c>
      <c r="W25" s="35">
        <f t="shared" si="73"/>
        <v>3</v>
      </c>
      <c r="X25" s="35">
        <f t="shared" si="73"/>
        <v>13.9</v>
      </c>
      <c r="Y25" s="35">
        <f t="shared" si="73"/>
        <v>57.3</v>
      </c>
      <c r="Z25" s="35">
        <f t="shared" si="73"/>
        <v>98.5</v>
      </c>
      <c r="AA25" s="36">
        <f t="shared" si="10"/>
        <v>23846</v>
      </c>
      <c r="AB25" s="34" t="s">
        <v>71</v>
      </c>
      <c r="AC25" s="35">
        <f t="shared" si="5"/>
        <v>2.8</v>
      </c>
      <c r="AD25" s="35">
        <f t="shared" si="75"/>
        <v>10</v>
      </c>
      <c r="AE25" s="35">
        <f t="shared" si="75"/>
        <v>18.5</v>
      </c>
      <c r="AF25" s="35">
        <f t="shared" si="75"/>
        <v>23.7</v>
      </c>
      <c r="AG25" s="35">
        <f t="shared" si="75"/>
        <v>20.4</v>
      </c>
      <c r="AH25" s="35">
        <f t="shared" si="75"/>
        <v>12.8</v>
      </c>
      <c r="AI25" s="35">
        <f aca="true" t="shared" si="76" ref="AI25:AI36">IF(OR(AI91=1,AI91=2),"x",ROUND(AI91/$AN25*100,1))</f>
        <v>7</v>
      </c>
      <c r="AJ25" s="35">
        <f t="shared" si="75"/>
        <v>3.2</v>
      </c>
      <c r="AK25" s="35">
        <f t="shared" si="75"/>
        <v>12.8</v>
      </c>
      <c r="AL25" s="35">
        <f t="shared" si="75"/>
        <v>55</v>
      </c>
      <c r="AM25" s="35">
        <f t="shared" si="75"/>
        <v>98.4</v>
      </c>
      <c r="AN25" s="36">
        <f t="shared" si="12"/>
        <v>27153</v>
      </c>
      <c r="AO25">
        <f t="shared" si="13"/>
        <v>0</v>
      </c>
      <c r="AP25">
        <f t="shared" si="14"/>
        <v>0</v>
      </c>
      <c r="AQ25">
        <f t="shared" si="15"/>
        <v>0</v>
      </c>
    </row>
    <row r="26" spans="1:43" ht="14.25">
      <c r="A26" s="32" t="s">
        <v>35</v>
      </c>
      <c r="B26" s="34" t="s">
        <v>4</v>
      </c>
      <c r="C26" s="35">
        <f t="shared" si="1"/>
        <v>7.3</v>
      </c>
      <c r="D26" s="35">
        <f t="shared" si="71"/>
        <v>15.5</v>
      </c>
      <c r="E26" s="35">
        <f t="shared" si="71"/>
        <v>20</v>
      </c>
      <c r="F26" s="35">
        <f t="shared" si="71"/>
        <v>22.9</v>
      </c>
      <c r="G26" s="35">
        <f t="shared" si="71"/>
        <v>16.2</v>
      </c>
      <c r="H26" s="35">
        <f t="shared" si="71"/>
        <v>9.6</v>
      </c>
      <c r="I26" s="35">
        <f t="shared" si="71"/>
        <v>5.1</v>
      </c>
      <c r="J26" s="35">
        <f t="shared" si="71"/>
        <v>2.5</v>
      </c>
      <c r="K26" s="35">
        <f t="shared" si="71"/>
        <v>22.8</v>
      </c>
      <c r="L26" s="35">
        <f t="shared" si="71"/>
        <v>65.7</v>
      </c>
      <c r="M26" s="35">
        <f t="shared" si="71"/>
        <v>98.9</v>
      </c>
      <c r="N26" s="36">
        <f t="shared" si="8"/>
        <v>113329</v>
      </c>
      <c r="O26" s="34" t="s">
        <v>5</v>
      </c>
      <c r="P26" s="35">
        <f t="shared" si="3"/>
        <v>12.3</v>
      </c>
      <c r="Q26" s="35">
        <f t="shared" si="73"/>
        <v>20</v>
      </c>
      <c r="R26" s="35">
        <f t="shared" si="73"/>
        <v>21.4</v>
      </c>
      <c r="S26" s="35">
        <f t="shared" si="73"/>
        <v>20.1</v>
      </c>
      <c r="T26" s="35">
        <f t="shared" si="73"/>
        <v>12.8</v>
      </c>
      <c r="U26" s="35">
        <f t="shared" si="73"/>
        <v>7.3</v>
      </c>
      <c r="V26" s="35">
        <f t="shared" si="73"/>
        <v>3.8</v>
      </c>
      <c r="W26" s="35">
        <f t="shared" si="73"/>
        <v>1.7</v>
      </c>
      <c r="X26" s="35">
        <f t="shared" si="73"/>
        <v>32.2</v>
      </c>
      <c r="Y26" s="35">
        <f t="shared" si="73"/>
        <v>73.7</v>
      </c>
      <c r="Z26" s="35">
        <f t="shared" si="73"/>
        <v>99.3</v>
      </c>
      <c r="AA26" s="36">
        <f t="shared" si="10"/>
        <v>98019</v>
      </c>
      <c r="AB26" s="34" t="s">
        <v>71</v>
      </c>
      <c r="AC26" s="35">
        <f t="shared" si="5"/>
        <v>9.6</v>
      </c>
      <c r="AD26" s="35">
        <f t="shared" si="75"/>
        <v>17.6</v>
      </c>
      <c r="AE26" s="35">
        <f t="shared" si="75"/>
        <v>20.6</v>
      </c>
      <c r="AF26" s="35">
        <f t="shared" si="75"/>
        <v>21.6</v>
      </c>
      <c r="AG26" s="35">
        <f t="shared" si="75"/>
        <v>14.6</v>
      </c>
      <c r="AH26" s="35">
        <f t="shared" si="75"/>
        <v>8.5</v>
      </c>
      <c r="AI26" s="35">
        <f t="shared" si="76"/>
        <v>4.5</v>
      </c>
      <c r="AJ26" s="35">
        <f t="shared" si="75"/>
        <v>2.1</v>
      </c>
      <c r="AK26" s="35">
        <f t="shared" si="75"/>
        <v>27.2</v>
      </c>
      <c r="AL26" s="35">
        <f t="shared" si="75"/>
        <v>69.4</v>
      </c>
      <c r="AM26" s="35">
        <f t="shared" si="75"/>
        <v>99.1</v>
      </c>
      <c r="AN26" s="36">
        <f t="shared" si="12"/>
        <v>211348</v>
      </c>
      <c r="AO26">
        <f t="shared" si="13"/>
        <v>0</v>
      </c>
      <c r="AP26">
        <f t="shared" si="14"/>
        <v>0</v>
      </c>
      <c r="AQ26">
        <f t="shared" si="15"/>
        <v>0</v>
      </c>
    </row>
    <row r="27" spans="1:43" ht="14.25">
      <c r="A27" s="32" t="s">
        <v>36</v>
      </c>
      <c r="B27" s="34" t="s">
        <v>4</v>
      </c>
      <c r="C27" s="35">
        <f t="shared" si="1"/>
        <v>7.3</v>
      </c>
      <c r="D27" s="35">
        <f t="shared" si="71"/>
        <v>16.6</v>
      </c>
      <c r="E27" s="35">
        <f t="shared" si="71"/>
        <v>21.2</v>
      </c>
      <c r="F27" s="35">
        <f t="shared" si="71"/>
        <v>19.7</v>
      </c>
      <c r="G27" s="35">
        <f t="shared" si="71"/>
        <v>13.8</v>
      </c>
      <c r="H27" s="35">
        <f t="shared" si="71"/>
        <v>9</v>
      </c>
      <c r="I27" s="35">
        <f t="shared" si="71"/>
        <v>6</v>
      </c>
      <c r="J27" s="35">
        <f t="shared" si="71"/>
        <v>3.7</v>
      </c>
      <c r="K27" s="35">
        <f t="shared" si="71"/>
        <v>23.9</v>
      </c>
      <c r="L27" s="35">
        <f t="shared" si="71"/>
        <v>64.9</v>
      </c>
      <c r="M27" s="35">
        <f t="shared" si="71"/>
        <v>97.3</v>
      </c>
      <c r="N27" s="36">
        <f t="shared" si="8"/>
        <v>110691</v>
      </c>
      <c r="O27" s="34" t="s">
        <v>5</v>
      </c>
      <c r="P27" s="35">
        <f t="shared" si="3"/>
        <v>12.1</v>
      </c>
      <c r="Q27" s="35">
        <f t="shared" si="73"/>
        <v>21.3</v>
      </c>
      <c r="R27" s="35">
        <f t="shared" si="73"/>
        <v>22</v>
      </c>
      <c r="S27" s="35">
        <f t="shared" si="73"/>
        <v>17.6</v>
      </c>
      <c r="T27" s="35">
        <f t="shared" si="73"/>
        <v>11.3</v>
      </c>
      <c r="U27" s="35">
        <f t="shared" si="73"/>
        <v>7.3</v>
      </c>
      <c r="V27" s="35">
        <f t="shared" si="73"/>
        <v>4.5</v>
      </c>
      <c r="W27" s="35">
        <f t="shared" si="73"/>
        <v>2.5</v>
      </c>
      <c r="X27" s="35">
        <f t="shared" si="73"/>
        <v>33.4</v>
      </c>
      <c r="Y27" s="35">
        <f t="shared" si="73"/>
        <v>72.9</v>
      </c>
      <c r="Z27" s="35">
        <f t="shared" si="73"/>
        <v>98.6</v>
      </c>
      <c r="AA27" s="36">
        <f t="shared" si="10"/>
        <v>118356</v>
      </c>
      <c r="AB27" s="34" t="s">
        <v>71</v>
      </c>
      <c r="AC27" s="35">
        <f t="shared" si="5"/>
        <v>9.8</v>
      </c>
      <c r="AD27" s="35">
        <f t="shared" si="75"/>
        <v>19</v>
      </c>
      <c r="AE27" s="35">
        <f t="shared" si="75"/>
        <v>21.6</v>
      </c>
      <c r="AF27" s="35">
        <f t="shared" si="75"/>
        <v>18.6</v>
      </c>
      <c r="AG27" s="35">
        <f t="shared" si="75"/>
        <v>12.5</v>
      </c>
      <c r="AH27" s="35">
        <f t="shared" si="75"/>
        <v>8.1</v>
      </c>
      <c r="AI27" s="35">
        <f t="shared" si="76"/>
        <v>5.2</v>
      </c>
      <c r="AJ27" s="35">
        <f t="shared" si="75"/>
        <v>3.1</v>
      </c>
      <c r="AK27" s="35">
        <f t="shared" si="75"/>
        <v>28.8</v>
      </c>
      <c r="AL27" s="35">
        <f t="shared" si="75"/>
        <v>69</v>
      </c>
      <c r="AM27" s="35">
        <f t="shared" si="75"/>
        <v>98</v>
      </c>
      <c r="AN27" s="36">
        <f t="shared" si="12"/>
        <v>229047</v>
      </c>
      <c r="AO27">
        <f t="shared" si="13"/>
        <v>0</v>
      </c>
      <c r="AP27">
        <f t="shared" si="14"/>
        <v>0</v>
      </c>
      <c r="AQ27">
        <f t="shared" si="15"/>
        <v>0</v>
      </c>
    </row>
    <row r="28" spans="1:43" ht="14.25">
      <c r="A28" s="32" t="s">
        <v>37</v>
      </c>
      <c r="B28" s="34" t="s">
        <v>4</v>
      </c>
      <c r="C28" s="35">
        <f t="shared" si="1"/>
        <v>1.1</v>
      </c>
      <c r="D28" s="35">
        <f t="shared" si="71"/>
        <v>5.3</v>
      </c>
      <c r="E28" s="35">
        <f t="shared" si="71"/>
        <v>13.4</v>
      </c>
      <c r="F28" s="35">
        <f t="shared" si="71"/>
        <v>20.3</v>
      </c>
      <c r="G28" s="35">
        <f t="shared" si="71"/>
        <v>19</v>
      </c>
      <c r="H28" s="35">
        <f t="shared" si="71"/>
        <v>15.8</v>
      </c>
      <c r="I28" s="35">
        <f t="shared" si="71"/>
        <v>10.8</v>
      </c>
      <c r="J28" s="35">
        <f t="shared" si="71"/>
        <v>8.3</v>
      </c>
      <c r="K28" s="35">
        <f t="shared" si="71"/>
        <v>6.4</v>
      </c>
      <c r="L28" s="35">
        <f t="shared" si="71"/>
        <v>40.1</v>
      </c>
      <c r="M28" s="35">
        <f t="shared" si="71"/>
        <v>93.9</v>
      </c>
      <c r="N28" s="36">
        <f t="shared" si="8"/>
        <v>4362</v>
      </c>
      <c r="O28" s="34" t="s">
        <v>5</v>
      </c>
      <c r="P28" s="35">
        <f t="shared" si="3"/>
        <v>2.8</v>
      </c>
      <c r="Q28" s="35">
        <f t="shared" si="73"/>
        <v>11.3</v>
      </c>
      <c r="R28" s="35">
        <f t="shared" si="73"/>
        <v>18.5</v>
      </c>
      <c r="S28" s="35">
        <f t="shared" si="73"/>
        <v>22.2</v>
      </c>
      <c r="T28" s="35">
        <f t="shared" si="73"/>
        <v>17.5</v>
      </c>
      <c r="U28" s="35">
        <f t="shared" si="73"/>
        <v>11.5</v>
      </c>
      <c r="V28" s="35">
        <f t="shared" si="73"/>
        <v>7.8</v>
      </c>
      <c r="W28" s="35">
        <f t="shared" si="73"/>
        <v>4.5</v>
      </c>
      <c r="X28" s="35">
        <f t="shared" si="73"/>
        <v>14.1</v>
      </c>
      <c r="Y28" s="35">
        <f t="shared" si="73"/>
        <v>54.8</v>
      </c>
      <c r="Z28" s="35">
        <f t="shared" si="73"/>
        <v>96.2</v>
      </c>
      <c r="AA28" s="36">
        <f t="shared" si="10"/>
        <v>4038</v>
      </c>
      <c r="AB28" s="34" t="s">
        <v>71</v>
      </c>
      <c r="AC28" s="35">
        <f t="shared" si="5"/>
        <v>1.9</v>
      </c>
      <c r="AD28" s="35">
        <f t="shared" si="75"/>
        <v>8.2</v>
      </c>
      <c r="AE28" s="35">
        <f t="shared" si="75"/>
        <v>15.9</v>
      </c>
      <c r="AF28" s="35">
        <f t="shared" si="75"/>
        <v>21.2</v>
      </c>
      <c r="AG28" s="35">
        <f t="shared" si="75"/>
        <v>18.3</v>
      </c>
      <c r="AH28" s="35">
        <f t="shared" si="75"/>
        <v>13.7</v>
      </c>
      <c r="AI28" s="35">
        <f t="shared" si="76"/>
        <v>9.4</v>
      </c>
      <c r="AJ28" s="35">
        <f t="shared" si="75"/>
        <v>6.5</v>
      </c>
      <c r="AK28" s="35">
        <f t="shared" si="75"/>
        <v>10.1</v>
      </c>
      <c r="AL28" s="35">
        <f t="shared" si="75"/>
        <v>47.2</v>
      </c>
      <c r="AM28" s="35">
        <f t="shared" si="75"/>
        <v>95</v>
      </c>
      <c r="AN28" s="36">
        <f t="shared" si="12"/>
        <v>8400</v>
      </c>
      <c r="AO28">
        <f t="shared" si="13"/>
        <v>0</v>
      </c>
      <c r="AP28">
        <f t="shared" si="14"/>
        <v>0</v>
      </c>
      <c r="AQ28">
        <f t="shared" si="15"/>
        <v>0</v>
      </c>
    </row>
    <row r="29" spans="1:43" ht="14.25">
      <c r="A29" s="32" t="s">
        <v>38</v>
      </c>
      <c r="B29" s="34" t="s">
        <v>4</v>
      </c>
      <c r="C29" s="35">
        <f t="shared" si="1"/>
        <v>6.3</v>
      </c>
      <c r="D29" s="35">
        <f t="shared" si="71"/>
        <v>22.2</v>
      </c>
      <c r="E29" s="35">
        <f t="shared" si="71"/>
        <v>28.9</v>
      </c>
      <c r="F29" s="35">
        <f t="shared" si="71"/>
        <v>19.5</v>
      </c>
      <c r="G29" s="35">
        <f t="shared" si="71"/>
        <v>11.4</v>
      </c>
      <c r="H29" s="35">
        <f t="shared" si="71"/>
        <v>5.6</v>
      </c>
      <c r="I29" s="35">
        <f aca="true" t="shared" si="77" ref="I29:I38">IF(OR(I95=1,I95=2),"x",ROUND(I95/$N29*100,1))</f>
        <v>2.9</v>
      </c>
      <c r="J29" s="35">
        <f t="shared" si="71"/>
        <v>1.6</v>
      </c>
      <c r="K29" s="35">
        <f t="shared" si="71"/>
        <v>28.5</v>
      </c>
      <c r="L29" s="35">
        <f t="shared" si="71"/>
        <v>77</v>
      </c>
      <c r="M29" s="35">
        <f t="shared" si="71"/>
        <v>98.6</v>
      </c>
      <c r="N29" s="36">
        <f t="shared" si="8"/>
        <v>6378</v>
      </c>
      <c r="O29" s="34" t="s">
        <v>5</v>
      </c>
      <c r="P29" s="35">
        <f t="shared" si="3"/>
        <v>5.6</v>
      </c>
      <c r="Q29" s="35">
        <f t="shared" si="73"/>
        <v>23.2</v>
      </c>
      <c r="R29" s="35">
        <f t="shared" si="73"/>
        <v>28.5</v>
      </c>
      <c r="S29" s="35">
        <f t="shared" si="73"/>
        <v>20</v>
      </c>
      <c r="T29" s="35">
        <f t="shared" si="73"/>
        <v>11.2</v>
      </c>
      <c r="U29" s="35">
        <f t="shared" si="73"/>
        <v>5.9</v>
      </c>
      <c r="V29" s="35">
        <f t="shared" si="73"/>
        <v>2.9</v>
      </c>
      <c r="W29" s="35">
        <f t="shared" si="73"/>
        <v>1.3</v>
      </c>
      <c r="X29" s="35">
        <f t="shared" si="73"/>
        <v>28.8</v>
      </c>
      <c r="Y29" s="35">
        <f t="shared" si="73"/>
        <v>77.3</v>
      </c>
      <c r="Z29" s="35">
        <f t="shared" si="73"/>
        <v>98.6</v>
      </c>
      <c r="AA29" s="36">
        <f t="shared" si="10"/>
        <v>3076</v>
      </c>
      <c r="AB29" s="34" t="s">
        <v>71</v>
      </c>
      <c r="AC29" s="35">
        <f t="shared" si="5"/>
        <v>6.1</v>
      </c>
      <c r="AD29" s="35">
        <f t="shared" si="75"/>
        <v>22.5</v>
      </c>
      <c r="AE29" s="35">
        <f t="shared" si="75"/>
        <v>28.8</v>
      </c>
      <c r="AF29" s="35">
        <f t="shared" si="75"/>
        <v>19.7</v>
      </c>
      <c r="AG29" s="35">
        <f t="shared" si="75"/>
        <v>11.3</v>
      </c>
      <c r="AH29" s="35">
        <f t="shared" si="75"/>
        <v>5.7</v>
      </c>
      <c r="AI29" s="35">
        <f t="shared" si="76"/>
        <v>2.9</v>
      </c>
      <c r="AJ29" s="35">
        <f t="shared" si="75"/>
        <v>1.5</v>
      </c>
      <c r="AK29" s="35">
        <f t="shared" si="75"/>
        <v>28.6</v>
      </c>
      <c r="AL29" s="35">
        <f t="shared" si="75"/>
        <v>77.1</v>
      </c>
      <c r="AM29" s="35">
        <f t="shared" si="75"/>
        <v>98.6</v>
      </c>
      <c r="AN29" s="36">
        <f t="shared" si="12"/>
        <v>9454</v>
      </c>
      <c r="AO29">
        <f t="shared" si="13"/>
        <v>0</v>
      </c>
      <c r="AP29">
        <f t="shared" si="14"/>
        <v>0</v>
      </c>
      <c r="AQ29">
        <f t="shared" si="15"/>
        <v>0</v>
      </c>
    </row>
    <row r="30" spans="1:43" ht="14.25">
      <c r="A30" s="32" t="s">
        <v>39</v>
      </c>
      <c r="B30" s="34" t="s">
        <v>4</v>
      </c>
      <c r="C30" s="35">
        <f t="shared" si="1"/>
        <v>1.6</v>
      </c>
      <c r="D30" s="35">
        <f t="shared" si="71"/>
        <v>9.2</v>
      </c>
      <c r="E30" s="35">
        <f t="shared" si="71"/>
        <v>20.1</v>
      </c>
      <c r="F30" s="35">
        <f t="shared" si="71"/>
        <v>24.3</v>
      </c>
      <c r="G30" s="35">
        <f t="shared" si="71"/>
        <v>18.1</v>
      </c>
      <c r="H30" s="35">
        <f t="shared" si="71"/>
        <v>11.5</v>
      </c>
      <c r="I30" s="35">
        <f t="shared" si="77"/>
        <v>7.2</v>
      </c>
      <c r="J30" s="35">
        <f t="shared" si="71"/>
        <v>4.3</v>
      </c>
      <c r="K30" s="35">
        <f t="shared" si="71"/>
        <v>10.8</v>
      </c>
      <c r="L30" s="35">
        <f t="shared" si="71"/>
        <v>55.2</v>
      </c>
      <c r="M30" s="35">
        <f t="shared" si="71"/>
        <v>96.3</v>
      </c>
      <c r="N30" s="36">
        <f t="shared" si="8"/>
        <v>21911</v>
      </c>
      <c r="O30" s="34" t="s">
        <v>5</v>
      </c>
      <c r="P30" s="35">
        <f t="shared" si="3"/>
        <v>4.1</v>
      </c>
      <c r="Q30" s="35">
        <f t="shared" si="73"/>
        <v>16.3</v>
      </c>
      <c r="R30" s="35">
        <f t="shared" si="73"/>
        <v>25.8</v>
      </c>
      <c r="S30" s="35">
        <f t="shared" si="73"/>
        <v>22.5</v>
      </c>
      <c r="T30" s="35">
        <f t="shared" si="73"/>
        <v>14.2</v>
      </c>
      <c r="U30" s="35">
        <f t="shared" si="73"/>
        <v>8.4</v>
      </c>
      <c r="V30" s="35">
        <f aca="true" t="shared" si="78" ref="V30:V37">IF(OR(V96=1,V96=2),"x",ROUND(V96/$AA30*100,1))</f>
        <v>4.4</v>
      </c>
      <c r="W30" s="35">
        <f t="shared" si="73"/>
        <v>2.5</v>
      </c>
      <c r="X30" s="35">
        <f t="shared" si="73"/>
        <v>20.4</v>
      </c>
      <c r="Y30" s="35">
        <f t="shared" si="73"/>
        <v>68.7</v>
      </c>
      <c r="Z30" s="35">
        <f t="shared" si="73"/>
        <v>98.2</v>
      </c>
      <c r="AA30" s="36">
        <f t="shared" si="10"/>
        <v>38397</v>
      </c>
      <c r="AB30" s="34" t="s">
        <v>71</v>
      </c>
      <c r="AC30" s="35">
        <f t="shared" si="5"/>
        <v>3.2</v>
      </c>
      <c r="AD30" s="35">
        <f t="shared" si="75"/>
        <v>13.7</v>
      </c>
      <c r="AE30" s="35">
        <f t="shared" si="75"/>
        <v>23.7</v>
      </c>
      <c r="AF30" s="35">
        <f t="shared" si="75"/>
        <v>23.1</v>
      </c>
      <c r="AG30" s="35">
        <f t="shared" si="75"/>
        <v>15.7</v>
      </c>
      <c r="AH30" s="35">
        <f t="shared" si="75"/>
        <v>9.5</v>
      </c>
      <c r="AI30" s="35">
        <f t="shared" si="76"/>
        <v>5.4</v>
      </c>
      <c r="AJ30" s="35">
        <f t="shared" si="75"/>
        <v>3.2</v>
      </c>
      <c r="AK30" s="35">
        <f t="shared" si="75"/>
        <v>16.9</v>
      </c>
      <c r="AL30" s="35">
        <f t="shared" si="75"/>
        <v>63.8</v>
      </c>
      <c r="AM30" s="35">
        <f t="shared" si="75"/>
        <v>97.5</v>
      </c>
      <c r="AN30" s="36">
        <f t="shared" si="12"/>
        <v>60308</v>
      </c>
      <c r="AO30">
        <f t="shared" si="13"/>
        <v>0</v>
      </c>
      <c r="AP30">
        <f t="shared" si="14"/>
        <v>0</v>
      </c>
      <c r="AQ30">
        <f t="shared" si="15"/>
        <v>0</v>
      </c>
    </row>
    <row r="31" spans="1:43" ht="14.25">
      <c r="A31" s="32" t="s">
        <v>91</v>
      </c>
      <c r="B31" s="34" t="s">
        <v>4</v>
      </c>
      <c r="C31" s="35">
        <f t="shared" si="1"/>
        <v>28.9</v>
      </c>
      <c r="D31" s="35">
        <f t="shared" si="71"/>
        <v>21.1</v>
      </c>
      <c r="E31" s="35">
        <f t="shared" si="71"/>
        <v>13.7</v>
      </c>
      <c r="F31" s="35">
        <f t="shared" si="71"/>
        <v>11.8</v>
      </c>
      <c r="G31" s="35">
        <f t="shared" si="71"/>
        <v>6.7</v>
      </c>
      <c r="H31" s="35">
        <f t="shared" si="71"/>
        <v>5.1</v>
      </c>
      <c r="I31" s="35">
        <f t="shared" si="77"/>
        <v>3.3</v>
      </c>
      <c r="J31" s="35">
        <f t="shared" si="71"/>
        <v>3.7</v>
      </c>
      <c r="K31" s="35">
        <f t="shared" si="71"/>
        <v>50</v>
      </c>
      <c r="L31" s="35">
        <f t="shared" si="71"/>
        <v>75.6</v>
      </c>
      <c r="M31" s="35">
        <f t="shared" si="71"/>
        <v>94.4</v>
      </c>
      <c r="N31" s="36">
        <f t="shared" si="8"/>
        <v>1334</v>
      </c>
      <c r="O31" s="34" t="s">
        <v>5</v>
      </c>
      <c r="P31" s="35">
        <f t="shared" si="3"/>
        <v>32.3</v>
      </c>
      <c r="Q31" s="35">
        <f t="shared" si="73"/>
        <v>19.3</v>
      </c>
      <c r="R31" s="35">
        <f t="shared" si="73"/>
        <v>14.7</v>
      </c>
      <c r="S31" s="35">
        <f t="shared" si="73"/>
        <v>11.8</v>
      </c>
      <c r="T31" s="35">
        <f t="shared" si="73"/>
        <v>7</v>
      </c>
      <c r="U31" s="35">
        <f t="shared" si="73"/>
        <v>4.9</v>
      </c>
      <c r="V31" s="35">
        <f t="shared" si="78"/>
        <v>4.1</v>
      </c>
      <c r="W31" s="35">
        <f t="shared" si="73"/>
        <v>3.1</v>
      </c>
      <c r="X31" s="35">
        <f t="shared" si="73"/>
        <v>51.6</v>
      </c>
      <c r="Y31" s="35">
        <f t="shared" si="73"/>
        <v>78.1</v>
      </c>
      <c r="Z31" s="35">
        <f t="shared" si="73"/>
        <v>97.3</v>
      </c>
      <c r="AA31" s="36">
        <f t="shared" si="10"/>
        <v>1691</v>
      </c>
      <c r="AB31" s="34" t="s">
        <v>71</v>
      </c>
      <c r="AC31" s="35">
        <f t="shared" si="5"/>
        <v>30.8</v>
      </c>
      <c r="AD31" s="35">
        <f t="shared" si="75"/>
        <v>20.1</v>
      </c>
      <c r="AE31" s="35">
        <f t="shared" si="75"/>
        <v>14.3</v>
      </c>
      <c r="AF31" s="35">
        <f t="shared" si="75"/>
        <v>11.8</v>
      </c>
      <c r="AG31" s="35">
        <f t="shared" si="75"/>
        <v>6.9</v>
      </c>
      <c r="AH31" s="35">
        <f t="shared" si="75"/>
        <v>5</v>
      </c>
      <c r="AI31" s="35">
        <f t="shared" si="76"/>
        <v>3.8</v>
      </c>
      <c r="AJ31" s="35">
        <f t="shared" si="75"/>
        <v>3.4</v>
      </c>
      <c r="AK31" s="35">
        <f t="shared" si="75"/>
        <v>50.9</v>
      </c>
      <c r="AL31" s="35">
        <f t="shared" si="75"/>
        <v>77</v>
      </c>
      <c r="AM31" s="35">
        <f t="shared" si="75"/>
        <v>96</v>
      </c>
      <c r="AN31" s="36">
        <f t="shared" si="12"/>
        <v>3025</v>
      </c>
      <c r="AO31">
        <f t="shared" si="13"/>
        <v>0</v>
      </c>
      <c r="AP31">
        <f t="shared" si="14"/>
        <v>0</v>
      </c>
      <c r="AQ31">
        <f t="shared" si="15"/>
        <v>0</v>
      </c>
    </row>
    <row r="32" spans="1:43" ht="14.25">
      <c r="A32" s="32" t="s">
        <v>92</v>
      </c>
      <c r="B32" s="34" t="s">
        <v>4</v>
      </c>
      <c r="C32" s="35">
        <f t="shared" si="1"/>
        <v>57</v>
      </c>
      <c r="D32" s="35">
        <f t="shared" si="71"/>
        <v>17.5</v>
      </c>
      <c r="E32" s="35">
        <f t="shared" si="71"/>
        <v>11.2</v>
      </c>
      <c r="F32" s="35">
        <f t="shared" si="71"/>
        <v>8.1</v>
      </c>
      <c r="G32" s="35">
        <f t="shared" si="71"/>
        <v>4</v>
      </c>
      <c r="H32" s="35">
        <f t="shared" si="71"/>
        <v>1.2</v>
      </c>
      <c r="I32" s="35">
        <f t="shared" si="77"/>
        <v>0.5</v>
      </c>
      <c r="J32" s="35" t="str">
        <f t="shared" si="71"/>
        <v>x</v>
      </c>
      <c r="K32" s="35">
        <f t="shared" si="71"/>
        <v>74.5</v>
      </c>
      <c r="L32" s="35">
        <f t="shared" si="71"/>
        <v>93.8</v>
      </c>
      <c r="M32" s="35">
        <f t="shared" si="71"/>
        <v>99.6</v>
      </c>
      <c r="N32" s="36">
        <f t="shared" si="8"/>
        <v>1685</v>
      </c>
      <c r="O32" s="34" t="s">
        <v>5</v>
      </c>
      <c r="P32" s="35">
        <f t="shared" si="3"/>
        <v>67.9</v>
      </c>
      <c r="Q32" s="35">
        <f t="shared" si="73"/>
        <v>13.8</v>
      </c>
      <c r="R32" s="35">
        <f t="shared" si="73"/>
        <v>9</v>
      </c>
      <c r="S32" s="35">
        <f t="shared" si="73"/>
        <v>7</v>
      </c>
      <c r="T32" s="35">
        <f t="shared" si="73"/>
        <v>1.6</v>
      </c>
      <c r="U32" s="35">
        <f t="shared" si="73"/>
        <v>0.6</v>
      </c>
      <c r="V32" s="35">
        <f t="shared" si="78"/>
        <v>0</v>
      </c>
      <c r="W32" s="35" t="str">
        <f t="shared" si="73"/>
        <v>x</v>
      </c>
      <c r="X32" s="35">
        <f t="shared" si="73"/>
        <v>81.7</v>
      </c>
      <c r="Y32" s="35">
        <f t="shared" si="73"/>
        <v>97.7</v>
      </c>
      <c r="Z32" s="35">
        <f t="shared" si="73"/>
        <v>99.9</v>
      </c>
      <c r="AA32" s="36">
        <f t="shared" si="10"/>
        <v>1411</v>
      </c>
      <c r="AB32" s="34" t="s">
        <v>71</v>
      </c>
      <c r="AC32" s="35">
        <f t="shared" si="5"/>
        <v>62</v>
      </c>
      <c r="AD32" s="35">
        <f t="shared" si="75"/>
        <v>15.8</v>
      </c>
      <c r="AE32" s="35">
        <f t="shared" si="75"/>
        <v>10.2</v>
      </c>
      <c r="AF32" s="35">
        <f t="shared" si="75"/>
        <v>7.6</v>
      </c>
      <c r="AG32" s="35">
        <f t="shared" si="75"/>
        <v>2.9</v>
      </c>
      <c r="AH32" s="35">
        <f t="shared" si="75"/>
        <v>0.9</v>
      </c>
      <c r="AI32" s="35">
        <f t="shared" si="76"/>
        <v>0.3</v>
      </c>
      <c r="AJ32" s="35" t="str">
        <f t="shared" si="75"/>
        <v>x</v>
      </c>
      <c r="AK32" s="35">
        <f t="shared" si="75"/>
        <v>77.8</v>
      </c>
      <c r="AL32" s="35">
        <f t="shared" si="75"/>
        <v>95.6</v>
      </c>
      <c r="AM32" s="35">
        <f t="shared" si="75"/>
        <v>99.8</v>
      </c>
      <c r="AN32" s="36">
        <f t="shared" si="12"/>
        <v>3096</v>
      </c>
      <c r="AO32">
        <f t="shared" si="13"/>
        <v>1</v>
      </c>
      <c r="AP32">
        <f t="shared" si="14"/>
        <v>1</v>
      </c>
      <c r="AQ32">
        <f t="shared" si="15"/>
        <v>1</v>
      </c>
    </row>
    <row r="33" spans="1:43" ht="14.25">
      <c r="A33" s="32" t="s">
        <v>41</v>
      </c>
      <c r="B33" s="34" t="s">
        <v>4</v>
      </c>
      <c r="C33" s="35">
        <f t="shared" si="1"/>
        <v>7.4</v>
      </c>
      <c r="D33" s="35">
        <f t="shared" si="71"/>
        <v>10.7</v>
      </c>
      <c r="E33" s="35">
        <f t="shared" si="71"/>
        <v>17</v>
      </c>
      <c r="F33" s="35">
        <f t="shared" si="71"/>
        <v>28.2</v>
      </c>
      <c r="G33" s="35">
        <f t="shared" si="71"/>
        <v>22.2</v>
      </c>
      <c r="H33" s="35">
        <f t="shared" si="71"/>
        <v>9.3</v>
      </c>
      <c r="I33" s="35">
        <f t="shared" si="77"/>
        <v>3.6</v>
      </c>
      <c r="J33" s="35">
        <f t="shared" si="71"/>
        <v>1.1</v>
      </c>
      <c r="K33" s="35">
        <f t="shared" si="71"/>
        <v>18.1</v>
      </c>
      <c r="L33" s="35">
        <f t="shared" si="71"/>
        <v>63.3</v>
      </c>
      <c r="M33" s="35">
        <f t="shared" si="71"/>
        <v>99.5</v>
      </c>
      <c r="N33" s="36">
        <f t="shared" si="8"/>
        <v>64154</v>
      </c>
      <c r="O33" s="34" t="s">
        <v>5</v>
      </c>
      <c r="P33" s="35">
        <f t="shared" si="3"/>
        <v>11.3</v>
      </c>
      <c r="Q33" s="35">
        <f t="shared" si="73"/>
        <v>15.3</v>
      </c>
      <c r="R33" s="35">
        <f t="shared" si="73"/>
        <v>20.6</v>
      </c>
      <c r="S33" s="35">
        <f t="shared" si="73"/>
        <v>27.5</v>
      </c>
      <c r="T33" s="35">
        <f t="shared" si="73"/>
        <v>17.3</v>
      </c>
      <c r="U33" s="35">
        <f t="shared" si="73"/>
        <v>5.4</v>
      </c>
      <c r="V33" s="35">
        <f t="shared" si="78"/>
        <v>1.8</v>
      </c>
      <c r="W33" s="35">
        <f t="shared" si="73"/>
        <v>0.5</v>
      </c>
      <c r="X33" s="35">
        <f t="shared" si="73"/>
        <v>26.7</v>
      </c>
      <c r="Y33" s="35">
        <f t="shared" si="73"/>
        <v>74.7</v>
      </c>
      <c r="Z33" s="35">
        <f t="shared" si="73"/>
        <v>99.8</v>
      </c>
      <c r="AA33" s="36">
        <f t="shared" si="10"/>
        <v>86755</v>
      </c>
      <c r="AB33" s="34" t="s">
        <v>71</v>
      </c>
      <c r="AC33" s="35">
        <f t="shared" si="5"/>
        <v>9.6</v>
      </c>
      <c r="AD33" s="35">
        <f t="shared" si="75"/>
        <v>13.4</v>
      </c>
      <c r="AE33" s="35">
        <f t="shared" si="75"/>
        <v>19.1</v>
      </c>
      <c r="AF33" s="35">
        <f t="shared" si="75"/>
        <v>27.8</v>
      </c>
      <c r="AG33" s="35">
        <f t="shared" si="75"/>
        <v>19.4</v>
      </c>
      <c r="AH33" s="35">
        <f t="shared" si="75"/>
        <v>7.1</v>
      </c>
      <c r="AI33" s="35">
        <f t="shared" si="76"/>
        <v>2.5</v>
      </c>
      <c r="AJ33" s="35">
        <f t="shared" si="75"/>
        <v>0.8</v>
      </c>
      <c r="AK33" s="35">
        <f t="shared" si="75"/>
        <v>23</v>
      </c>
      <c r="AL33" s="35">
        <f t="shared" si="75"/>
        <v>69.9</v>
      </c>
      <c r="AM33" s="35">
        <f t="shared" si="75"/>
        <v>99.7</v>
      </c>
      <c r="AN33" s="36">
        <f t="shared" si="12"/>
        <v>150909</v>
      </c>
      <c r="AO33">
        <f t="shared" si="13"/>
        <v>0</v>
      </c>
      <c r="AP33">
        <f t="shared" si="14"/>
        <v>0</v>
      </c>
      <c r="AQ33">
        <f t="shared" si="15"/>
        <v>0</v>
      </c>
    </row>
    <row r="34" spans="1:43" ht="14.25">
      <c r="A34" s="32" t="s">
        <v>42</v>
      </c>
      <c r="B34" s="34" t="s">
        <v>4</v>
      </c>
      <c r="C34" s="35">
        <f t="shared" si="1"/>
        <v>6.7</v>
      </c>
      <c r="D34" s="35">
        <f t="shared" si="71"/>
        <v>12.1</v>
      </c>
      <c r="E34" s="35">
        <f t="shared" si="71"/>
        <v>20.9</v>
      </c>
      <c r="F34" s="35">
        <f t="shared" si="71"/>
        <v>29.6</v>
      </c>
      <c r="G34" s="35">
        <f t="shared" si="71"/>
        <v>20.4</v>
      </c>
      <c r="H34" s="35">
        <f t="shared" si="71"/>
        <v>6.9</v>
      </c>
      <c r="I34" s="35">
        <f t="shared" si="77"/>
        <v>2.3</v>
      </c>
      <c r="J34" s="35">
        <f t="shared" si="71"/>
        <v>0.8</v>
      </c>
      <c r="K34" s="35">
        <f t="shared" si="71"/>
        <v>18.7</v>
      </c>
      <c r="L34" s="35">
        <f t="shared" si="71"/>
        <v>69.3</v>
      </c>
      <c r="M34" s="35">
        <f t="shared" si="71"/>
        <v>99.7</v>
      </c>
      <c r="N34" s="36">
        <f t="shared" si="8"/>
        <v>25419</v>
      </c>
      <c r="O34" s="34" t="s">
        <v>5</v>
      </c>
      <c r="P34" s="35">
        <f t="shared" si="3"/>
        <v>9.6</v>
      </c>
      <c r="Q34" s="35">
        <f t="shared" si="73"/>
        <v>16.6</v>
      </c>
      <c r="R34" s="35">
        <f t="shared" si="73"/>
        <v>24.8</v>
      </c>
      <c r="S34" s="35">
        <f t="shared" si="73"/>
        <v>28.2</v>
      </c>
      <c r="T34" s="35">
        <f t="shared" si="73"/>
        <v>15.1</v>
      </c>
      <c r="U34" s="35">
        <f t="shared" si="73"/>
        <v>3.9</v>
      </c>
      <c r="V34" s="35">
        <f t="shared" si="78"/>
        <v>1.2</v>
      </c>
      <c r="W34" s="35">
        <f t="shared" si="73"/>
        <v>0.4</v>
      </c>
      <c r="X34" s="35">
        <f t="shared" si="73"/>
        <v>26.2</v>
      </c>
      <c r="Y34" s="35">
        <f t="shared" si="73"/>
        <v>79.2</v>
      </c>
      <c r="Z34" s="35">
        <f t="shared" si="73"/>
        <v>99.8</v>
      </c>
      <c r="AA34" s="36">
        <f t="shared" si="10"/>
        <v>27228</v>
      </c>
      <c r="AB34" s="34" t="s">
        <v>71</v>
      </c>
      <c r="AC34" s="35">
        <f t="shared" si="5"/>
        <v>8.2</v>
      </c>
      <c r="AD34" s="35">
        <f t="shared" si="75"/>
        <v>14.4</v>
      </c>
      <c r="AE34" s="35">
        <f t="shared" si="75"/>
        <v>22.9</v>
      </c>
      <c r="AF34" s="35">
        <f t="shared" si="75"/>
        <v>28.9</v>
      </c>
      <c r="AG34" s="35">
        <f t="shared" si="75"/>
        <v>17.7</v>
      </c>
      <c r="AH34" s="35">
        <f t="shared" si="75"/>
        <v>5.4</v>
      </c>
      <c r="AI34" s="35">
        <f t="shared" si="76"/>
        <v>1.8</v>
      </c>
      <c r="AJ34" s="35">
        <f t="shared" si="75"/>
        <v>0.6</v>
      </c>
      <c r="AK34" s="35">
        <f t="shared" si="75"/>
        <v>22.6</v>
      </c>
      <c r="AL34" s="35">
        <f t="shared" si="75"/>
        <v>74.4</v>
      </c>
      <c r="AM34" s="35">
        <f t="shared" si="75"/>
        <v>99.8</v>
      </c>
      <c r="AN34" s="36">
        <f t="shared" si="12"/>
        <v>52647</v>
      </c>
      <c r="AO34">
        <f t="shared" si="13"/>
        <v>0</v>
      </c>
      <c r="AP34">
        <f t="shared" si="14"/>
        <v>0</v>
      </c>
      <c r="AQ34">
        <f t="shared" si="15"/>
        <v>0</v>
      </c>
    </row>
    <row r="35" spans="1:43" ht="14.25">
      <c r="A35" s="32" t="s">
        <v>44</v>
      </c>
      <c r="B35" s="34" t="s">
        <v>4</v>
      </c>
      <c r="C35" s="35">
        <f aca="true" t="shared" si="79" ref="C35:D62">IF(OR(C101=1,C101=2),"x",ROUND(C101/$N35*100,1))</f>
        <v>39.6</v>
      </c>
      <c r="D35" s="35">
        <f t="shared" si="71"/>
        <v>18.6</v>
      </c>
      <c r="E35" s="35">
        <f t="shared" si="71"/>
        <v>13.8</v>
      </c>
      <c r="F35" s="35">
        <f t="shared" si="71"/>
        <v>13.7</v>
      </c>
      <c r="G35" s="35">
        <f t="shared" si="71"/>
        <v>8.8</v>
      </c>
      <c r="H35" s="35">
        <f t="shared" si="71"/>
        <v>3.2</v>
      </c>
      <c r="I35" s="35">
        <f t="shared" si="77"/>
        <v>1.1</v>
      </c>
      <c r="J35" s="35">
        <f t="shared" si="71"/>
        <v>0.5</v>
      </c>
      <c r="K35" s="35">
        <f t="shared" si="71"/>
        <v>58.2</v>
      </c>
      <c r="L35" s="35">
        <f t="shared" si="71"/>
        <v>85.7</v>
      </c>
      <c r="M35" s="35">
        <f t="shared" si="71"/>
        <v>99.2</v>
      </c>
      <c r="N35" s="36">
        <f t="shared" si="8"/>
        <v>1713</v>
      </c>
      <c r="O35" s="34" t="s">
        <v>5</v>
      </c>
      <c r="P35" s="35">
        <f t="shared" si="3"/>
        <v>41.1</v>
      </c>
      <c r="Q35" s="35">
        <f t="shared" si="73"/>
        <v>19.7</v>
      </c>
      <c r="R35" s="35">
        <f t="shared" si="73"/>
        <v>15.2</v>
      </c>
      <c r="S35" s="35">
        <f t="shared" si="73"/>
        <v>13.5</v>
      </c>
      <c r="T35" s="35">
        <f t="shared" si="73"/>
        <v>7.2</v>
      </c>
      <c r="U35" s="35">
        <f t="shared" si="73"/>
        <v>2.2</v>
      </c>
      <c r="V35" s="35">
        <f t="shared" si="78"/>
        <v>0.6</v>
      </c>
      <c r="W35" s="35">
        <f t="shared" si="73"/>
        <v>0.2</v>
      </c>
      <c r="X35" s="35">
        <f t="shared" si="73"/>
        <v>60.7</v>
      </c>
      <c r="Y35" s="35">
        <f t="shared" si="73"/>
        <v>89.5</v>
      </c>
      <c r="Z35" s="35">
        <f t="shared" si="73"/>
        <v>99.7</v>
      </c>
      <c r="AA35" s="36">
        <f t="shared" si="10"/>
        <v>2196</v>
      </c>
      <c r="AB35" s="34" t="s">
        <v>71</v>
      </c>
      <c r="AC35" s="35">
        <f aca="true" t="shared" si="80" ref="AC35:AD62">IF(OR(AC101=1,AC101=2),"x",ROUND(AC101/$AN35*100,1))</f>
        <v>40.4</v>
      </c>
      <c r="AD35" s="35">
        <f t="shared" si="75"/>
        <v>19.2</v>
      </c>
      <c r="AE35" s="35">
        <f t="shared" si="75"/>
        <v>14.6</v>
      </c>
      <c r="AF35" s="35">
        <f t="shared" si="75"/>
        <v>13.6</v>
      </c>
      <c r="AG35" s="35">
        <f t="shared" si="75"/>
        <v>7.9</v>
      </c>
      <c r="AH35" s="35">
        <f t="shared" si="75"/>
        <v>2.6</v>
      </c>
      <c r="AI35" s="35">
        <f t="shared" si="76"/>
        <v>0.8</v>
      </c>
      <c r="AJ35" s="35">
        <f t="shared" si="75"/>
        <v>0.3</v>
      </c>
      <c r="AK35" s="35">
        <f t="shared" si="75"/>
        <v>59.6</v>
      </c>
      <c r="AL35" s="35">
        <f t="shared" si="75"/>
        <v>87.8</v>
      </c>
      <c r="AM35" s="35">
        <f t="shared" si="75"/>
        <v>99.5</v>
      </c>
      <c r="AN35" s="36">
        <f t="shared" si="12"/>
        <v>3909</v>
      </c>
      <c r="AO35">
        <f t="shared" si="13"/>
        <v>0</v>
      </c>
      <c r="AP35">
        <f t="shared" si="14"/>
        <v>0</v>
      </c>
      <c r="AQ35">
        <f t="shared" si="15"/>
        <v>0</v>
      </c>
    </row>
    <row r="36" spans="1:43" ht="14.25">
      <c r="A36" s="32" t="s">
        <v>93</v>
      </c>
      <c r="B36" s="34" t="s">
        <v>4</v>
      </c>
      <c r="C36" s="35">
        <f t="shared" si="79"/>
        <v>21.9</v>
      </c>
      <c r="D36" s="35">
        <f t="shared" si="71"/>
        <v>41.3</v>
      </c>
      <c r="E36" s="35">
        <f t="shared" si="71"/>
        <v>19.3</v>
      </c>
      <c r="F36" s="35">
        <f t="shared" si="71"/>
        <v>8.9</v>
      </c>
      <c r="G36" s="35">
        <f t="shared" si="71"/>
        <v>4.4</v>
      </c>
      <c r="H36" s="35">
        <f t="shared" si="71"/>
        <v>1.2</v>
      </c>
      <c r="I36" s="35">
        <f t="shared" si="77"/>
        <v>0.6</v>
      </c>
      <c r="J36" s="35">
        <f t="shared" si="71"/>
        <v>1</v>
      </c>
      <c r="K36" s="35">
        <f t="shared" si="71"/>
        <v>63.2</v>
      </c>
      <c r="L36" s="35">
        <f t="shared" si="71"/>
        <v>91.4</v>
      </c>
      <c r="M36" s="35">
        <f t="shared" si="71"/>
        <v>98.5</v>
      </c>
      <c r="N36" s="36">
        <f t="shared" si="8"/>
        <v>1718</v>
      </c>
      <c r="O36" s="34" t="s">
        <v>5</v>
      </c>
      <c r="P36" s="35">
        <f t="shared" si="3"/>
        <v>38.3</v>
      </c>
      <c r="Q36" s="35">
        <f t="shared" si="73"/>
        <v>40.1</v>
      </c>
      <c r="R36" s="35">
        <f t="shared" si="73"/>
        <v>12.2</v>
      </c>
      <c r="S36" s="35">
        <f t="shared" si="73"/>
        <v>4.7</v>
      </c>
      <c r="T36" s="35">
        <f t="shared" si="73"/>
        <v>1.6</v>
      </c>
      <c r="U36" s="35">
        <f t="shared" si="73"/>
        <v>1</v>
      </c>
      <c r="V36" s="35">
        <f t="shared" si="78"/>
        <v>0.2</v>
      </c>
      <c r="W36" s="35">
        <f t="shared" si="73"/>
        <v>0.5</v>
      </c>
      <c r="X36" s="35">
        <f t="shared" si="73"/>
        <v>78.5</v>
      </c>
      <c r="Y36" s="35">
        <f t="shared" si="73"/>
        <v>95.4</v>
      </c>
      <c r="Z36" s="35">
        <f t="shared" si="73"/>
        <v>98.8</v>
      </c>
      <c r="AA36" s="36">
        <f t="shared" si="10"/>
        <v>1821</v>
      </c>
      <c r="AB36" s="34" t="s">
        <v>71</v>
      </c>
      <c r="AC36" s="35">
        <f t="shared" si="80"/>
        <v>30.3</v>
      </c>
      <c r="AD36" s="35">
        <f t="shared" si="75"/>
        <v>40.7</v>
      </c>
      <c r="AE36" s="35">
        <f t="shared" si="75"/>
        <v>15.7</v>
      </c>
      <c r="AF36" s="35">
        <f t="shared" si="75"/>
        <v>6.8</v>
      </c>
      <c r="AG36" s="35">
        <f t="shared" si="75"/>
        <v>3</v>
      </c>
      <c r="AH36" s="35">
        <f t="shared" si="75"/>
        <v>1.1</v>
      </c>
      <c r="AI36" s="35">
        <f t="shared" si="76"/>
        <v>0.4</v>
      </c>
      <c r="AJ36" s="35">
        <f t="shared" si="75"/>
        <v>0.7</v>
      </c>
      <c r="AK36" s="35">
        <f t="shared" si="75"/>
        <v>71.1</v>
      </c>
      <c r="AL36" s="35">
        <f t="shared" si="75"/>
        <v>93.5</v>
      </c>
      <c r="AM36" s="35">
        <f t="shared" si="75"/>
        <v>98.7</v>
      </c>
      <c r="AN36" s="36">
        <f t="shared" si="12"/>
        <v>3539</v>
      </c>
      <c r="AO36">
        <f t="shared" si="13"/>
        <v>0</v>
      </c>
      <c r="AP36">
        <f t="shared" si="14"/>
        <v>0</v>
      </c>
      <c r="AQ36">
        <f t="shared" si="15"/>
        <v>0</v>
      </c>
    </row>
    <row r="37" spans="1:43" ht="14.25">
      <c r="A37" s="32" t="s">
        <v>43</v>
      </c>
      <c r="B37" s="34" t="s">
        <v>4</v>
      </c>
      <c r="C37" s="35">
        <f t="shared" si="79"/>
        <v>10.2</v>
      </c>
      <c r="D37" s="35">
        <f t="shared" si="71"/>
        <v>12.9</v>
      </c>
      <c r="E37" s="35">
        <f t="shared" si="71"/>
        <v>17.6</v>
      </c>
      <c r="F37" s="35">
        <f t="shared" si="71"/>
        <v>25.7</v>
      </c>
      <c r="G37" s="35">
        <f t="shared" si="71"/>
        <v>19.4</v>
      </c>
      <c r="H37" s="35">
        <f t="shared" si="71"/>
        <v>8.3</v>
      </c>
      <c r="I37" s="35">
        <f t="shared" si="77"/>
        <v>3.7</v>
      </c>
      <c r="J37" s="35">
        <f t="shared" si="71"/>
        <v>1.5</v>
      </c>
      <c r="K37" s="35">
        <f t="shared" si="71"/>
        <v>23</v>
      </c>
      <c r="L37" s="35">
        <f t="shared" si="71"/>
        <v>66.4</v>
      </c>
      <c r="M37" s="35">
        <f t="shared" si="71"/>
        <v>99.2</v>
      </c>
      <c r="N37" s="36">
        <f t="shared" si="8"/>
        <v>36749</v>
      </c>
      <c r="O37" s="34" t="s">
        <v>5</v>
      </c>
      <c r="P37" s="35">
        <f t="shared" si="3"/>
        <v>15.3</v>
      </c>
      <c r="Q37" s="35">
        <f t="shared" si="73"/>
        <v>16.7</v>
      </c>
      <c r="R37" s="35">
        <f t="shared" si="73"/>
        <v>20.4</v>
      </c>
      <c r="S37" s="35">
        <f t="shared" si="73"/>
        <v>24.1</v>
      </c>
      <c r="T37" s="35">
        <f t="shared" si="73"/>
        <v>14.9</v>
      </c>
      <c r="U37" s="35">
        <f t="shared" si="73"/>
        <v>5.4</v>
      </c>
      <c r="V37" s="35">
        <f t="shared" si="78"/>
        <v>2</v>
      </c>
      <c r="W37" s="35">
        <f t="shared" si="73"/>
        <v>0.7</v>
      </c>
      <c r="X37" s="35">
        <f t="shared" si="73"/>
        <v>32</v>
      </c>
      <c r="Y37" s="35">
        <f t="shared" si="73"/>
        <v>76.5</v>
      </c>
      <c r="Z37" s="35">
        <f t="shared" si="73"/>
        <v>99.5</v>
      </c>
      <c r="AA37" s="36">
        <f t="shared" si="10"/>
        <v>48361</v>
      </c>
      <c r="AB37" s="34" t="s">
        <v>71</v>
      </c>
      <c r="AC37" s="35">
        <f t="shared" si="80"/>
        <v>13.1</v>
      </c>
      <c r="AD37" s="35">
        <f t="shared" si="75"/>
        <v>15</v>
      </c>
      <c r="AE37" s="35">
        <f t="shared" si="75"/>
        <v>19.2</v>
      </c>
      <c r="AF37" s="35">
        <f t="shared" si="75"/>
        <v>24.8</v>
      </c>
      <c r="AG37" s="35">
        <f t="shared" si="75"/>
        <v>16.8</v>
      </c>
      <c r="AH37" s="35">
        <f t="shared" si="75"/>
        <v>6.6</v>
      </c>
      <c r="AI37" s="35">
        <f t="shared" si="75"/>
        <v>2.7</v>
      </c>
      <c r="AJ37" s="35">
        <f t="shared" si="75"/>
        <v>1.1</v>
      </c>
      <c r="AK37" s="35">
        <f t="shared" si="75"/>
        <v>28.1</v>
      </c>
      <c r="AL37" s="35">
        <f t="shared" si="75"/>
        <v>72.1</v>
      </c>
      <c r="AM37" s="35">
        <f t="shared" si="75"/>
        <v>99.4</v>
      </c>
      <c r="AN37" s="36">
        <f t="shared" si="12"/>
        <v>85110</v>
      </c>
      <c r="AO37">
        <f t="shared" si="13"/>
        <v>0</v>
      </c>
      <c r="AP37">
        <f t="shared" si="14"/>
        <v>0</v>
      </c>
      <c r="AQ37">
        <f t="shared" si="15"/>
        <v>0</v>
      </c>
    </row>
    <row r="38" spans="1:43" ht="14.25">
      <c r="A38" s="32" t="s">
        <v>94</v>
      </c>
      <c r="B38" s="34" t="s">
        <v>4</v>
      </c>
      <c r="C38" s="35">
        <f t="shared" si="79"/>
        <v>7.7</v>
      </c>
      <c r="D38" s="35">
        <f t="shared" si="71"/>
        <v>19</v>
      </c>
      <c r="E38" s="35">
        <f t="shared" si="71"/>
        <v>22.6</v>
      </c>
      <c r="F38" s="35">
        <f t="shared" si="71"/>
        <v>22.5</v>
      </c>
      <c r="G38" s="35">
        <f t="shared" si="71"/>
        <v>13.3</v>
      </c>
      <c r="H38" s="35">
        <f t="shared" si="71"/>
        <v>8</v>
      </c>
      <c r="I38" s="35">
        <f t="shared" si="77"/>
        <v>4.7</v>
      </c>
      <c r="J38" s="35">
        <f t="shared" si="71"/>
        <v>1.4</v>
      </c>
      <c r="K38" s="35">
        <f t="shared" si="71"/>
        <v>26.7</v>
      </c>
      <c r="L38" s="35">
        <f t="shared" si="71"/>
        <v>71.8</v>
      </c>
      <c r="M38" s="35">
        <f t="shared" si="71"/>
        <v>99.2</v>
      </c>
      <c r="N38" s="36">
        <f t="shared" si="8"/>
        <v>1605</v>
      </c>
      <c r="O38" s="34" t="s">
        <v>5</v>
      </c>
      <c r="P38" s="35">
        <f t="shared" si="3"/>
        <v>14.4</v>
      </c>
      <c r="Q38" s="35">
        <f t="shared" si="73"/>
        <v>24.2</v>
      </c>
      <c r="R38" s="35">
        <f t="shared" si="73"/>
        <v>24.2</v>
      </c>
      <c r="S38" s="35">
        <f t="shared" si="73"/>
        <v>18.6</v>
      </c>
      <c r="T38" s="35">
        <f t="shared" si="73"/>
        <v>10.6</v>
      </c>
      <c r="U38" s="35">
        <f t="shared" si="73"/>
        <v>4.7</v>
      </c>
      <c r="V38" s="35">
        <f t="shared" si="73"/>
        <v>2</v>
      </c>
      <c r="W38" s="35">
        <f t="shared" si="73"/>
        <v>0.5</v>
      </c>
      <c r="X38" s="35">
        <f t="shared" si="73"/>
        <v>38.7</v>
      </c>
      <c r="Y38" s="35">
        <f t="shared" si="73"/>
        <v>81.5</v>
      </c>
      <c r="Z38" s="35">
        <f t="shared" si="73"/>
        <v>99.4</v>
      </c>
      <c r="AA38" s="36">
        <f t="shared" si="10"/>
        <v>2520</v>
      </c>
      <c r="AB38" s="34" t="s">
        <v>71</v>
      </c>
      <c r="AC38" s="35">
        <f t="shared" si="80"/>
        <v>11.8</v>
      </c>
      <c r="AD38" s="35">
        <f t="shared" si="75"/>
        <v>22.2</v>
      </c>
      <c r="AE38" s="35">
        <f t="shared" si="75"/>
        <v>23.6</v>
      </c>
      <c r="AF38" s="35">
        <f t="shared" si="75"/>
        <v>20.1</v>
      </c>
      <c r="AG38" s="35">
        <f t="shared" si="75"/>
        <v>11.7</v>
      </c>
      <c r="AH38" s="35">
        <f t="shared" si="75"/>
        <v>6</v>
      </c>
      <c r="AI38" s="35">
        <f t="shared" si="75"/>
        <v>3.1</v>
      </c>
      <c r="AJ38" s="35">
        <f t="shared" si="75"/>
        <v>0.8</v>
      </c>
      <c r="AK38" s="35">
        <f t="shared" si="75"/>
        <v>34</v>
      </c>
      <c r="AL38" s="35">
        <f t="shared" si="75"/>
        <v>77.7</v>
      </c>
      <c r="AM38" s="35">
        <f t="shared" si="75"/>
        <v>99.3</v>
      </c>
      <c r="AN38" s="36">
        <f t="shared" si="12"/>
        <v>4125</v>
      </c>
      <c r="AO38">
        <f t="shared" si="13"/>
        <v>0</v>
      </c>
      <c r="AP38">
        <f t="shared" si="14"/>
        <v>0</v>
      </c>
      <c r="AQ38">
        <f t="shared" si="15"/>
        <v>0</v>
      </c>
    </row>
    <row r="39" spans="1:43" ht="14.25">
      <c r="A39" s="32" t="s">
        <v>45</v>
      </c>
      <c r="B39" s="34" t="s">
        <v>4</v>
      </c>
      <c r="C39" s="35">
        <f t="shared" si="79"/>
        <v>29.1</v>
      </c>
      <c r="D39" s="35">
        <f aca="true" t="shared" si="81" ref="D39:M54">IF(OR(D105=1,D105=2),"x",ROUND(D105/$N39*100,1))</f>
        <v>26.4</v>
      </c>
      <c r="E39" s="35">
        <f t="shared" si="81"/>
        <v>19.1</v>
      </c>
      <c r="F39" s="35">
        <f t="shared" si="81"/>
        <v>11.4</v>
      </c>
      <c r="G39" s="35">
        <f t="shared" si="81"/>
        <v>6</v>
      </c>
      <c r="H39" s="35">
        <f t="shared" si="81"/>
        <v>4.1</v>
      </c>
      <c r="I39" s="35">
        <f t="shared" si="81"/>
        <v>1.9</v>
      </c>
      <c r="J39" s="35">
        <f t="shared" si="81"/>
        <v>0.8</v>
      </c>
      <c r="K39" s="35">
        <f t="shared" si="81"/>
        <v>55.5</v>
      </c>
      <c r="L39" s="35">
        <f t="shared" si="81"/>
        <v>85.9</v>
      </c>
      <c r="M39" s="35">
        <f t="shared" si="81"/>
        <v>98.6</v>
      </c>
      <c r="N39" s="36">
        <f t="shared" si="8"/>
        <v>4739</v>
      </c>
      <c r="O39" s="34" t="s">
        <v>5</v>
      </c>
      <c r="P39" s="35">
        <f t="shared" si="3"/>
        <v>34.7</v>
      </c>
      <c r="Q39" s="35">
        <f aca="true" t="shared" si="82" ref="Q39:Z54">IF(OR(Q105=1,Q105=2),"x",ROUND(Q105/$AA39*100,1))</f>
        <v>29.2</v>
      </c>
      <c r="R39" s="35">
        <f t="shared" si="82"/>
        <v>17.8</v>
      </c>
      <c r="S39" s="35">
        <f t="shared" si="82"/>
        <v>9.3</v>
      </c>
      <c r="T39" s="35">
        <f t="shared" si="82"/>
        <v>4.8</v>
      </c>
      <c r="U39" s="35">
        <f t="shared" si="82"/>
        <v>2.1</v>
      </c>
      <c r="V39" s="35">
        <f t="shared" si="82"/>
        <v>0.6</v>
      </c>
      <c r="W39" s="35">
        <f t="shared" si="82"/>
        <v>0.5</v>
      </c>
      <c r="X39" s="35">
        <f t="shared" si="82"/>
        <v>63.9</v>
      </c>
      <c r="Y39" s="35">
        <f t="shared" si="82"/>
        <v>91</v>
      </c>
      <c r="Z39" s="35">
        <f t="shared" si="82"/>
        <v>99</v>
      </c>
      <c r="AA39" s="36">
        <f t="shared" si="10"/>
        <v>5046</v>
      </c>
      <c r="AB39" s="34" t="s">
        <v>71</v>
      </c>
      <c r="AC39" s="35">
        <f t="shared" si="80"/>
        <v>32</v>
      </c>
      <c r="AD39" s="35">
        <f aca="true" t="shared" si="83" ref="AD39:AM54">IF(OR(AD105=1,AD105=2),"x",ROUND(AD105/$AN39*100,1))</f>
        <v>27.8</v>
      </c>
      <c r="AE39" s="35">
        <f t="shared" si="83"/>
        <v>18.4</v>
      </c>
      <c r="AF39" s="35">
        <f t="shared" si="83"/>
        <v>10.3</v>
      </c>
      <c r="AG39" s="35">
        <f t="shared" si="83"/>
        <v>5.4</v>
      </c>
      <c r="AH39" s="35">
        <f t="shared" si="83"/>
        <v>3.1</v>
      </c>
      <c r="AI39" s="35">
        <f t="shared" si="83"/>
        <v>1.2</v>
      </c>
      <c r="AJ39" s="35">
        <f t="shared" si="83"/>
        <v>0.6</v>
      </c>
      <c r="AK39" s="35">
        <f t="shared" si="83"/>
        <v>59.8</v>
      </c>
      <c r="AL39" s="35">
        <f t="shared" si="83"/>
        <v>88.5</v>
      </c>
      <c r="AM39" s="35">
        <f t="shared" si="83"/>
        <v>98.8</v>
      </c>
      <c r="AN39" s="36">
        <f t="shared" si="12"/>
        <v>9785</v>
      </c>
      <c r="AO39">
        <f t="shared" si="13"/>
        <v>0</v>
      </c>
      <c r="AP39">
        <f t="shared" si="14"/>
        <v>0</v>
      </c>
      <c r="AQ39">
        <f t="shared" si="15"/>
        <v>0</v>
      </c>
    </row>
    <row r="40" spans="1:43" ht="14.25">
      <c r="A40" s="32" t="s">
        <v>95</v>
      </c>
      <c r="B40" s="34" t="s">
        <v>4</v>
      </c>
      <c r="C40" s="35">
        <f t="shared" si="79"/>
        <v>10.1</v>
      </c>
      <c r="D40" s="35">
        <f t="shared" si="81"/>
        <v>22.4</v>
      </c>
      <c r="E40" s="35">
        <f t="shared" si="81"/>
        <v>25.3</v>
      </c>
      <c r="F40" s="35">
        <f t="shared" si="81"/>
        <v>21.6</v>
      </c>
      <c r="G40" s="35">
        <f t="shared" si="81"/>
        <v>11.4</v>
      </c>
      <c r="H40" s="35">
        <f t="shared" si="81"/>
        <v>5.4</v>
      </c>
      <c r="I40" s="35">
        <f t="shared" si="81"/>
        <v>2.2</v>
      </c>
      <c r="J40" s="35">
        <f t="shared" si="81"/>
        <v>0.9</v>
      </c>
      <c r="K40" s="35">
        <f t="shared" si="81"/>
        <v>32.5</v>
      </c>
      <c r="L40" s="35">
        <f t="shared" si="81"/>
        <v>79.4</v>
      </c>
      <c r="M40" s="35">
        <f t="shared" si="81"/>
        <v>99.4</v>
      </c>
      <c r="N40" s="36">
        <f t="shared" si="8"/>
        <v>2068</v>
      </c>
      <c r="O40" s="34" t="s">
        <v>5</v>
      </c>
      <c r="P40" s="35">
        <f t="shared" si="3"/>
        <v>18.2</v>
      </c>
      <c r="Q40" s="35">
        <f t="shared" si="82"/>
        <v>28.7</v>
      </c>
      <c r="R40" s="35">
        <f t="shared" si="82"/>
        <v>22.1</v>
      </c>
      <c r="S40" s="35">
        <f t="shared" si="82"/>
        <v>15.6</v>
      </c>
      <c r="T40" s="35">
        <f t="shared" si="82"/>
        <v>8.7</v>
      </c>
      <c r="U40" s="35">
        <f t="shared" si="82"/>
        <v>4.1</v>
      </c>
      <c r="V40" s="35">
        <f t="shared" si="82"/>
        <v>1.3</v>
      </c>
      <c r="W40" s="35">
        <f t="shared" si="82"/>
        <v>1</v>
      </c>
      <c r="X40" s="35">
        <f t="shared" si="82"/>
        <v>46.9</v>
      </c>
      <c r="Y40" s="35">
        <f t="shared" si="82"/>
        <v>84.7</v>
      </c>
      <c r="Z40" s="35">
        <f t="shared" si="82"/>
        <v>99.7</v>
      </c>
      <c r="AA40" s="36">
        <f t="shared" si="10"/>
        <v>1898</v>
      </c>
      <c r="AB40" s="34" t="s">
        <v>71</v>
      </c>
      <c r="AC40" s="35">
        <f t="shared" si="80"/>
        <v>14</v>
      </c>
      <c r="AD40" s="35">
        <f t="shared" si="83"/>
        <v>25.4</v>
      </c>
      <c r="AE40" s="35">
        <f t="shared" si="83"/>
        <v>23.8</v>
      </c>
      <c r="AF40" s="35">
        <f t="shared" si="83"/>
        <v>18.7</v>
      </c>
      <c r="AG40" s="35">
        <f t="shared" si="83"/>
        <v>10.1</v>
      </c>
      <c r="AH40" s="35">
        <f t="shared" si="83"/>
        <v>4.8</v>
      </c>
      <c r="AI40" s="35">
        <f t="shared" si="83"/>
        <v>1.8</v>
      </c>
      <c r="AJ40" s="35">
        <f t="shared" si="83"/>
        <v>1</v>
      </c>
      <c r="AK40" s="35">
        <f t="shared" si="83"/>
        <v>39.4</v>
      </c>
      <c r="AL40" s="35">
        <f t="shared" si="83"/>
        <v>81.9</v>
      </c>
      <c r="AM40" s="35">
        <f t="shared" si="83"/>
        <v>99.5</v>
      </c>
      <c r="AN40" s="36">
        <f t="shared" si="12"/>
        <v>3966</v>
      </c>
      <c r="AO40">
        <f t="shared" si="13"/>
        <v>0</v>
      </c>
      <c r="AP40">
        <f t="shared" si="14"/>
        <v>0</v>
      </c>
      <c r="AQ40">
        <f t="shared" si="15"/>
        <v>0</v>
      </c>
    </row>
    <row r="41" spans="1:43" ht="14.25">
      <c r="A41" s="32" t="s">
        <v>96</v>
      </c>
      <c r="B41" s="34" t="s">
        <v>4</v>
      </c>
      <c r="C41" s="35">
        <f t="shared" si="79"/>
        <v>72</v>
      </c>
      <c r="D41" s="35">
        <f t="shared" si="81"/>
        <v>17.7</v>
      </c>
      <c r="E41" s="35">
        <f t="shared" si="81"/>
        <v>6.2</v>
      </c>
      <c r="F41" s="35">
        <f t="shared" si="81"/>
        <v>2.4</v>
      </c>
      <c r="G41" s="35">
        <f t="shared" si="81"/>
        <v>0.8</v>
      </c>
      <c r="H41" s="35">
        <f t="shared" si="81"/>
        <v>0.6</v>
      </c>
      <c r="I41" s="35" t="str">
        <f t="shared" si="81"/>
        <v>x</v>
      </c>
      <c r="J41" s="35">
        <f t="shared" si="81"/>
        <v>0</v>
      </c>
      <c r="K41" s="35">
        <f t="shared" si="81"/>
        <v>89.7</v>
      </c>
      <c r="L41" s="35">
        <f t="shared" si="81"/>
        <v>98.3</v>
      </c>
      <c r="M41" s="35">
        <f t="shared" si="81"/>
        <v>99.9</v>
      </c>
      <c r="N41" s="36">
        <f t="shared" si="8"/>
        <v>708</v>
      </c>
      <c r="O41" s="34" t="s">
        <v>5</v>
      </c>
      <c r="P41" s="35">
        <f t="shared" si="3"/>
        <v>68.8</v>
      </c>
      <c r="Q41" s="35">
        <f t="shared" si="82"/>
        <v>17.3</v>
      </c>
      <c r="R41" s="35">
        <f t="shared" si="82"/>
        <v>6.9</v>
      </c>
      <c r="S41" s="35">
        <f t="shared" si="82"/>
        <v>3.5</v>
      </c>
      <c r="T41" s="35">
        <f t="shared" si="82"/>
        <v>2</v>
      </c>
      <c r="U41" s="35">
        <f t="shared" si="82"/>
        <v>1</v>
      </c>
      <c r="V41" s="35" t="str">
        <f t="shared" si="82"/>
        <v>x</v>
      </c>
      <c r="W41" s="35" t="str">
        <f t="shared" si="82"/>
        <v>x</v>
      </c>
      <c r="X41" s="35">
        <f t="shared" si="82"/>
        <v>86.1</v>
      </c>
      <c r="Y41" s="35">
        <f t="shared" si="82"/>
        <v>96.5</v>
      </c>
      <c r="Z41" s="35">
        <f t="shared" si="82"/>
        <v>100</v>
      </c>
      <c r="AA41" s="36">
        <f t="shared" si="10"/>
        <v>490</v>
      </c>
      <c r="AB41" s="34" t="s">
        <v>71</v>
      </c>
      <c r="AC41" s="35">
        <f t="shared" si="80"/>
        <v>70.7</v>
      </c>
      <c r="AD41" s="35">
        <f t="shared" si="83"/>
        <v>17.5</v>
      </c>
      <c r="AE41" s="35">
        <f t="shared" si="83"/>
        <v>6.5</v>
      </c>
      <c r="AF41" s="35">
        <f t="shared" si="83"/>
        <v>2.8</v>
      </c>
      <c r="AG41" s="35">
        <f t="shared" si="83"/>
        <v>1.3</v>
      </c>
      <c r="AH41" s="35">
        <f t="shared" si="83"/>
        <v>0.8</v>
      </c>
      <c r="AI41" s="35" t="str">
        <f t="shared" si="83"/>
        <v>x</v>
      </c>
      <c r="AJ41" s="35" t="str">
        <f t="shared" si="83"/>
        <v>x</v>
      </c>
      <c r="AK41" s="35">
        <f t="shared" si="83"/>
        <v>88.2</v>
      </c>
      <c r="AL41" s="35">
        <f t="shared" si="83"/>
        <v>97.6</v>
      </c>
      <c r="AM41" s="35">
        <f t="shared" si="83"/>
        <v>99.9</v>
      </c>
      <c r="AN41" s="36">
        <f t="shared" si="12"/>
        <v>1198</v>
      </c>
      <c r="AO41">
        <f t="shared" si="13"/>
        <v>1</v>
      </c>
      <c r="AP41">
        <f t="shared" si="14"/>
        <v>2</v>
      </c>
      <c r="AQ41">
        <f t="shared" si="15"/>
        <v>2</v>
      </c>
    </row>
    <row r="42" spans="1:43" ht="14.25">
      <c r="A42" s="32" t="s">
        <v>97</v>
      </c>
      <c r="B42" s="34" t="s">
        <v>4</v>
      </c>
      <c r="C42" s="35">
        <f t="shared" si="79"/>
        <v>47.8</v>
      </c>
      <c r="D42" s="35">
        <f t="shared" si="81"/>
        <v>23.6</v>
      </c>
      <c r="E42" s="35">
        <f t="shared" si="81"/>
        <v>13.2</v>
      </c>
      <c r="F42" s="35">
        <f t="shared" si="81"/>
        <v>8.2</v>
      </c>
      <c r="G42" s="35">
        <f t="shared" si="81"/>
        <v>4</v>
      </c>
      <c r="H42" s="35">
        <f t="shared" si="81"/>
        <v>1.8</v>
      </c>
      <c r="I42" s="35">
        <f t="shared" si="81"/>
        <v>0.7</v>
      </c>
      <c r="J42" s="35">
        <f t="shared" si="81"/>
        <v>0.3</v>
      </c>
      <c r="K42" s="35">
        <f t="shared" si="81"/>
        <v>71.4</v>
      </c>
      <c r="L42" s="35">
        <f t="shared" si="81"/>
        <v>92.8</v>
      </c>
      <c r="M42" s="35">
        <f t="shared" si="81"/>
        <v>99.6</v>
      </c>
      <c r="N42" s="36">
        <f t="shared" si="8"/>
        <v>4148</v>
      </c>
      <c r="O42" s="34" t="s">
        <v>5</v>
      </c>
      <c r="P42" s="35">
        <f t="shared" si="3"/>
        <v>52.6</v>
      </c>
      <c r="Q42" s="35">
        <f t="shared" si="82"/>
        <v>24.4</v>
      </c>
      <c r="R42" s="35">
        <f t="shared" si="82"/>
        <v>12</v>
      </c>
      <c r="S42" s="35">
        <f t="shared" si="82"/>
        <v>5.9</v>
      </c>
      <c r="T42" s="35">
        <f t="shared" si="82"/>
        <v>2.6</v>
      </c>
      <c r="U42" s="35">
        <f t="shared" si="82"/>
        <v>1.5</v>
      </c>
      <c r="V42" s="35">
        <f t="shared" si="82"/>
        <v>0.6</v>
      </c>
      <c r="W42" s="35">
        <f t="shared" si="82"/>
        <v>0.3</v>
      </c>
      <c r="X42" s="35">
        <f t="shared" si="82"/>
        <v>77</v>
      </c>
      <c r="Y42" s="35">
        <f t="shared" si="82"/>
        <v>94.9</v>
      </c>
      <c r="Z42" s="35">
        <f t="shared" si="82"/>
        <v>99.8</v>
      </c>
      <c r="AA42" s="36">
        <f t="shared" si="10"/>
        <v>4206</v>
      </c>
      <c r="AB42" s="34" t="s">
        <v>71</v>
      </c>
      <c r="AC42" s="35">
        <f t="shared" si="80"/>
        <v>50.3</v>
      </c>
      <c r="AD42" s="35">
        <f t="shared" si="83"/>
        <v>24</v>
      </c>
      <c r="AE42" s="35">
        <f t="shared" si="83"/>
        <v>12.6</v>
      </c>
      <c r="AF42" s="35">
        <f t="shared" si="83"/>
        <v>7</v>
      </c>
      <c r="AG42" s="35">
        <f t="shared" si="83"/>
        <v>3.3</v>
      </c>
      <c r="AH42" s="35">
        <f t="shared" si="83"/>
        <v>1.6</v>
      </c>
      <c r="AI42" s="35">
        <f t="shared" si="83"/>
        <v>0.6</v>
      </c>
      <c r="AJ42" s="35">
        <f t="shared" si="83"/>
        <v>0.3</v>
      </c>
      <c r="AK42" s="35">
        <f t="shared" si="83"/>
        <v>74.2</v>
      </c>
      <c r="AL42" s="35">
        <f t="shared" si="83"/>
        <v>93.9</v>
      </c>
      <c r="AM42" s="35">
        <f t="shared" si="83"/>
        <v>99.7</v>
      </c>
      <c r="AN42" s="36">
        <f t="shared" si="12"/>
        <v>8354</v>
      </c>
      <c r="AO42">
        <f t="shared" si="13"/>
        <v>0</v>
      </c>
      <c r="AP42">
        <f t="shared" si="14"/>
        <v>0</v>
      </c>
      <c r="AQ42">
        <f t="shared" si="15"/>
        <v>0</v>
      </c>
    </row>
    <row r="43" spans="1:43" ht="14.25">
      <c r="A43" s="32" t="s">
        <v>98</v>
      </c>
      <c r="B43" s="34" t="s">
        <v>4</v>
      </c>
      <c r="C43" s="35">
        <f t="shared" si="79"/>
        <v>15.5</v>
      </c>
      <c r="D43" s="35">
        <f t="shared" si="81"/>
        <v>20.9</v>
      </c>
      <c r="E43" s="35">
        <f t="shared" si="81"/>
        <v>21.1</v>
      </c>
      <c r="F43" s="35">
        <f t="shared" si="81"/>
        <v>15</v>
      </c>
      <c r="G43" s="35">
        <f t="shared" si="81"/>
        <v>10.1</v>
      </c>
      <c r="H43" s="35">
        <f t="shared" si="81"/>
        <v>6.5</v>
      </c>
      <c r="I43" s="35">
        <f t="shared" si="81"/>
        <v>4.2</v>
      </c>
      <c r="J43" s="35">
        <f t="shared" si="81"/>
        <v>2.9</v>
      </c>
      <c r="K43" s="35">
        <f t="shared" si="81"/>
        <v>36.4</v>
      </c>
      <c r="L43" s="35">
        <f t="shared" si="81"/>
        <v>72.6</v>
      </c>
      <c r="M43" s="35">
        <f t="shared" si="81"/>
        <v>96.3</v>
      </c>
      <c r="N43" s="36">
        <f t="shared" si="8"/>
        <v>645</v>
      </c>
      <c r="O43" s="34" t="s">
        <v>5</v>
      </c>
      <c r="P43" s="35">
        <f t="shared" si="3"/>
        <v>12.6</v>
      </c>
      <c r="Q43" s="35">
        <f t="shared" si="82"/>
        <v>28.6</v>
      </c>
      <c r="R43" s="35">
        <f t="shared" si="82"/>
        <v>24.4</v>
      </c>
      <c r="S43" s="35">
        <f t="shared" si="82"/>
        <v>13.9</v>
      </c>
      <c r="T43" s="35">
        <f t="shared" si="82"/>
        <v>10.3</v>
      </c>
      <c r="U43" s="35">
        <f t="shared" si="82"/>
        <v>4.4</v>
      </c>
      <c r="V43" s="35">
        <f t="shared" si="82"/>
        <v>2.5</v>
      </c>
      <c r="W43" s="35">
        <f t="shared" si="82"/>
        <v>2</v>
      </c>
      <c r="X43" s="35">
        <f t="shared" si="82"/>
        <v>41.2</v>
      </c>
      <c r="Y43" s="35">
        <f t="shared" si="82"/>
        <v>79.5</v>
      </c>
      <c r="Z43" s="35">
        <f t="shared" si="82"/>
        <v>98.7</v>
      </c>
      <c r="AA43" s="36">
        <f t="shared" si="10"/>
        <v>815</v>
      </c>
      <c r="AB43" s="34" t="s">
        <v>71</v>
      </c>
      <c r="AC43" s="35">
        <f t="shared" si="80"/>
        <v>13.9</v>
      </c>
      <c r="AD43" s="35">
        <f t="shared" si="83"/>
        <v>25.2</v>
      </c>
      <c r="AE43" s="35">
        <f t="shared" si="83"/>
        <v>22.9</v>
      </c>
      <c r="AF43" s="35">
        <f t="shared" si="83"/>
        <v>14.4</v>
      </c>
      <c r="AG43" s="35">
        <f t="shared" si="83"/>
        <v>10.2</v>
      </c>
      <c r="AH43" s="35">
        <f t="shared" si="83"/>
        <v>5.3</v>
      </c>
      <c r="AI43" s="35">
        <f t="shared" si="83"/>
        <v>3.2</v>
      </c>
      <c r="AJ43" s="35">
        <f t="shared" si="83"/>
        <v>2.4</v>
      </c>
      <c r="AK43" s="35">
        <f t="shared" si="83"/>
        <v>39.1</v>
      </c>
      <c r="AL43" s="35">
        <f t="shared" si="83"/>
        <v>76.4</v>
      </c>
      <c r="AM43" s="35">
        <f t="shared" si="83"/>
        <v>97.6</v>
      </c>
      <c r="AN43" s="36">
        <f t="shared" si="12"/>
        <v>1460</v>
      </c>
      <c r="AO43">
        <f t="shared" si="13"/>
        <v>0</v>
      </c>
      <c r="AP43">
        <f t="shared" si="14"/>
        <v>0</v>
      </c>
      <c r="AQ43">
        <f t="shared" si="15"/>
        <v>0</v>
      </c>
    </row>
    <row r="44" spans="1:43" ht="14.25">
      <c r="A44" s="32" t="s">
        <v>47</v>
      </c>
      <c r="B44" s="34" t="s">
        <v>4</v>
      </c>
      <c r="C44" s="35">
        <f t="shared" si="79"/>
        <v>2.3</v>
      </c>
      <c r="D44" s="35">
        <f t="shared" si="81"/>
        <v>6</v>
      </c>
      <c r="E44" s="35">
        <f t="shared" si="81"/>
        <v>14.8</v>
      </c>
      <c r="F44" s="35">
        <f t="shared" si="81"/>
        <v>38.3</v>
      </c>
      <c r="G44" s="35">
        <f t="shared" si="81"/>
        <v>15.5</v>
      </c>
      <c r="H44" s="35">
        <f t="shared" si="81"/>
        <v>12</v>
      </c>
      <c r="I44" s="35">
        <f t="shared" si="81"/>
        <v>7</v>
      </c>
      <c r="J44" s="35">
        <f t="shared" si="81"/>
        <v>2.3</v>
      </c>
      <c r="K44" s="35">
        <f t="shared" si="81"/>
        <v>8.3</v>
      </c>
      <c r="L44" s="35">
        <f t="shared" si="81"/>
        <v>61.4</v>
      </c>
      <c r="M44" s="35">
        <f t="shared" si="81"/>
        <v>98.2</v>
      </c>
      <c r="N44" s="36">
        <f t="shared" si="8"/>
        <v>399</v>
      </c>
      <c r="O44" s="34" t="s">
        <v>5</v>
      </c>
      <c r="P44" s="35">
        <f t="shared" si="3"/>
        <v>7.8</v>
      </c>
      <c r="Q44" s="35">
        <f t="shared" si="82"/>
        <v>13.7</v>
      </c>
      <c r="R44" s="35">
        <f t="shared" si="82"/>
        <v>22.4</v>
      </c>
      <c r="S44" s="35">
        <f t="shared" si="82"/>
        <v>32.5</v>
      </c>
      <c r="T44" s="35">
        <f t="shared" si="82"/>
        <v>13.4</v>
      </c>
      <c r="U44" s="35">
        <f t="shared" si="82"/>
        <v>7.1</v>
      </c>
      <c r="V44" s="35">
        <f t="shared" si="82"/>
        <v>1.4</v>
      </c>
      <c r="W44" s="35">
        <f t="shared" si="82"/>
        <v>0.9</v>
      </c>
      <c r="X44" s="35">
        <f t="shared" si="82"/>
        <v>21.5</v>
      </c>
      <c r="Y44" s="35">
        <f t="shared" si="82"/>
        <v>76.4</v>
      </c>
      <c r="Z44" s="35">
        <f t="shared" si="82"/>
        <v>99.3</v>
      </c>
      <c r="AA44" s="36">
        <f t="shared" si="10"/>
        <v>424</v>
      </c>
      <c r="AB44" s="34" t="s">
        <v>71</v>
      </c>
      <c r="AC44" s="35">
        <f t="shared" si="80"/>
        <v>5.1</v>
      </c>
      <c r="AD44" s="35">
        <f t="shared" si="83"/>
        <v>10</v>
      </c>
      <c r="AE44" s="35">
        <f t="shared" si="83"/>
        <v>18.7</v>
      </c>
      <c r="AF44" s="35">
        <f t="shared" si="83"/>
        <v>35.4</v>
      </c>
      <c r="AG44" s="35">
        <f t="shared" si="83"/>
        <v>14.5</v>
      </c>
      <c r="AH44" s="35">
        <f t="shared" si="83"/>
        <v>9.5</v>
      </c>
      <c r="AI44" s="35">
        <f t="shared" si="83"/>
        <v>4.1</v>
      </c>
      <c r="AJ44" s="35">
        <f t="shared" si="83"/>
        <v>1.6</v>
      </c>
      <c r="AK44" s="35">
        <f t="shared" si="83"/>
        <v>15.1</v>
      </c>
      <c r="AL44" s="35">
        <f t="shared" si="83"/>
        <v>69.1</v>
      </c>
      <c r="AM44" s="35">
        <f t="shared" si="83"/>
        <v>98.8</v>
      </c>
      <c r="AN44" s="36">
        <f t="shared" si="12"/>
        <v>823</v>
      </c>
      <c r="AO44">
        <f t="shared" si="13"/>
        <v>0</v>
      </c>
      <c r="AP44">
        <f t="shared" si="14"/>
        <v>0</v>
      </c>
      <c r="AQ44">
        <f t="shared" si="15"/>
        <v>0</v>
      </c>
    </row>
    <row r="45" spans="1:43" ht="14.25">
      <c r="A45" s="32" t="s">
        <v>46</v>
      </c>
      <c r="B45" s="34" t="s">
        <v>4</v>
      </c>
      <c r="C45" s="35">
        <f t="shared" si="79"/>
        <v>4.8</v>
      </c>
      <c r="D45" s="35">
        <f t="shared" si="81"/>
        <v>8</v>
      </c>
      <c r="E45" s="35">
        <f t="shared" si="81"/>
        <v>17.4</v>
      </c>
      <c r="F45" s="35">
        <f t="shared" si="81"/>
        <v>33.6</v>
      </c>
      <c r="G45" s="35">
        <f t="shared" si="81"/>
        <v>17.5</v>
      </c>
      <c r="H45" s="35">
        <f t="shared" si="81"/>
        <v>9.4</v>
      </c>
      <c r="I45" s="35">
        <f t="shared" si="81"/>
        <v>5.4</v>
      </c>
      <c r="J45" s="35">
        <f t="shared" si="81"/>
        <v>2.4</v>
      </c>
      <c r="K45" s="35">
        <f t="shared" si="81"/>
        <v>12.7</v>
      </c>
      <c r="L45" s="35">
        <f t="shared" si="81"/>
        <v>63.7</v>
      </c>
      <c r="M45" s="35">
        <f t="shared" si="81"/>
        <v>98.5</v>
      </c>
      <c r="N45" s="36">
        <f t="shared" si="8"/>
        <v>59934</v>
      </c>
      <c r="O45" s="34" t="s">
        <v>5</v>
      </c>
      <c r="P45" s="35">
        <f t="shared" si="3"/>
        <v>11.1</v>
      </c>
      <c r="Q45" s="35">
        <f t="shared" si="82"/>
        <v>16.8</v>
      </c>
      <c r="R45" s="35">
        <f t="shared" si="82"/>
        <v>25.6</v>
      </c>
      <c r="S45" s="35">
        <f t="shared" si="82"/>
        <v>29</v>
      </c>
      <c r="T45" s="35">
        <f t="shared" si="82"/>
        <v>10.3</v>
      </c>
      <c r="U45" s="35">
        <f t="shared" si="82"/>
        <v>4</v>
      </c>
      <c r="V45" s="35">
        <f t="shared" si="82"/>
        <v>1.8</v>
      </c>
      <c r="W45" s="35">
        <f t="shared" si="82"/>
        <v>0.7</v>
      </c>
      <c r="X45" s="35">
        <f t="shared" si="82"/>
        <v>27.9</v>
      </c>
      <c r="Y45" s="35">
        <f t="shared" si="82"/>
        <v>82.5</v>
      </c>
      <c r="Z45" s="35">
        <f t="shared" si="82"/>
        <v>99.3</v>
      </c>
      <c r="AA45" s="36">
        <f t="shared" si="10"/>
        <v>116130</v>
      </c>
      <c r="AB45" s="34" t="s">
        <v>71</v>
      </c>
      <c r="AC45" s="35">
        <f t="shared" si="80"/>
        <v>8.9</v>
      </c>
      <c r="AD45" s="35">
        <f t="shared" si="83"/>
        <v>13.8</v>
      </c>
      <c r="AE45" s="35">
        <f t="shared" si="83"/>
        <v>22.8</v>
      </c>
      <c r="AF45" s="35">
        <f t="shared" si="83"/>
        <v>30.5</v>
      </c>
      <c r="AG45" s="35">
        <f t="shared" si="83"/>
        <v>12.8</v>
      </c>
      <c r="AH45" s="35">
        <f t="shared" si="83"/>
        <v>5.8</v>
      </c>
      <c r="AI45" s="35">
        <f t="shared" si="83"/>
        <v>3</v>
      </c>
      <c r="AJ45" s="35">
        <f t="shared" si="83"/>
        <v>1.3</v>
      </c>
      <c r="AK45" s="35">
        <f t="shared" si="83"/>
        <v>22.7</v>
      </c>
      <c r="AL45" s="35">
        <f t="shared" si="83"/>
        <v>76.1</v>
      </c>
      <c r="AM45" s="35">
        <f t="shared" si="83"/>
        <v>99</v>
      </c>
      <c r="AN45" s="36">
        <f t="shared" si="12"/>
        <v>176064</v>
      </c>
      <c r="AO45">
        <f t="shared" si="13"/>
        <v>0</v>
      </c>
      <c r="AP45">
        <f t="shared" si="14"/>
        <v>0</v>
      </c>
      <c r="AQ45">
        <f t="shared" si="15"/>
        <v>0</v>
      </c>
    </row>
    <row r="46" spans="1:43" ht="14.25">
      <c r="A46" s="32" t="s">
        <v>49</v>
      </c>
      <c r="B46" s="34" t="s">
        <v>4</v>
      </c>
      <c r="C46" s="35">
        <f t="shared" si="79"/>
        <v>2.1</v>
      </c>
      <c r="D46" s="35">
        <f t="shared" si="81"/>
        <v>7.7</v>
      </c>
      <c r="E46" s="35">
        <f t="shared" si="81"/>
        <v>16.9</v>
      </c>
      <c r="F46" s="35">
        <f t="shared" si="81"/>
        <v>23.2</v>
      </c>
      <c r="G46" s="35">
        <f t="shared" si="81"/>
        <v>20.3</v>
      </c>
      <c r="H46" s="35">
        <f t="shared" si="81"/>
        <v>13.5</v>
      </c>
      <c r="I46" s="35">
        <f t="shared" si="81"/>
        <v>8.2</v>
      </c>
      <c r="J46" s="35">
        <f t="shared" si="81"/>
        <v>4.4</v>
      </c>
      <c r="K46" s="35">
        <f t="shared" si="81"/>
        <v>9.8</v>
      </c>
      <c r="L46" s="35">
        <f t="shared" si="81"/>
        <v>49.8</v>
      </c>
      <c r="M46" s="35">
        <f t="shared" si="81"/>
        <v>96.2</v>
      </c>
      <c r="N46" s="36">
        <f t="shared" si="8"/>
        <v>4582</v>
      </c>
      <c r="O46" s="34" t="s">
        <v>5</v>
      </c>
      <c r="P46" s="35">
        <f t="shared" si="3"/>
        <v>6.3</v>
      </c>
      <c r="Q46" s="35">
        <f t="shared" si="82"/>
        <v>15.4</v>
      </c>
      <c r="R46" s="35">
        <f t="shared" si="82"/>
        <v>23</v>
      </c>
      <c r="S46" s="35">
        <f t="shared" si="82"/>
        <v>22.5</v>
      </c>
      <c r="T46" s="35">
        <f t="shared" si="82"/>
        <v>15.3</v>
      </c>
      <c r="U46" s="35">
        <f t="shared" si="82"/>
        <v>8.6</v>
      </c>
      <c r="V46" s="35">
        <f t="shared" si="82"/>
        <v>4.4</v>
      </c>
      <c r="W46" s="35">
        <f t="shared" si="82"/>
        <v>2.3</v>
      </c>
      <c r="X46" s="35">
        <f t="shared" si="82"/>
        <v>21.7</v>
      </c>
      <c r="Y46" s="35">
        <f t="shared" si="82"/>
        <v>67.2</v>
      </c>
      <c r="Z46" s="35">
        <f t="shared" si="82"/>
        <v>97.7</v>
      </c>
      <c r="AA46" s="36">
        <f t="shared" si="10"/>
        <v>4827</v>
      </c>
      <c r="AB46" s="34" t="s">
        <v>71</v>
      </c>
      <c r="AC46" s="35">
        <f t="shared" si="80"/>
        <v>4.2</v>
      </c>
      <c r="AD46" s="35">
        <f t="shared" si="83"/>
        <v>11.6</v>
      </c>
      <c r="AE46" s="35">
        <f t="shared" si="83"/>
        <v>20</v>
      </c>
      <c r="AF46" s="35">
        <f t="shared" si="83"/>
        <v>22.8</v>
      </c>
      <c r="AG46" s="35">
        <f t="shared" si="83"/>
        <v>17.7</v>
      </c>
      <c r="AH46" s="35">
        <f t="shared" si="83"/>
        <v>11</v>
      </c>
      <c r="AI46" s="35">
        <f t="shared" si="83"/>
        <v>6.3</v>
      </c>
      <c r="AJ46" s="35">
        <f t="shared" si="83"/>
        <v>3.3</v>
      </c>
      <c r="AK46" s="35">
        <f t="shared" si="83"/>
        <v>15.9</v>
      </c>
      <c r="AL46" s="35">
        <f t="shared" si="83"/>
        <v>58.7</v>
      </c>
      <c r="AM46" s="35">
        <f t="shared" si="83"/>
        <v>97</v>
      </c>
      <c r="AN46" s="36">
        <f t="shared" si="12"/>
        <v>9409</v>
      </c>
      <c r="AO46">
        <f t="shared" si="13"/>
        <v>0</v>
      </c>
      <c r="AP46">
        <f t="shared" si="14"/>
        <v>0</v>
      </c>
      <c r="AQ46">
        <f t="shared" si="15"/>
        <v>0</v>
      </c>
    </row>
    <row r="47" spans="1:43" ht="14.25">
      <c r="A47" s="32" t="s">
        <v>51</v>
      </c>
      <c r="B47" s="34" t="s">
        <v>4</v>
      </c>
      <c r="C47" s="35">
        <f t="shared" si="79"/>
        <v>3.9</v>
      </c>
      <c r="D47" s="35">
        <f t="shared" si="81"/>
        <v>13.1</v>
      </c>
      <c r="E47" s="35">
        <f t="shared" si="81"/>
        <v>22.5</v>
      </c>
      <c r="F47" s="35">
        <f t="shared" si="81"/>
        <v>25.9</v>
      </c>
      <c r="G47" s="35">
        <f t="shared" si="81"/>
        <v>18.8</v>
      </c>
      <c r="H47" s="35">
        <f t="shared" si="81"/>
        <v>9</v>
      </c>
      <c r="I47" s="35">
        <f t="shared" si="81"/>
        <v>4.1</v>
      </c>
      <c r="J47" s="35">
        <f t="shared" si="81"/>
        <v>1.7</v>
      </c>
      <c r="K47" s="35">
        <f t="shared" si="81"/>
        <v>17.1</v>
      </c>
      <c r="L47" s="35">
        <f t="shared" si="81"/>
        <v>65.5</v>
      </c>
      <c r="M47" s="35">
        <f t="shared" si="81"/>
        <v>99</v>
      </c>
      <c r="N47" s="36">
        <f t="shared" si="8"/>
        <v>27223</v>
      </c>
      <c r="O47" s="34" t="s">
        <v>5</v>
      </c>
      <c r="P47" s="35">
        <f t="shared" si="3"/>
        <v>6.7</v>
      </c>
      <c r="Q47" s="35">
        <f t="shared" si="82"/>
        <v>20.2</v>
      </c>
      <c r="R47" s="35">
        <f t="shared" si="82"/>
        <v>27.3</v>
      </c>
      <c r="S47" s="35">
        <f t="shared" si="82"/>
        <v>23.8</v>
      </c>
      <c r="T47" s="35">
        <f t="shared" si="82"/>
        <v>13.2</v>
      </c>
      <c r="U47" s="35">
        <f t="shared" si="82"/>
        <v>5.4</v>
      </c>
      <c r="V47" s="35">
        <f t="shared" si="82"/>
        <v>2.1</v>
      </c>
      <c r="W47" s="35">
        <f t="shared" si="82"/>
        <v>0.8</v>
      </c>
      <c r="X47" s="35">
        <f t="shared" si="82"/>
        <v>26.9</v>
      </c>
      <c r="Y47" s="35">
        <f t="shared" si="82"/>
        <v>78.1</v>
      </c>
      <c r="Z47" s="35">
        <f t="shared" si="82"/>
        <v>99.5</v>
      </c>
      <c r="AA47" s="36">
        <f t="shared" si="10"/>
        <v>43580</v>
      </c>
      <c r="AB47" s="34" t="s">
        <v>71</v>
      </c>
      <c r="AC47" s="35">
        <f t="shared" si="80"/>
        <v>5.6</v>
      </c>
      <c r="AD47" s="35">
        <f t="shared" si="83"/>
        <v>17.5</v>
      </c>
      <c r="AE47" s="35">
        <f t="shared" si="83"/>
        <v>25.5</v>
      </c>
      <c r="AF47" s="35">
        <f t="shared" si="83"/>
        <v>24.6</v>
      </c>
      <c r="AG47" s="35">
        <f t="shared" si="83"/>
        <v>15.3</v>
      </c>
      <c r="AH47" s="35">
        <f t="shared" si="83"/>
        <v>6.8</v>
      </c>
      <c r="AI47" s="35">
        <f t="shared" si="83"/>
        <v>2.9</v>
      </c>
      <c r="AJ47" s="35">
        <f t="shared" si="83"/>
        <v>1.1</v>
      </c>
      <c r="AK47" s="35">
        <f t="shared" si="83"/>
        <v>23.1</v>
      </c>
      <c r="AL47" s="35">
        <f t="shared" si="83"/>
        <v>73.2</v>
      </c>
      <c r="AM47" s="35">
        <f t="shared" si="83"/>
        <v>99.3</v>
      </c>
      <c r="AN47" s="36">
        <f t="shared" si="12"/>
        <v>70803</v>
      </c>
      <c r="AO47">
        <f t="shared" si="13"/>
        <v>0</v>
      </c>
      <c r="AP47">
        <f t="shared" si="14"/>
        <v>0</v>
      </c>
      <c r="AQ47">
        <f t="shared" si="15"/>
        <v>0</v>
      </c>
    </row>
    <row r="48" spans="1:43" ht="14.25">
      <c r="A48" s="32" t="s">
        <v>52</v>
      </c>
      <c r="B48" s="34" t="s">
        <v>4</v>
      </c>
      <c r="C48" s="35">
        <f t="shared" si="79"/>
        <v>3.2</v>
      </c>
      <c r="D48" s="35">
        <f t="shared" si="81"/>
        <v>12.3</v>
      </c>
      <c r="E48" s="35">
        <f t="shared" si="81"/>
        <v>26.1</v>
      </c>
      <c r="F48" s="35">
        <f t="shared" si="81"/>
        <v>26.8</v>
      </c>
      <c r="G48" s="35">
        <f t="shared" si="81"/>
        <v>17.4</v>
      </c>
      <c r="H48" s="35">
        <f t="shared" si="81"/>
        <v>8.3</v>
      </c>
      <c r="I48" s="35">
        <f t="shared" si="81"/>
        <v>3.4</v>
      </c>
      <c r="J48" s="35">
        <f t="shared" si="81"/>
        <v>1.3</v>
      </c>
      <c r="K48" s="35">
        <f t="shared" si="81"/>
        <v>15.5</v>
      </c>
      <c r="L48" s="35">
        <f t="shared" si="81"/>
        <v>68.4</v>
      </c>
      <c r="M48" s="35">
        <f t="shared" si="81"/>
        <v>98.8</v>
      </c>
      <c r="N48" s="36">
        <f t="shared" si="8"/>
        <v>195532</v>
      </c>
      <c r="O48" s="34" t="s">
        <v>5</v>
      </c>
      <c r="P48" s="35">
        <f t="shared" si="3"/>
        <v>6.8</v>
      </c>
      <c r="Q48" s="35">
        <f t="shared" si="82"/>
        <v>21.2</v>
      </c>
      <c r="R48" s="35">
        <f t="shared" si="82"/>
        <v>31.5</v>
      </c>
      <c r="S48" s="35">
        <f t="shared" si="82"/>
        <v>22.9</v>
      </c>
      <c r="T48" s="35">
        <f t="shared" si="82"/>
        <v>11</v>
      </c>
      <c r="U48" s="35">
        <f t="shared" si="82"/>
        <v>4</v>
      </c>
      <c r="V48" s="35">
        <f t="shared" si="82"/>
        <v>1.4</v>
      </c>
      <c r="W48" s="35">
        <f t="shared" si="82"/>
        <v>0.5</v>
      </c>
      <c r="X48" s="35">
        <f t="shared" si="82"/>
        <v>28</v>
      </c>
      <c r="Y48" s="35">
        <f t="shared" si="82"/>
        <v>82.3</v>
      </c>
      <c r="Z48" s="35">
        <f t="shared" si="82"/>
        <v>99.3</v>
      </c>
      <c r="AA48" s="36">
        <f t="shared" si="10"/>
        <v>211368</v>
      </c>
      <c r="AB48" s="34" t="s">
        <v>71</v>
      </c>
      <c r="AC48" s="35">
        <f t="shared" si="80"/>
        <v>5.1</v>
      </c>
      <c r="AD48" s="35">
        <f t="shared" si="80"/>
        <v>16.9</v>
      </c>
      <c r="AE48" s="35">
        <f t="shared" si="83"/>
        <v>28.9</v>
      </c>
      <c r="AF48" s="35">
        <f t="shared" si="83"/>
        <v>24.8</v>
      </c>
      <c r="AG48" s="35">
        <f t="shared" si="83"/>
        <v>14</v>
      </c>
      <c r="AH48" s="35">
        <f t="shared" si="83"/>
        <v>6.1</v>
      </c>
      <c r="AI48" s="35">
        <f t="shared" si="83"/>
        <v>2.4</v>
      </c>
      <c r="AJ48" s="35">
        <f t="shared" si="83"/>
        <v>0.9</v>
      </c>
      <c r="AK48" s="35">
        <f t="shared" si="83"/>
        <v>22</v>
      </c>
      <c r="AL48" s="35">
        <f t="shared" si="83"/>
        <v>75.6</v>
      </c>
      <c r="AM48" s="35">
        <f t="shared" si="83"/>
        <v>99</v>
      </c>
      <c r="AN48" s="36">
        <f t="shared" si="12"/>
        <v>406900</v>
      </c>
      <c r="AO48">
        <f t="shared" si="13"/>
        <v>0</v>
      </c>
      <c r="AP48">
        <f t="shared" si="14"/>
        <v>0</v>
      </c>
      <c r="AQ48">
        <f t="shared" si="15"/>
        <v>0</v>
      </c>
    </row>
    <row r="49" spans="1:43" ht="14.25">
      <c r="A49" s="32" t="s">
        <v>53</v>
      </c>
      <c r="B49" s="34" t="s">
        <v>4</v>
      </c>
      <c r="C49" s="35">
        <f t="shared" si="79"/>
        <v>0</v>
      </c>
      <c r="D49" s="35">
        <f t="shared" si="81"/>
        <v>1.4</v>
      </c>
      <c r="E49" s="35">
        <f t="shared" si="81"/>
        <v>14.7</v>
      </c>
      <c r="F49" s="35">
        <f t="shared" si="81"/>
        <v>29.2</v>
      </c>
      <c r="G49" s="35">
        <f t="shared" si="81"/>
        <v>24.9</v>
      </c>
      <c r="H49" s="35">
        <f t="shared" si="81"/>
        <v>20.1</v>
      </c>
      <c r="I49" s="35">
        <f t="shared" si="81"/>
        <v>7.6</v>
      </c>
      <c r="J49" s="35">
        <f t="shared" si="81"/>
        <v>1.7</v>
      </c>
      <c r="K49" s="35">
        <f t="shared" si="81"/>
        <v>1.4</v>
      </c>
      <c r="L49" s="35">
        <f t="shared" si="81"/>
        <v>45.3</v>
      </c>
      <c r="M49" s="35">
        <f t="shared" si="81"/>
        <v>99.7</v>
      </c>
      <c r="N49" s="36">
        <f t="shared" si="8"/>
        <v>353</v>
      </c>
      <c r="O49" s="34" t="s">
        <v>5</v>
      </c>
      <c r="P49" s="35">
        <f t="shared" si="3"/>
        <v>0.8</v>
      </c>
      <c r="Q49" s="35">
        <f t="shared" si="3"/>
        <v>3.8</v>
      </c>
      <c r="R49" s="35">
        <f t="shared" si="82"/>
        <v>24.5</v>
      </c>
      <c r="S49" s="35">
        <f t="shared" si="82"/>
        <v>28.3</v>
      </c>
      <c r="T49" s="35">
        <f t="shared" si="82"/>
        <v>27.7</v>
      </c>
      <c r="U49" s="35">
        <f t="shared" si="82"/>
        <v>9.8</v>
      </c>
      <c r="V49" s="35">
        <f t="shared" si="82"/>
        <v>4.1</v>
      </c>
      <c r="W49" s="35">
        <f t="shared" si="82"/>
        <v>0.8</v>
      </c>
      <c r="X49" s="35">
        <f t="shared" si="82"/>
        <v>4.6</v>
      </c>
      <c r="Y49" s="35">
        <f t="shared" si="82"/>
        <v>57.3</v>
      </c>
      <c r="Z49" s="35">
        <f t="shared" si="82"/>
        <v>99.7</v>
      </c>
      <c r="AA49" s="36">
        <f t="shared" si="10"/>
        <v>368</v>
      </c>
      <c r="AB49" s="34" t="s">
        <v>71</v>
      </c>
      <c r="AC49" s="35">
        <f t="shared" si="80"/>
        <v>0.4</v>
      </c>
      <c r="AD49" s="35">
        <f t="shared" si="80"/>
        <v>2.6</v>
      </c>
      <c r="AE49" s="35">
        <f t="shared" si="83"/>
        <v>19.7</v>
      </c>
      <c r="AF49" s="35">
        <f t="shared" si="83"/>
        <v>28.7</v>
      </c>
      <c r="AG49" s="35">
        <f t="shared" si="83"/>
        <v>26.4</v>
      </c>
      <c r="AH49" s="35">
        <f t="shared" si="83"/>
        <v>14.8</v>
      </c>
      <c r="AI49" s="35">
        <f t="shared" si="83"/>
        <v>5.8</v>
      </c>
      <c r="AJ49" s="35">
        <f t="shared" si="83"/>
        <v>1.2</v>
      </c>
      <c r="AK49" s="35">
        <f t="shared" si="83"/>
        <v>3.1</v>
      </c>
      <c r="AL49" s="35">
        <f t="shared" si="83"/>
        <v>51.5</v>
      </c>
      <c r="AM49" s="35">
        <f t="shared" si="83"/>
        <v>99.7</v>
      </c>
      <c r="AN49" s="36">
        <f t="shared" si="12"/>
        <v>721</v>
      </c>
      <c r="AO49">
        <f t="shared" si="13"/>
        <v>0</v>
      </c>
      <c r="AP49">
        <f t="shared" si="14"/>
        <v>0</v>
      </c>
      <c r="AQ49">
        <f t="shared" si="15"/>
        <v>0</v>
      </c>
    </row>
    <row r="50" spans="1:43" ht="14.25">
      <c r="A50" s="32" t="s">
        <v>54</v>
      </c>
      <c r="B50" s="34" t="s">
        <v>4</v>
      </c>
      <c r="C50" s="35">
        <f t="shared" si="79"/>
        <v>1.7</v>
      </c>
      <c r="D50" s="35">
        <f t="shared" si="79"/>
        <v>6.6</v>
      </c>
      <c r="E50" s="35">
        <f t="shared" si="81"/>
        <v>11.5</v>
      </c>
      <c r="F50" s="35">
        <f t="shared" si="81"/>
        <v>16.3</v>
      </c>
      <c r="G50" s="35">
        <f t="shared" si="81"/>
        <v>18.7</v>
      </c>
      <c r="H50" s="35">
        <f t="shared" si="81"/>
        <v>16</v>
      </c>
      <c r="I50" s="35">
        <f t="shared" si="81"/>
        <v>11.5</v>
      </c>
      <c r="J50" s="35">
        <f t="shared" si="81"/>
        <v>8.6</v>
      </c>
      <c r="K50" s="35">
        <f t="shared" si="81"/>
        <v>8.3</v>
      </c>
      <c r="L50" s="35">
        <f t="shared" si="81"/>
        <v>36.2</v>
      </c>
      <c r="M50" s="35">
        <f t="shared" si="81"/>
        <v>90.9</v>
      </c>
      <c r="N50" s="36">
        <f t="shared" si="8"/>
        <v>4962</v>
      </c>
      <c r="O50" s="34" t="s">
        <v>5</v>
      </c>
      <c r="P50" s="35">
        <f t="shared" si="3"/>
        <v>2.3</v>
      </c>
      <c r="Q50" s="35">
        <f t="shared" si="3"/>
        <v>7.6</v>
      </c>
      <c r="R50" s="35">
        <f t="shared" si="82"/>
        <v>13.7</v>
      </c>
      <c r="S50" s="35">
        <f t="shared" si="82"/>
        <v>19.3</v>
      </c>
      <c r="T50" s="35">
        <f t="shared" si="82"/>
        <v>22.8</v>
      </c>
      <c r="U50" s="35">
        <f t="shared" si="82"/>
        <v>14.7</v>
      </c>
      <c r="V50" s="35">
        <f t="shared" si="82"/>
        <v>8.8</v>
      </c>
      <c r="W50" s="35">
        <f t="shared" si="82"/>
        <v>5.1</v>
      </c>
      <c r="X50" s="35">
        <f t="shared" si="82"/>
        <v>10</v>
      </c>
      <c r="Y50" s="35">
        <f t="shared" si="82"/>
        <v>43</v>
      </c>
      <c r="Z50" s="35">
        <f t="shared" si="82"/>
        <v>94.5</v>
      </c>
      <c r="AA50" s="36">
        <f t="shared" si="10"/>
        <v>4563</v>
      </c>
      <c r="AB50" s="34" t="s">
        <v>71</v>
      </c>
      <c r="AC50" s="35">
        <f t="shared" si="80"/>
        <v>2</v>
      </c>
      <c r="AD50" s="35">
        <f t="shared" si="80"/>
        <v>7.1</v>
      </c>
      <c r="AE50" s="35">
        <f t="shared" si="83"/>
        <v>12.6</v>
      </c>
      <c r="AF50" s="35">
        <f t="shared" si="83"/>
        <v>17.7</v>
      </c>
      <c r="AG50" s="35">
        <f t="shared" si="83"/>
        <v>20.7</v>
      </c>
      <c r="AH50" s="35">
        <f t="shared" si="83"/>
        <v>15.4</v>
      </c>
      <c r="AI50" s="35">
        <f t="shared" si="83"/>
        <v>10.2</v>
      </c>
      <c r="AJ50" s="35">
        <f t="shared" si="83"/>
        <v>6.9</v>
      </c>
      <c r="AK50" s="35">
        <f t="shared" si="83"/>
        <v>9.1</v>
      </c>
      <c r="AL50" s="35">
        <f t="shared" si="83"/>
        <v>39.4</v>
      </c>
      <c r="AM50" s="35">
        <f t="shared" si="83"/>
        <v>92.6</v>
      </c>
      <c r="AN50" s="36">
        <f t="shared" si="12"/>
        <v>9525</v>
      </c>
      <c r="AO50">
        <f t="shared" si="13"/>
        <v>0</v>
      </c>
      <c r="AP50">
        <f t="shared" si="14"/>
        <v>0</v>
      </c>
      <c r="AQ50">
        <f t="shared" si="15"/>
        <v>0</v>
      </c>
    </row>
    <row r="51" spans="1:43" ht="14.25">
      <c r="A51" s="32" t="s">
        <v>55</v>
      </c>
      <c r="B51" s="34" t="s">
        <v>4</v>
      </c>
      <c r="C51" s="35" t="str">
        <f t="shared" si="79"/>
        <v>x</v>
      </c>
      <c r="D51" s="35">
        <f t="shared" si="79"/>
        <v>2.5</v>
      </c>
      <c r="E51" s="35">
        <f t="shared" si="81"/>
        <v>8.6</v>
      </c>
      <c r="F51" s="35">
        <f t="shared" si="81"/>
        <v>17.1</v>
      </c>
      <c r="G51" s="35">
        <f t="shared" si="81"/>
        <v>19.6</v>
      </c>
      <c r="H51" s="35">
        <f t="shared" si="81"/>
        <v>17.8</v>
      </c>
      <c r="I51" s="35">
        <f t="shared" si="81"/>
        <v>15</v>
      </c>
      <c r="J51" s="35">
        <f t="shared" si="81"/>
        <v>10.4</v>
      </c>
      <c r="K51" s="35">
        <f t="shared" si="81"/>
        <v>2.6</v>
      </c>
      <c r="L51" s="35">
        <f t="shared" si="81"/>
        <v>28.3</v>
      </c>
      <c r="M51" s="35">
        <f t="shared" si="81"/>
        <v>91.1</v>
      </c>
      <c r="N51" s="36">
        <f t="shared" si="8"/>
        <v>1200</v>
      </c>
      <c r="O51" s="34" t="s">
        <v>5</v>
      </c>
      <c r="P51" s="35">
        <f t="shared" si="3"/>
        <v>1.8</v>
      </c>
      <c r="Q51" s="35">
        <f t="shared" si="3"/>
        <v>9.5</v>
      </c>
      <c r="R51" s="35">
        <f t="shared" si="82"/>
        <v>19.7</v>
      </c>
      <c r="S51" s="35">
        <f t="shared" si="82"/>
        <v>25.5</v>
      </c>
      <c r="T51" s="35">
        <f t="shared" si="82"/>
        <v>18.7</v>
      </c>
      <c r="U51" s="35">
        <f t="shared" si="82"/>
        <v>11.3</v>
      </c>
      <c r="V51" s="35">
        <f t="shared" si="82"/>
        <v>6.7</v>
      </c>
      <c r="W51" s="35">
        <f t="shared" si="82"/>
        <v>4.1</v>
      </c>
      <c r="X51" s="35">
        <f t="shared" si="82"/>
        <v>11.3</v>
      </c>
      <c r="Y51" s="35">
        <f t="shared" si="82"/>
        <v>56.5</v>
      </c>
      <c r="Z51" s="35">
        <f t="shared" si="82"/>
        <v>97.3</v>
      </c>
      <c r="AA51" s="36">
        <f t="shared" si="10"/>
        <v>17170</v>
      </c>
      <c r="AB51" s="34" t="s">
        <v>71</v>
      </c>
      <c r="AC51" s="35">
        <f t="shared" si="80"/>
        <v>1.7</v>
      </c>
      <c r="AD51" s="35">
        <f t="shared" si="80"/>
        <v>9</v>
      </c>
      <c r="AE51" s="35">
        <f t="shared" si="83"/>
        <v>19</v>
      </c>
      <c r="AF51" s="35">
        <f t="shared" si="83"/>
        <v>24.9</v>
      </c>
      <c r="AG51" s="35">
        <f t="shared" si="83"/>
        <v>18.7</v>
      </c>
      <c r="AH51" s="35">
        <f t="shared" si="83"/>
        <v>11.8</v>
      </c>
      <c r="AI51" s="35">
        <f t="shared" si="83"/>
        <v>7.2</v>
      </c>
      <c r="AJ51" s="35">
        <f t="shared" si="83"/>
        <v>4.5</v>
      </c>
      <c r="AK51" s="35">
        <f t="shared" si="83"/>
        <v>10.8</v>
      </c>
      <c r="AL51" s="35">
        <f t="shared" si="83"/>
        <v>54.7</v>
      </c>
      <c r="AM51" s="35">
        <f t="shared" si="83"/>
        <v>96.9</v>
      </c>
      <c r="AN51" s="36">
        <f t="shared" si="12"/>
        <v>18370</v>
      </c>
      <c r="AO51">
        <f t="shared" si="13"/>
        <v>1</v>
      </c>
      <c r="AP51">
        <f t="shared" si="14"/>
        <v>0</v>
      </c>
      <c r="AQ51">
        <f t="shared" si="15"/>
        <v>0</v>
      </c>
    </row>
    <row r="52" spans="1:43" ht="14.25">
      <c r="A52" s="32" t="s">
        <v>56</v>
      </c>
      <c r="B52" s="34" t="s">
        <v>4</v>
      </c>
      <c r="C52" s="35" t="str">
        <f t="shared" si="79"/>
        <v>x</v>
      </c>
      <c r="D52" s="35">
        <f t="shared" si="79"/>
        <v>2</v>
      </c>
      <c r="E52" s="35">
        <f t="shared" si="81"/>
        <v>11.5</v>
      </c>
      <c r="F52" s="35">
        <f t="shared" si="81"/>
        <v>25.6</v>
      </c>
      <c r="G52" s="35">
        <f t="shared" si="81"/>
        <v>25.8</v>
      </c>
      <c r="H52" s="35">
        <f t="shared" si="81"/>
        <v>18.9</v>
      </c>
      <c r="I52" s="35">
        <f t="shared" si="81"/>
        <v>11.5</v>
      </c>
      <c r="J52" s="35">
        <f t="shared" si="81"/>
        <v>2.5</v>
      </c>
      <c r="K52" s="35">
        <f t="shared" si="81"/>
        <v>2.1</v>
      </c>
      <c r="L52" s="35">
        <f t="shared" si="81"/>
        <v>39.1</v>
      </c>
      <c r="M52" s="35">
        <f t="shared" si="81"/>
        <v>97.7</v>
      </c>
      <c r="N52" s="36">
        <f t="shared" si="8"/>
        <v>1055</v>
      </c>
      <c r="O52" s="34" t="s">
        <v>5</v>
      </c>
      <c r="P52" s="35">
        <f t="shared" si="3"/>
        <v>3</v>
      </c>
      <c r="Q52" s="35">
        <f t="shared" si="3"/>
        <v>11.3</v>
      </c>
      <c r="R52" s="35">
        <f t="shared" si="82"/>
        <v>22.1</v>
      </c>
      <c r="S52" s="35">
        <f t="shared" si="82"/>
        <v>26.8</v>
      </c>
      <c r="T52" s="35">
        <f t="shared" si="82"/>
        <v>19.7</v>
      </c>
      <c r="U52" s="35">
        <f t="shared" si="82"/>
        <v>10.8</v>
      </c>
      <c r="V52" s="35">
        <f t="shared" si="82"/>
        <v>3.3</v>
      </c>
      <c r="W52" s="35">
        <f t="shared" si="82"/>
        <v>1.1</v>
      </c>
      <c r="X52" s="35">
        <f t="shared" si="82"/>
        <v>14.3</v>
      </c>
      <c r="Y52" s="35">
        <f t="shared" si="82"/>
        <v>63.3</v>
      </c>
      <c r="Z52" s="35">
        <f t="shared" si="82"/>
        <v>98.2</v>
      </c>
      <c r="AA52" s="36">
        <f t="shared" si="10"/>
        <v>1394</v>
      </c>
      <c r="AB52" s="34" t="s">
        <v>71</v>
      </c>
      <c r="AC52" s="35">
        <f t="shared" si="80"/>
        <v>1.8</v>
      </c>
      <c r="AD52" s="35">
        <f t="shared" si="80"/>
        <v>7.3</v>
      </c>
      <c r="AE52" s="35">
        <f t="shared" si="83"/>
        <v>17.5</v>
      </c>
      <c r="AF52" s="35">
        <f t="shared" si="83"/>
        <v>26.3</v>
      </c>
      <c r="AG52" s="35">
        <f t="shared" si="83"/>
        <v>22.3</v>
      </c>
      <c r="AH52" s="35">
        <f t="shared" si="83"/>
        <v>14.3</v>
      </c>
      <c r="AI52" s="35">
        <f t="shared" si="83"/>
        <v>6.8</v>
      </c>
      <c r="AJ52" s="35">
        <f t="shared" si="83"/>
        <v>1.7</v>
      </c>
      <c r="AK52" s="35">
        <f t="shared" si="83"/>
        <v>9.1</v>
      </c>
      <c r="AL52" s="35">
        <f t="shared" si="83"/>
        <v>52.9</v>
      </c>
      <c r="AM52" s="35">
        <f t="shared" si="83"/>
        <v>98</v>
      </c>
      <c r="AN52" s="36">
        <f t="shared" si="12"/>
        <v>2449</v>
      </c>
      <c r="AO52">
        <f t="shared" si="13"/>
        <v>1</v>
      </c>
      <c r="AP52">
        <f t="shared" si="14"/>
        <v>0</v>
      </c>
      <c r="AQ52">
        <f t="shared" si="15"/>
        <v>0</v>
      </c>
    </row>
    <row r="53" spans="1:43" ht="14.25">
      <c r="A53" s="32" t="s">
        <v>57</v>
      </c>
      <c r="B53" s="34" t="s">
        <v>4</v>
      </c>
      <c r="C53" s="35">
        <f t="shared" si="79"/>
        <v>0.5</v>
      </c>
      <c r="D53" s="35">
        <f t="shared" si="79"/>
        <v>3.3</v>
      </c>
      <c r="E53" s="35">
        <f t="shared" si="81"/>
        <v>8.9</v>
      </c>
      <c r="F53" s="35">
        <f t="shared" si="81"/>
        <v>16.1</v>
      </c>
      <c r="G53" s="35">
        <f t="shared" si="81"/>
        <v>19.1</v>
      </c>
      <c r="H53" s="35">
        <f t="shared" si="81"/>
        <v>17.3</v>
      </c>
      <c r="I53" s="35">
        <f t="shared" si="81"/>
        <v>13.7</v>
      </c>
      <c r="J53" s="35">
        <f t="shared" si="81"/>
        <v>11.5</v>
      </c>
      <c r="K53" s="35">
        <f t="shared" si="81"/>
        <v>3.8</v>
      </c>
      <c r="L53" s="35">
        <f t="shared" si="81"/>
        <v>28.9</v>
      </c>
      <c r="M53" s="35">
        <f t="shared" si="81"/>
        <v>90.6</v>
      </c>
      <c r="N53" s="36">
        <f t="shared" si="8"/>
        <v>2918</v>
      </c>
      <c r="O53" s="34" t="s">
        <v>5</v>
      </c>
      <c r="P53" s="35">
        <f t="shared" si="3"/>
        <v>2.6</v>
      </c>
      <c r="Q53" s="35">
        <f t="shared" si="3"/>
        <v>8.4</v>
      </c>
      <c r="R53" s="35">
        <f t="shared" si="82"/>
        <v>15.6</v>
      </c>
      <c r="S53" s="35">
        <f t="shared" si="82"/>
        <v>20</v>
      </c>
      <c r="T53" s="35">
        <f t="shared" si="82"/>
        <v>18.8</v>
      </c>
      <c r="U53" s="35">
        <f t="shared" si="82"/>
        <v>14.3</v>
      </c>
      <c r="V53" s="35">
        <f t="shared" si="82"/>
        <v>9.2</v>
      </c>
      <c r="W53" s="35">
        <f t="shared" si="82"/>
        <v>6.6</v>
      </c>
      <c r="X53" s="35">
        <f t="shared" si="82"/>
        <v>11.1</v>
      </c>
      <c r="Y53" s="35">
        <f t="shared" si="82"/>
        <v>46.7</v>
      </c>
      <c r="Z53" s="35">
        <f t="shared" si="82"/>
        <v>95.5</v>
      </c>
      <c r="AA53" s="36">
        <f t="shared" si="10"/>
        <v>3107</v>
      </c>
      <c r="AB53" s="34" t="s">
        <v>71</v>
      </c>
      <c r="AC53" s="35">
        <f t="shared" si="80"/>
        <v>1.6</v>
      </c>
      <c r="AD53" s="35">
        <f t="shared" si="80"/>
        <v>5.9</v>
      </c>
      <c r="AE53" s="35">
        <f t="shared" si="83"/>
        <v>12.4</v>
      </c>
      <c r="AF53" s="35">
        <f t="shared" si="83"/>
        <v>18.1</v>
      </c>
      <c r="AG53" s="35">
        <f t="shared" si="83"/>
        <v>19</v>
      </c>
      <c r="AH53" s="35">
        <f t="shared" si="83"/>
        <v>15.7</v>
      </c>
      <c r="AI53" s="35">
        <f t="shared" si="83"/>
        <v>11.4</v>
      </c>
      <c r="AJ53" s="35">
        <f t="shared" si="83"/>
        <v>9</v>
      </c>
      <c r="AK53" s="35">
        <f t="shared" si="83"/>
        <v>7.6</v>
      </c>
      <c r="AL53" s="35">
        <f t="shared" si="83"/>
        <v>38.1</v>
      </c>
      <c r="AM53" s="35">
        <f t="shared" si="83"/>
        <v>93.1</v>
      </c>
      <c r="AN53" s="36">
        <f t="shared" si="12"/>
        <v>6025</v>
      </c>
      <c r="AO53">
        <f t="shared" si="13"/>
        <v>0</v>
      </c>
      <c r="AP53">
        <f t="shared" si="14"/>
        <v>0</v>
      </c>
      <c r="AQ53">
        <f t="shared" si="15"/>
        <v>0</v>
      </c>
    </row>
    <row r="54" spans="1:43" ht="14.25">
      <c r="A54" s="32" t="s">
        <v>58</v>
      </c>
      <c r="B54" s="34" t="s">
        <v>4</v>
      </c>
      <c r="C54" s="35" t="str">
        <f t="shared" si="79"/>
        <v>x</v>
      </c>
      <c r="D54" s="35">
        <f t="shared" si="79"/>
        <v>5.3</v>
      </c>
      <c r="E54" s="35">
        <f t="shared" si="81"/>
        <v>16</v>
      </c>
      <c r="F54" s="35">
        <f t="shared" si="81"/>
        <v>19.1</v>
      </c>
      <c r="G54" s="35">
        <f t="shared" si="81"/>
        <v>19.1</v>
      </c>
      <c r="H54" s="35">
        <f t="shared" si="81"/>
        <v>21.3</v>
      </c>
      <c r="I54" s="35">
        <f t="shared" si="81"/>
        <v>13.8</v>
      </c>
      <c r="J54" s="35">
        <f t="shared" si="81"/>
        <v>4.3</v>
      </c>
      <c r="K54" s="35">
        <f t="shared" si="81"/>
        <v>6.4</v>
      </c>
      <c r="L54" s="35">
        <f t="shared" si="81"/>
        <v>41.5</v>
      </c>
      <c r="M54" s="35">
        <f t="shared" si="81"/>
        <v>100</v>
      </c>
      <c r="N54" s="36">
        <f t="shared" si="8"/>
        <v>94</v>
      </c>
      <c r="O54" s="34" t="s">
        <v>5</v>
      </c>
      <c r="P54" s="35" t="str">
        <f t="shared" si="3"/>
        <v>x</v>
      </c>
      <c r="Q54" s="35">
        <f t="shared" si="3"/>
        <v>12.5</v>
      </c>
      <c r="R54" s="35">
        <f t="shared" si="82"/>
        <v>27.5</v>
      </c>
      <c r="S54" s="35">
        <f t="shared" si="82"/>
        <v>30</v>
      </c>
      <c r="T54" s="35">
        <f t="shared" si="82"/>
        <v>20</v>
      </c>
      <c r="U54" s="35">
        <f t="shared" si="82"/>
        <v>7.5</v>
      </c>
      <c r="V54" s="35">
        <f t="shared" si="82"/>
        <v>0</v>
      </c>
      <c r="W54" s="35">
        <f t="shared" si="82"/>
        <v>0</v>
      </c>
      <c r="X54" s="35">
        <f t="shared" si="82"/>
        <v>15</v>
      </c>
      <c r="Y54" s="35">
        <f t="shared" si="82"/>
        <v>72.5</v>
      </c>
      <c r="Z54" s="35">
        <f t="shared" si="82"/>
        <v>100</v>
      </c>
      <c r="AA54" s="36">
        <f t="shared" si="10"/>
        <v>40</v>
      </c>
      <c r="AB54" s="34" t="s">
        <v>71</v>
      </c>
      <c r="AC54" s="35" t="str">
        <f t="shared" si="80"/>
        <v>x</v>
      </c>
      <c r="AD54" s="35">
        <f t="shared" si="80"/>
        <v>7.5</v>
      </c>
      <c r="AE54" s="35">
        <f t="shared" si="83"/>
        <v>19.4</v>
      </c>
      <c r="AF54" s="35">
        <f t="shared" si="83"/>
        <v>22.4</v>
      </c>
      <c r="AG54" s="35">
        <f t="shared" si="83"/>
        <v>19.4</v>
      </c>
      <c r="AH54" s="35">
        <f t="shared" si="83"/>
        <v>17.2</v>
      </c>
      <c r="AI54" s="35">
        <f t="shared" si="83"/>
        <v>9.7</v>
      </c>
      <c r="AJ54" s="35">
        <f t="shared" si="83"/>
        <v>3</v>
      </c>
      <c r="AK54" s="35">
        <f t="shared" si="83"/>
        <v>9</v>
      </c>
      <c r="AL54" s="35">
        <f t="shared" si="83"/>
        <v>50.7</v>
      </c>
      <c r="AM54" s="35">
        <f t="shared" si="83"/>
        <v>100</v>
      </c>
      <c r="AN54" s="36">
        <f t="shared" si="12"/>
        <v>134</v>
      </c>
      <c r="AO54">
        <f t="shared" si="13"/>
        <v>1</v>
      </c>
      <c r="AP54">
        <f t="shared" si="14"/>
        <v>1</v>
      </c>
      <c r="AQ54">
        <f t="shared" si="15"/>
        <v>1</v>
      </c>
    </row>
    <row r="55" spans="1:43" ht="14.25">
      <c r="A55" s="32" t="s">
        <v>59</v>
      </c>
      <c r="B55" s="34" t="s">
        <v>4</v>
      </c>
      <c r="C55" s="35">
        <f t="shared" si="79"/>
        <v>1.5</v>
      </c>
      <c r="D55" s="35">
        <f t="shared" si="79"/>
        <v>7.2</v>
      </c>
      <c r="E55" s="35">
        <f aca="true" t="shared" si="84" ref="D55:M62">IF(OR(E121=1,E121=2),"x",ROUND(E121/$N55*100,1))</f>
        <v>18.7</v>
      </c>
      <c r="F55" s="35">
        <f t="shared" si="84"/>
        <v>27.8</v>
      </c>
      <c r="G55" s="35">
        <f t="shared" si="84"/>
        <v>21</v>
      </c>
      <c r="H55" s="35">
        <f t="shared" si="84"/>
        <v>12</v>
      </c>
      <c r="I55" s="35">
        <f t="shared" si="84"/>
        <v>6.4</v>
      </c>
      <c r="J55" s="35">
        <f t="shared" si="84"/>
        <v>3</v>
      </c>
      <c r="K55" s="35">
        <f t="shared" si="84"/>
        <v>8.7</v>
      </c>
      <c r="L55" s="35">
        <f t="shared" si="84"/>
        <v>55.1</v>
      </c>
      <c r="M55" s="35">
        <f t="shared" si="84"/>
        <v>97.6</v>
      </c>
      <c r="N55" s="36">
        <f t="shared" si="8"/>
        <v>26218</v>
      </c>
      <c r="O55" s="34" t="s">
        <v>5</v>
      </c>
      <c r="P55" s="35">
        <f aca="true" t="shared" si="85" ref="P55:Q62">IF(OR(P121=1,P121=2),"x",ROUND(P121/$AA55*100,1))</f>
        <v>5.4</v>
      </c>
      <c r="Q55" s="35">
        <f t="shared" si="85"/>
        <v>17.8</v>
      </c>
      <c r="R55" s="35">
        <f aca="true" t="shared" si="86" ref="Q55:Z62">IF(OR(R121=1,R121=2),"x",ROUND(R121/$AA55*100,1))</f>
        <v>27.8</v>
      </c>
      <c r="S55" s="35">
        <f t="shared" si="86"/>
        <v>25.1</v>
      </c>
      <c r="T55" s="35">
        <f t="shared" si="86"/>
        <v>13</v>
      </c>
      <c r="U55" s="35">
        <f t="shared" si="86"/>
        <v>5.9</v>
      </c>
      <c r="V55" s="35">
        <f t="shared" si="86"/>
        <v>2.5</v>
      </c>
      <c r="W55" s="35">
        <f t="shared" si="86"/>
        <v>1.2</v>
      </c>
      <c r="X55" s="35">
        <f t="shared" si="86"/>
        <v>23.2</v>
      </c>
      <c r="Y55" s="35">
        <f t="shared" si="86"/>
        <v>76.2</v>
      </c>
      <c r="Z55" s="35">
        <f t="shared" si="86"/>
        <v>98.8</v>
      </c>
      <c r="AA55" s="36">
        <f t="shared" si="10"/>
        <v>25352</v>
      </c>
      <c r="AB55" s="34" t="s">
        <v>71</v>
      </c>
      <c r="AC55" s="35">
        <f t="shared" si="80"/>
        <v>3.4</v>
      </c>
      <c r="AD55" s="35">
        <f t="shared" si="80"/>
        <v>12.4</v>
      </c>
      <c r="AE55" s="35">
        <f aca="true" t="shared" si="87" ref="AD55:AM62">IF(OR(AE121=1,AE121=2),"x",ROUND(AE121/$AN55*100,1))</f>
        <v>23.2</v>
      </c>
      <c r="AF55" s="35">
        <f t="shared" si="87"/>
        <v>26.5</v>
      </c>
      <c r="AG55" s="35">
        <f t="shared" si="87"/>
        <v>17.1</v>
      </c>
      <c r="AH55" s="35">
        <f t="shared" si="87"/>
        <v>9</v>
      </c>
      <c r="AI55" s="35">
        <f t="shared" si="87"/>
        <v>4.5</v>
      </c>
      <c r="AJ55" s="35">
        <f t="shared" si="87"/>
        <v>2.1</v>
      </c>
      <c r="AK55" s="35">
        <f t="shared" si="87"/>
        <v>15.8</v>
      </c>
      <c r="AL55" s="35">
        <f t="shared" si="87"/>
        <v>65.5</v>
      </c>
      <c r="AM55" s="35">
        <f t="shared" si="87"/>
        <v>98.2</v>
      </c>
      <c r="AN55" s="36">
        <f t="shared" si="12"/>
        <v>51570</v>
      </c>
      <c r="AO55">
        <f t="shared" si="13"/>
        <v>0</v>
      </c>
      <c r="AP55">
        <f t="shared" si="14"/>
        <v>0</v>
      </c>
      <c r="AQ55">
        <f t="shared" si="15"/>
        <v>0</v>
      </c>
    </row>
    <row r="56" spans="1:43" ht="14.25">
      <c r="A56" s="32" t="s">
        <v>40</v>
      </c>
      <c r="B56" s="34" t="s">
        <v>4</v>
      </c>
      <c r="C56" s="35">
        <f t="shared" si="79"/>
        <v>8.9</v>
      </c>
      <c r="D56" s="35">
        <f t="shared" si="84"/>
        <v>19.6</v>
      </c>
      <c r="E56" s="35">
        <f t="shared" si="84"/>
        <v>23.8</v>
      </c>
      <c r="F56" s="35">
        <f t="shared" si="84"/>
        <v>19.7</v>
      </c>
      <c r="G56" s="35">
        <f t="shared" si="84"/>
        <v>13</v>
      </c>
      <c r="H56" s="35">
        <f t="shared" si="84"/>
        <v>7.8</v>
      </c>
      <c r="I56" s="35">
        <f t="shared" si="84"/>
        <v>3.6</v>
      </c>
      <c r="J56" s="35">
        <f t="shared" si="84"/>
        <v>1.9</v>
      </c>
      <c r="K56" s="35">
        <f t="shared" si="84"/>
        <v>28.5</v>
      </c>
      <c r="L56" s="35">
        <f t="shared" si="84"/>
        <v>72.1</v>
      </c>
      <c r="M56" s="35">
        <f t="shared" si="84"/>
        <v>98.5</v>
      </c>
      <c r="N56" s="36">
        <f t="shared" si="8"/>
        <v>20368</v>
      </c>
      <c r="O56" s="34" t="s">
        <v>5</v>
      </c>
      <c r="P56" s="35">
        <f t="shared" si="85"/>
        <v>9.2</v>
      </c>
      <c r="Q56" s="35">
        <f t="shared" si="85"/>
        <v>23</v>
      </c>
      <c r="R56" s="35">
        <f t="shared" si="86"/>
        <v>26.2</v>
      </c>
      <c r="S56" s="35">
        <f t="shared" si="86"/>
        <v>19.6</v>
      </c>
      <c r="T56" s="35">
        <f t="shared" si="86"/>
        <v>11.3</v>
      </c>
      <c r="U56" s="35">
        <f t="shared" si="86"/>
        <v>6.1</v>
      </c>
      <c r="V56" s="35">
        <f t="shared" si="86"/>
        <v>2.6</v>
      </c>
      <c r="W56" s="35">
        <f t="shared" si="86"/>
        <v>1.3</v>
      </c>
      <c r="X56" s="35">
        <f t="shared" si="86"/>
        <v>32.2</v>
      </c>
      <c r="Y56" s="35">
        <f t="shared" si="86"/>
        <v>77.9</v>
      </c>
      <c r="Z56" s="35">
        <f t="shared" si="86"/>
        <v>99.2</v>
      </c>
      <c r="AA56" s="36">
        <f t="shared" si="10"/>
        <v>23286</v>
      </c>
      <c r="AB56" s="34" t="s">
        <v>71</v>
      </c>
      <c r="AC56" s="35">
        <f t="shared" si="80"/>
        <v>9</v>
      </c>
      <c r="AD56" s="35">
        <f t="shared" si="80"/>
        <v>21.4</v>
      </c>
      <c r="AE56" s="35">
        <f t="shared" si="87"/>
        <v>25.1</v>
      </c>
      <c r="AF56" s="35">
        <f t="shared" si="87"/>
        <v>19.7</v>
      </c>
      <c r="AG56" s="35">
        <f t="shared" si="87"/>
        <v>12.1</v>
      </c>
      <c r="AH56" s="35">
        <f t="shared" si="87"/>
        <v>6.9</v>
      </c>
      <c r="AI56" s="35">
        <f t="shared" si="87"/>
        <v>3.1</v>
      </c>
      <c r="AJ56" s="35">
        <f t="shared" si="87"/>
        <v>1.6</v>
      </c>
      <c r="AK56" s="35">
        <f t="shared" si="87"/>
        <v>30.5</v>
      </c>
      <c r="AL56" s="35">
        <f t="shared" si="87"/>
        <v>75.2</v>
      </c>
      <c r="AM56" s="35">
        <f t="shared" si="87"/>
        <v>98.9</v>
      </c>
      <c r="AN56" s="36">
        <f t="shared" si="12"/>
        <v>43654</v>
      </c>
      <c r="AO56">
        <f t="shared" si="13"/>
        <v>0</v>
      </c>
      <c r="AP56">
        <f t="shared" si="14"/>
        <v>0</v>
      </c>
      <c r="AQ56">
        <f t="shared" si="15"/>
        <v>0</v>
      </c>
    </row>
    <row r="57" spans="1:43" ht="14.25">
      <c r="A57" s="32" t="s">
        <v>48</v>
      </c>
      <c r="B57" s="34" t="s">
        <v>4</v>
      </c>
      <c r="C57" s="35">
        <f t="shared" si="79"/>
        <v>3.5</v>
      </c>
      <c r="D57" s="35">
        <f t="shared" si="84"/>
        <v>6.1</v>
      </c>
      <c r="E57" s="35">
        <f t="shared" si="84"/>
        <v>15.9</v>
      </c>
      <c r="F57" s="35">
        <f t="shared" si="84"/>
        <v>24</v>
      </c>
      <c r="G57" s="35">
        <f t="shared" si="84"/>
        <v>23.4</v>
      </c>
      <c r="H57" s="35">
        <f t="shared" si="84"/>
        <v>12.6</v>
      </c>
      <c r="I57" s="35">
        <f t="shared" si="84"/>
        <v>8.4</v>
      </c>
      <c r="J57" s="35">
        <f t="shared" si="84"/>
        <v>3.4</v>
      </c>
      <c r="K57" s="35">
        <f t="shared" si="84"/>
        <v>9.6</v>
      </c>
      <c r="L57" s="35">
        <f t="shared" si="84"/>
        <v>49.5</v>
      </c>
      <c r="M57" s="35">
        <f t="shared" si="84"/>
        <v>97.3</v>
      </c>
      <c r="N57" s="36">
        <f t="shared" si="8"/>
        <v>1665</v>
      </c>
      <c r="O57" s="34" t="s">
        <v>5</v>
      </c>
      <c r="P57" s="35">
        <f t="shared" si="85"/>
        <v>8.8</v>
      </c>
      <c r="Q57" s="35">
        <f t="shared" si="86"/>
        <v>12.3</v>
      </c>
      <c r="R57" s="35">
        <f t="shared" si="86"/>
        <v>20.5</v>
      </c>
      <c r="S57" s="35">
        <f t="shared" si="86"/>
        <v>25.7</v>
      </c>
      <c r="T57" s="35">
        <f t="shared" si="86"/>
        <v>16.9</v>
      </c>
      <c r="U57" s="35">
        <f t="shared" si="86"/>
        <v>9.2</v>
      </c>
      <c r="V57" s="35">
        <f t="shared" si="86"/>
        <v>3.9</v>
      </c>
      <c r="W57" s="35">
        <f t="shared" si="86"/>
        <v>1.5</v>
      </c>
      <c r="X57" s="35">
        <f t="shared" si="86"/>
        <v>21.1</v>
      </c>
      <c r="Y57" s="35">
        <f t="shared" si="86"/>
        <v>67.4</v>
      </c>
      <c r="Z57" s="35">
        <f t="shared" si="86"/>
        <v>98.8</v>
      </c>
      <c r="AA57" s="36">
        <f t="shared" si="10"/>
        <v>4332</v>
      </c>
      <c r="AB57" s="34" t="s">
        <v>71</v>
      </c>
      <c r="AC57" s="35">
        <f t="shared" si="80"/>
        <v>7.3</v>
      </c>
      <c r="AD57" s="35">
        <f t="shared" si="80"/>
        <v>10.6</v>
      </c>
      <c r="AE57" s="35">
        <f t="shared" si="87"/>
        <v>19.2</v>
      </c>
      <c r="AF57" s="35">
        <f t="shared" si="87"/>
        <v>25.2</v>
      </c>
      <c r="AG57" s="35">
        <f t="shared" si="87"/>
        <v>18.7</v>
      </c>
      <c r="AH57" s="35">
        <f t="shared" si="87"/>
        <v>10.1</v>
      </c>
      <c r="AI57" s="35">
        <f t="shared" si="87"/>
        <v>5.1</v>
      </c>
      <c r="AJ57" s="35">
        <f t="shared" si="87"/>
        <v>2</v>
      </c>
      <c r="AK57" s="35">
        <f t="shared" si="87"/>
        <v>17.9</v>
      </c>
      <c r="AL57" s="35">
        <f t="shared" si="87"/>
        <v>62.4</v>
      </c>
      <c r="AM57" s="35">
        <f t="shared" si="87"/>
        <v>98.4</v>
      </c>
      <c r="AN57" s="36">
        <f t="shared" si="12"/>
        <v>5997</v>
      </c>
      <c r="AO57">
        <f t="shared" si="13"/>
        <v>0</v>
      </c>
      <c r="AP57">
        <f t="shared" si="14"/>
        <v>0</v>
      </c>
      <c r="AQ57">
        <f t="shared" si="15"/>
        <v>0</v>
      </c>
    </row>
    <row r="58" spans="1:43" ht="14.25">
      <c r="A58" s="32" t="s">
        <v>61</v>
      </c>
      <c r="B58" s="34" t="s">
        <v>4</v>
      </c>
      <c r="C58" s="35">
        <f t="shared" si="79"/>
        <v>2.8</v>
      </c>
      <c r="D58" s="35">
        <f t="shared" si="84"/>
        <v>13.7</v>
      </c>
      <c r="E58" s="35">
        <f t="shared" si="84"/>
        <v>23.4</v>
      </c>
      <c r="F58" s="35">
        <f t="shared" si="84"/>
        <v>28.4</v>
      </c>
      <c r="G58" s="35">
        <f t="shared" si="84"/>
        <v>18.6</v>
      </c>
      <c r="H58" s="35">
        <f t="shared" si="84"/>
        <v>9</v>
      </c>
      <c r="I58" s="35">
        <f t="shared" si="84"/>
        <v>2.9</v>
      </c>
      <c r="J58" s="35">
        <f t="shared" si="84"/>
        <v>0.8</v>
      </c>
      <c r="K58" s="35">
        <f t="shared" si="84"/>
        <v>16.6</v>
      </c>
      <c r="L58" s="35">
        <f t="shared" si="84"/>
        <v>68.4</v>
      </c>
      <c r="M58" s="35">
        <f t="shared" si="84"/>
        <v>99.6</v>
      </c>
      <c r="N58" s="36">
        <f t="shared" si="8"/>
        <v>74218</v>
      </c>
      <c r="O58" s="34" t="s">
        <v>5</v>
      </c>
      <c r="P58" s="35">
        <f t="shared" si="85"/>
        <v>6.5</v>
      </c>
      <c r="Q58" s="35">
        <f t="shared" si="86"/>
        <v>18.6</v>
      </c>
      <c r="R58" s="35">
        <f t="shared" si="86"/>
        <v>22.3</v>
      </c>
      <c r="S58" s="35">
        <f t="shared" si="86"/>
        <v>24</v>
      </c>
      <c r="T58" s="35">
        <f t="shared" si="86"/>
        <v>16.3</v>
      </c>
      <c r="U58" s="35">
        <f t="shared" si="86"/>
        <v>8</v>
      </c>
      <c r="V58" s="35">
        <f t="shared" si="86"/>
        <v>2.8</v>
      </c>
      <c r="W58" s="35">
        <f t="shared" si="86"/>
        <v>0.9</v>
      </c>
      <c r="X58" s="35">
        <f t="shared" si="86"/>
        <v>25.1</v>
      </c>
      <c r="Y58" s="35">
        <f t="shared" si="86"/>
        <v>71.4</v>
      </c>
      <c r="Z58" s="35">
        <f t="shared" si="86"/>
        <v>99.4</v>
      </c>
      <c r="AA58" s="36">
        <f t="shared" si="10"/>
        <v>48552</v>
      </c>
      <c r="AB58" s="34" t="s">
        <v>71</v>
      </c>
      <c r="AC58" s="35">
        <f t="shared" si="80"/>
        <v>4.3</v>
      </c>
      <c r="AD58" s="35">
        <f t="shared" si="80"/>
        <v>15.6</v>
      </c>
      <c r="AE58" s="35">
        <f t="shared" si="87"/>
        <v>23</v>
      </c>
      <c r="AF58" s="35">
        <f t="shared" si="87"/>
        <v>26.7</v>
      </c>
      <c r="AG58" s="35">
        <f t="shared" si="87"/>
        <v>17.6</v>
      </c>
      <c r="AH58" s="35">
        <f t="shared" si="87"/>
        <v>8.6</v>
      </c>
      <c r="AI58" s="35">
        <f t="shared" si="87"/>
        <v>2.8</v>
      </c>
      <c r="AJ58" s="35">
        <f t="shared" si="87"/>
        <v>0.8</v>
      </c>
      <c r="AK58" s="35">
        <f t="shared" si="87"/>
        <v>19.9</v>
      </c>
      <c r="AL58" s="35">
        <f t="shared" si="87"/>
        <v>69.6</v>
      </c>
      <c r="AM58" s="35">
        <f t="shared" si="87"/>
        <v>99.5</v>
      </c>
      <c r="AN58" s="36">
        <f t="shared" si="12"/>
        <v>122770</v>
      </c>
      <c r="AO58">
        <f t="shared" si="13"/>
        <v>0</v>
      </c>
      <c r="AP58">
        <f t="shared" si="14"/>
        <v>0</v>
      </c>
      <c r="AQ58">
        <f t="shared" si="15"/>
        <v>0</v>
      </c>
    </row>
    <row r="59" spans="1:43" ht="14.25">
      <c r="A59" s="32" t="s">
        <v>63</v>
      </c>
      <c r="B59" s="34" t="s">
        <v>4</v>
      </c>
      <c r="C59" s="35">
        <f t="shared" si="79"/>
        <v>6.9</v>
      </c>
      <c r="D59" s="35">
        <f t="shared" si="84"/>
        <v>15</v>
      </c>
      <c r="E59" s="35">
        <f t="shared" si="84"/>
        <v>22.3</v>
      </c>
      <c r="F59" s="35">
        <f t="shared" si="84"/>
        <v>20.8</v>
      </c>
      <c r="G59" s="35">
        <f t="shared" si="84"/>
        <v>13.8</v>
      </c>
      <c r="H59" s="35">
        <f t="shared" si="84"/>
        <v>9.1</v>
      </c>
      <c r="I59" s="35">
        <f t="shared" si="84"/>
        <v>5.7</v>
      </c>
      <c r="J59" s="35">
        <f t="shared" si="84"/>
        <v>3.5</v>
      </c>
      <c r="K59" s="35">
        <f t="shared" si="84"/>
        <v>21.9</v>
      </c>
      <c r="L59" s="35">
        <f t="shared" si="84"/>
        <v>65.1</v>
      </c>
      <c r="M59" s="35">
        <f t="shared" si="84"/>
        <v>97.1</v>
      </c>
      <c r="N59" s="36">
        <f t="shared" si="8"/>
        <v>124932</v>
      </c>
      <c r="O59" s="34" t="s">
        <v>5</v>
      </c>
      <c r="P59" s="35">
        <f t="shared" si="85"/>
        <v>14.6</v>
      </c>
      <c r="Q59" s="35">
        <f t="shared" si="86"/>
        <v>22.3</v>
      </c>
      <c r="R59" s="35">
        <f t="shared" si="86"/>
        <v>24.1</v>
      </c>
      <c r="S59" s="35">
        <f t="shared" si="86"/>
        <v>17.1</v>
      </c>
      <c r="T59" s="35">
        <f t="shared" si="86"/>
        <v>9.7</v>
      </c>
      <c r="U59" s="35">
        <f t="shared" si="86"/>
        <v>5.7</v>
      </c>
      <c r="V59" s="35">
        <f t="shared" si="86"/>
        <v>3.3</v>
      </c>
      <c r="W59" s="35">
        <f t="shared" si="86"/>
        <v>1.8</v>
      </c>
      <c r="X59" s="35">
        <f t="shared" si="86"/>
        <v>37</v>
      </c>
      <c r="Y59" s="35">
        <f t="shared" si="86"/>
        <v>78.2</v>
      </c>
      <c r="Z59" s="35">
        <f t="shared" si="86"/>
        <v>98.6</v>
      </c>
      <c r="AA59" s="36">
        <f t="shared" si="10"/>
        <v>144175</v>
      </c>
      <c r="AB59" s="34" t="s">
        <v>71</v>
      </c>
      <c r="AC59" s="35">
        <f t="shared" si="80"/>
        <v>11</v>
      </c>
      <c r="AD59" s="35">
        <f t="shared" si="87"/>
        <v>18.9</v>
      </c>
      <c r="AE59" s="35">
        <f t="shared" si="87"/>
        <v>23.3</v>
      </c>
      <c r="AF59" s="35">
        <f t="shared" si="87"/>
        <v>18.9</v>
      </c>
      <c r="AG59" s="35">
        <f t="shared" si="87"/>
        <v>11.6</v>
      </c>
      <c r="AH59" s="35">
        <f t="shared" si="87"/>
        <v>7.2</v>
      </c>
      <c r="AI59" s="35">
        <f t="shared" si="87"/>
        <v>4.4</v>
      </c>
      <c r="AJ59" s="35">
        <f t="shared" si="87"/>
        <v>2.6</v>
      </c>
      <c r="AK59" s="35">
        <f t="shared" si="87"/>
        <v>30</v>
      </c>
      <c r="AL59" s="35">
        <f t="shared" si="87"/>
        <v>72.1</v>
      </c>
      <c r="AM59" s="35">
        <f t="shared" si="87"/>
        <v>97.9</v>
      </c>
      <c r="AN59" s="36">
        <f t="shared" si="12"/>
        <v>269107</v>
      </c>
      <c r="AO59">
        <f t="shared" si="13"/>
        <v>0</v>
      </c>
      <c r="AP59">
        <f t="shared" si="14"/>
        <v>0</v>
      </c>
      <c r="AQ59">
        <f t="shared" si="15"/>
        <v>0</v>
      </c>
    </row>
    <row r="60" spans="1:43" ht="14.25">
      <c r="A60" s="32" t="s">
        <v>64</v>
      </c>
      <c r="B60" s="34" t="s">
        <v>4</v>
      </c>
      <c r="C60" s="35">
        <f t="shared" si="79"/>
        <v>4.1</v>
      </c>
      <c r="D60" s="35">
        <f t="shared" si="84"/>
        <v>15.1</v>
      </c>
      <c r="E60" s="35">
        <f t="shared" si="84"/>
        <v>20.6</v>
      </c>
      <c r="F60" s="35">
        <f t="shared" si="84"/>
        <v>27.9</v>
      </c>
      <c r="G60" s="35">
        <f t="shared" si="84"/>
        <v>17.1</v>
      </c>
      <c r="H60" s="35">
        <f t="shared" si="84"/>
        <v>7.2</v>
      </c>
      <c r="I60" s="35">
        <f t="shared" si="84"/>
        <v>3.7</v>
      </c>
      <c r="J60" s="35">
        <f t="shared" si="84"/>
        <v>2</v>
      </c>
      <c r="K60" s="35">
        <f t="shared" si="84"/>
        <v>19.2</v>
      </c>
      <c r="L60" s="35">
        <f t="shared" si="84"/>
        <v>67.7</v>
      </c>
      <c r="M60" s="35">
        <f t="shared" si="84"/>
        <v>97.8</v>
      </c>
      <c r="N60" s="36">
        <f t="shared" si="8"/>
        <v>28126</v>
      </c>
      <c r="O60" s="34" t="s">
        <v>5</v>
      </c>
      <c r="P60" s="35">
        <f t="shared" si="85"/>
        <v>4.3</v>
      </c>
      <c r="Q60" s="35">
        <f t="shared" si="86"/>
        <v>16.1</v>
      </c>
      <c r="R60" s="35">
        <f t="shared" si="86"/>
        <v>22.8</v>
      </c>
      <c r="S60" s="35">
        <f t="shared" si="86"/>
        <v>29.6</v>
      </c>
      <c r="T60" s="35">
        <f t="shared" si="86"/>
        <v>14.8</v>
      </c>
      <c r="U60" s="35">
        <f t="shared" si="86"/>
        <v>6.1</v>
      </c>
      <c r="V60" s="35">
        <f t="shared" si="86"/>
        <v>2.7</v>
      </c>
      <c r="W60" s="35">
        <f t="shared" si="86"/>
        <v>1.5</v>
      </c>
      <c r="X60" s="35">
        <f t="shared" si="86"/>
        <v>20.5</v>
      </c>
      <c r="Y60" s="35">
        <f t="shared" si="86"/>
        <v>72.9</v>
      </c>
      <c r="Z60" s="35">
        <f t="shared" si="86"/>
        <v>98</v>
      </c>
      <c r="AA60" s="36">
        <f t="shared" si="10"/>
        <v>23918</v>
      </c>
      <c r="AB60" s="34" t="s">
        <v>71</v>
      </c>
      <c r="AC60" s="35">
        <f t="shared" si="80"/>
        <v>4.2</v>
      </c>
      <c r="AD60" s="35">
        <f t="shared" si="87"/>
        <v>15.6</v>
      </c>
      <c r="AE60" s="35">
        <f t="shared" si="87"/>
        <v>21.6</v>
      </c>
      <c r="AF60" s="35">
        <f t="shared" si="87"/>
        <v>28.7</v>
      </c>
      <c r="AG60" s="35">
        <f t="shared" si="87"/>
        <v>16</v>
      </c>
      <c r="AH60" s="35">
        <f t="shared" si="87"/>
        <v>6.7</v>
      </c>
      <c r="AI60" s="35">
        <f t="shared" si="87"/>
        <v>3.3</v>
      </c>
      <c r="AJ60" s="35">
        <f t="shared" si="87"/>
        <v>1.8</v>
      </c>
      <c r="AK60" s="35">
        <f t="shared" si="87"/>
        <v>19.8</v>
      </c>
      <c r="AL60" s="35">
        <f t="shared" si="87"/>
        <v>70.1</v>
      </c>
      <c r="AM60" s="35">
        <f t="shared" si="87"/>
        <v>97.9</v>
      </c>
      <c r="AN60" s="36">
        <f t="shared" si="12"/>
        <v>52044</v>
      </c>
      <c r="AO60">
        <f t="shared" si="13"/>
        <v>0</v>
      </c>
      <c r="AP60">
        <f t="shared" si="14"/>
        <v>0</v>
      </c>
      <c r="AQ60">
        <f t="shared" si="15"/>
        <v>0</v>
      </c>
    </row>
    <row r="61" spans="1:43" ht="14.25">
      <c r="A61" s="32" t="s">
        <v>65</v>
      </c>
      <c r="B61" s="34" t="s">
        <v>4</v>
      </c>
      <c r="C61" s="35">
        <f t="shared" si="79"/>
        <v>1.1</v>
      </c>
      <c r="D61" s="35">
        <f t="shared" si="84"/>
        <v>6.4</v>
      </c>
      <c r="E61" s="35">
        <f t="shared" si="84"/>
        <v>16.5</v>
      </c>
      <c r="F61" s="35">
        <f t="shared" si="84"/>
        <v>27.1</v>
      </c>
      <c r="G61" s="35">
        <f t="shared" si="84"/>
        <v>23.2</v>
      </c>
      <c r="H61" s="35">
        <f t="shared" si="84"/>
        <v>14.6</v>
      </c>
      <c r="I61" s="35">
        <f t="shared" si="84"/>
        <v>6.8</v>
      </c>
      <c r="J61" s="35">
        <f t="shared" si="84"/>
        <v>2.5</v>
      </c>
      <c r="K61" s="35">
        <f t="shared" si="84"/>
        <v>7.5</v>
      </c>
      <c r="L61" s="35">
        <f t="shared" si="84"/>
        <v>51.1</v>
      </c>
      <c r="M61" s="35">
        <f t="shared" si="84"/>
        <v>98.2</v>
      </c>
      <c r="N61" s="36">
        <f t="shared" si="8"/>
        <v>19943</v>
      </c>
      <c r="O61" s="34" t="s">
        <v>5</v>
      </c>
      <c r="P61" s="35">
        <f t="shared" si="85"/>
        <v>3.4</v>
      </c>
      <c r="Q61" s="35">
        <f t="shared" si="86"/>
        <v>14.9</v>
      </c>
      <c r="R61" s="35">
        <f t="shared" si="86"/>
        <v>25.5</v>
      </c>
      <c r="S61" s="35">
        <f t="shared" si="86"/>
        <v>25.9</v>
      </c>
      <c r="T61" s="35">
        <f t="shared" si="86"/>
        <v>16.7</v>
      </c>
      <c r="U61" s="35">
        <f t="shared" si="86"/>
        <v>8.2</v>
      </c>
      <c r="V61" s="35">
        <f t="shared" si="86"/>
        <v>3.4</v>
      </c>
      <c r="W61" s="35">
        <f t="shared" si="86"/>
        <v>1.2</v>
      </c>
      <c r="X61" s="35">
        <f t="shared" si="86"/>
        <v>18.3</v>
      </c>
      <c r="Y61" s="35">
        <f t="shared" si="86"/>
        <v>69.7</v>
      </c>
      <c r="Z61" s="35">
        <f t="shared" si="86"/>
        <v>99.2</v>
      </c>
      <c r="AA61" s="36">
        <f t="shared" si="10"/>
        <v>22372</v>
      </c>
      <c r="AB61" s="34" t="s">
        <v>71</v>
      </c>
      <c r="AC61" s="35">
        <f t="shared" si="80"/>
        <v>2.3</v>
      </c>
      <c r="AD61" s="35">
        <f t="shared" si="87"/>
        <v>10.9</v>
      </c>
      <c r="AE61" s="35">
        <f t="shared" si="87"/>
        <v>21.2</v>
      </c>
      <c r="AF61" s="35">
        <f t="shared" si="87"/>
        <v>26.5</v>
      </c>
      <c r="AG61" s="35">
        <f t="shared" si="87"/>
        <v>19.8</v>
      </c>
      <c r="AH61" s="35">
        <f t="shared" si="87"/>
        <v>11.2</v>
      </c>
      <c r="AI61" s="35">
        <f t="shared" si="87"/>
        <v>5</v>
      </c>
      <c r="AJ61" s="35">
        <f t="shared" si="87"/>
        <v>1.8</v>
      </c>
      <c r="AK61" s="35">
        <f t="shared" si="87"/>
        <v>13.2</v>
      </c>
      <c r="AL61" s="35">
        <f t="shared" si="87"/>
        <v>60.9</v>
      </c>
      <c r="AM61" s="35">
        <f t="shared" si="87"/>
        <v>98.7</v>
      </c>
      <c r="AN61" s="36">
        <f t="shared" si="12"/>
        <v>42315</v>
      </c>
      <c r="AO61">
        <f t="shared" si="13"/>
        <v>0</v>
      </c>
      <c r="AP61">
        <f t="shared" si="14"/>
        <v>0</v>
      </c>
      <c r="AQ61">
        <f t="shared" si="15"/>
        <v>0</v>
      </c>
    </row>
    <row r="62" spans="1:43" ht="14.25">
      <c r="A62" s="32" t="s">
        <v>13</v>
      </c>
      <c r="B62" s="34" t="s">
        <v>4</v>
      </c>
      <c r="C62" s="35">
        <f t="shared" si="79"/>
        <v>5.5</v>
      </c>
      <c r="D62" s="35">
        <f t="shared" si="84"/>
        <v>12.9</v>
      </c>
      <c r="E62" s="35">
        <f t="shared" si="84"/>
        <v>21.4</v>
      </c>
      <c r="F62" s="35">
        <f t="shared" si="84"/>
        <v>26.5</v>
      </c>
      <c r="G62" s="35">
        <f t="shared" si="84"/>
        <v>16.8</v>
      </c>
      <c r="H62" s="35">
        <f t="shared" si="84"/>
        <v>8.4</v>
      </c>
      <c r="I62" s="35">
        <f t="shared" si="84"/>
        <v>4.4</v>
      </c>
      <c r="J62" s="35">
        <f t="shared" si="84"/>
        <v>2.3</v>
      </c>
      <c r="K62" s="35">
        <f t="shared" si="84"/>
        <v>18.4</v>
      </c>
      <c r="L62" s="35">
        <f t="shared" si="84"/>
        <v>66.3</v>
      </c>
      <c r="M62" s="35">
        <f t="shared" si="84"/>
        <v>98.1</v>
      </c>
      <c r="N62" s="36">
        <f t="shared" si="8"/>
        <v>2267304</v>
      </c>
      <c r="O62" s="34" t="s">
        <v>5</v>
      </c>
      <c r="P62" s="35">
        <f t="shared" si="85"/>
        <v>8.5</v>
      </c>
      <c r="Q62" s="35">
        <f t="shared" si="86"/>
        <v>17.4</v>
      </c>
      <c r="R62" s="35">
        <f t="shared" si="86"/>
        <v>24.4</v>
      </c>
      <c r="S62" s="35">
        <f t="shared" si="86"/>
        <v>24.9</v>
      </c>
      <c r="T62" s="35">
        <f t="shared" si="86"/>
        <v>13.5</v>
      </c>
      <c r="U62" s="35">
        <f t="shared" si="86"/>
        <v>5.9</v>
      </c>
      <c r="V62" s="35">
        <f t="shared" si="86"/>
        <v>2.8</v>
      </c>
      <c r="W62" s="35">
        <f t="shared" si="86"/>
        <v>1.4</v>
      </c>
      <c r="X62" s="35">
        <f t="shared" si="86"/>
        <v>25.9</v>
      </c>
      <c r="Y62" s="35">
        <f t="shared" si="86"/>
        <v>75.2</v>
      </c>
      <c r="Z62" s="35">
        <f t="shared" si="86"/>
        <v>98.8</v>
      </c>
      <c r="AA62" s="36">
        <f t="shared" si="10"/>
        <v>2341333</v>
      </c>
      <c r="AB62" s="34" t="s">
        <v>71</v>
      </c>
      <c r="AC62" s="35">
        <f t="shared" si="80"/>
        <v>7</v>
      </c>
      <c r="AD62" s="35">
        <f t="shared" si="87"/>
        <v>15.2</v>
      </c>
      <c r="AE62" s="35">
        <f t="shared" si="87"/>
        <v>22.9</v>
      </c>
      <c r="AF62" s="35">
        <f t="shared" si="87"/>
        <v>25.7</v>
      </c>
      <c r="AG62" s="35">
        <f t="shared" si="87"/>
        <v>15.1</v>
      </c>
      <c r="AH62" s="35">
        <f t="shared" si="87"/>
        <v>7.1</v>
      </c>
      <c r="AI62" s="35">
        <f t="shared" si="87"/>
        <v>3.6</v>
      </c>
      <c r="AJ62" s="35">
        <f t="shared" si="87"/>
        <v>1.8</v>
      </c>
      <c r="AK62" s="35">
        <f t="shared" si="87"/>
        <v>22.2</v>
      </c>
      <c r="AL62" s="35">
        <f t="shared" si="87"/>
        <v>70.8</v>
      </c>
      <c r="AM62" s="35">
        <f t="shared" si="87"/>
        <v>98.4</v>
      </c>
      <c r="AN62" s="36">
        <f t="shared" si="12"/>
        <v>4608637</v>
      </c>
      <c r="AO62">
        <f t="shared" si="13"/>
        <v>0</v>
      </c>
      <c r="AP62">
        <f t="shared" si="14"/>
        <v>0</v>
      </c>
      <c r="AQ62">
        <f t="shared" si="15"/>
        <v>0</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row r="66" spans="1:35" ht="14.25">
      <c r="A66" t="s">
        <v>113</v>
      </c>
      <c r="AI66" t="s">
        <v>113</v>
      </c>
    </row>
    <row r="67" ht="14.25">
      <c r="A67" s="43" t="s">
        <v>114</v>
      </c>
    </row>
    <row r="68" spans="1:40" ht="14.25">
      <c r="A68" t="s">
        <v>112</v>
      </c>
      <c r="B68" t="s">
        <v>67</v>
      </c>
      <c r="C68" t="s">
        <v>68</v>
      </c>
      <c r="D68" t="s">
        <v>8</v>
      </c>
      <c r="E68" t="s">
        <v>9</v>
      </c>
      <c r="F68" t="s">
        <v>10</v>
      </c>
      <c r="G68" t="s">
        <v>11</v>
      </c>
      <c r="H68" t="s">
        <v>12</v>
      </c>
      <c r="I68" t="s">
        <v>69</v>
      </c>
      <c r="J68" t="s">
        <v>70</v>
      </c>
      <c r="K68" t="s">
        <v>0</v>
      </c>
      <c r="L68" t="s">
        <v>1</v>
      </c>
      <c r="M68" t="s">
        <v>2</v>
      </c>
      <c r="N68" t="s">
        <v>3</v>
      </c>
      <c r="O68" t="s">
        <v>67</v>
      </c>
      <c r="P68" t="s">
        <v>68</v>
      </c>
      <c r="Q68" t="s">
        <v>8</v>
      </c>
      <c r="R68" t="s">
        <v>9</v>
      </c>
      <c r="S68" t="s">
        <v>10</v>
      </c>
      <c r="T68" t="s">
        <v>11</v>
      </c>
      <c r="U68" t="s">
        <v>12</v>
      </c>
      <c r="V68" t="s">
        <v>69</v>
      </c>
      <c r="W68" t="s">
        <v>70</v>
      </c>
      <c r="X68" t="s">
        <v>0</v>
      </c>
      <c r="Y68" t="s">
        <v>1</v>
      </c>
      <c r="Z68" t="s">
        <v>2</v>
      </c>
      <c r="AA68" t="s">
        <v>3</v>
      </c>
      <c r="AB68" t="s">
        <v>67</v>
      </c>
      <c r="AC68" t="s">
        <v>68</v>
      </c>
      <c r="AD68" t="s">
        <v>8</v>
      </c>
      <c r="AE68" t="s">
        <v>9</v>
      </c>
      <c r="AF68" t="s">
        <v>10</v>
      </c>
      <c r="AG68" t="s">
        <v>11</v>
      </c>
      <c r="AH68" t="s">
        <v>12</v>
      </c>
      <c r="AI68" t="s">
        <v>69</v>
      </c>
      <c r="AJ68" t="s">
        <v>70</v>
      </c>
      <c r="AK68" t="s">
        <v>0</v>
      </c>
      <c r="AL68" t="s">
        <v>1</v>
      </c>
      <c r="AM68" t="s">
        <v>2</v>
      </c>
      <c r="AN68" t="s">
        <v>3</v>
      </c>
    </row>
    <row r="69" spans="1:40" ht="14.25">
      <c r="A69" t="s">
        <v>14</v>
      </c>
      <c r="B69" t="s">
        <v>4</v>
      </c>
      <c r="C69">
        <v>4269</v>
      </c>
      <c r="D69">
        <v>17759</v>
      </c>
      <c r="E69">
        <v>41401</v>
      </c>
      <c r="F69">
        <v>55394</v>
      </c>
      <c r="G69">
        <v>33941</v>
      </c>
      <c r="H69">
        <v>14136</v>
      </c>
      <c r="I69">
        <v>5823</v>
      </c>
      <c r="J69">
        <v>2397</v>
      </c>
      <c r="K69">
        <v>22028</v>
      </c>
      <c r="L69">
        <v>118823</v>
      </c>
      <c r="M69">
        <v>175120</v>
      </c>
      <c r="N69">
        <v>176787</v>
      </c>
      <c r="O69" t="s">
        <v>5</v>
      </c>
      <c r="P69">
        <v>10519</v>
      </c>
      <c r="Q69">
        <v>34334</v>
      </c>
      <c r="R69">
        <v>56485</v>
      </c>
      <c r="S69">
        <v>51459</v>
      </c>
      <c r="T69">
        <v>22566</v>
      </c>
      <c r="U69">
        <v>7002</v>
      </c>
      <c r="V69">
        <v>2351</v>
      </c>
      <c r="W69">
        <v>963</v>
      </c>
      <c r="X69">
        <v>44853</v>
      </c>
      <c r="Y69">
        <v>152797</v>
      </c>
      <c r="Z69">
        <v>185679</v>
      </c>
      <c r="AA69">
        <v>186451</v>
      </c>
      <c r="AB69" t="s">
        <v>71</v>
      </c>
      <c r="AC69">
        <v>14788</v>
      </c>
      <c r="AD69">
        <v>52093</v>
      </c>
      <c r="AE69">
        <v>97886</v>
      </c>
      <c r="AF69">
        <v>106853</v>
      </c>
      <c r="AG69">
        <v>56507</v>
      </c>
      <c r="AH69">
        <v>21138</v>
      </c>
      <c r="AI69">
        <v>8174</v>
      </c>
      <c r="AJ69">
        <v>3360</v>
      </c>
      <c r="AK69">
        <v>66881</v>
      </c>
      <c r="AL69">
        <v>271620</v>
      </c>
      <c r="AM69">
        <v>360799</v>
      </c>
      <c r="AN69">
        <v>363238</v>
      </c>
    </row>
    <row r="70" spans="1:40" ht="14.25">
      <c r="A70" t="s">
        <v>15</v>
      </c>
      <c r="B70" t="s">
        <v>4</v>
      </c>
      <c r="C70">
        <v>23070</v>
      </c>
      <c r="D70">
        <v>35679</v>
      </c>
      <c r="E70">
        <v>56785</v>
      </c>
      <c r="F70">
        <v>86859</v>
      </c>
      <c r="G70">
        <v>39500</v>
      </c>
      <c r="H70">
        <v>15875</v>
      </c>
      <c r="I70">
        <v>10700</v>
      </c>
      <c r="J70">
        <v>9026</v>
      </c>
      <c r="K70">
        <v>58749</v>
      </c>
      <c r="L70">
        <v>202393</v>
      </c>
      <c r="M70">
        <v>277494</v>
      </c>
      <c r="N70">
        <v>290206</v>
      </c>
      <c r="O70" t="s">
        <v>5</v>
      </c>
      <c r="P70">
        <v>19617</v>
      </c>
      <c r="Q70">
        <v>34638</v>
      </c>
      <c r="R70">
        <v>57976</v>
      </c>
      <c r="S70">
        <v>86945</v>
      </c>
      <c r="T70">
        <v>39794</v>
      </c>
      <c r="U70">
        <v>14450</v>
      </c>
      <c r="V70">
        <v>9578</v>
      </c>
      <c r="W70">
        <v>7924</v>
      </c>
      <c r="X70">
        <v>54255</v>
      </c>
      <c r="Y70">
        <v>199176</v>
      </c>
      <c r="Z70">
        <v>270922</v>
      </c>
      <c r="AA70">
        <v>281781</v>
      </c>
      <c r="AB70" t="s">
        <v>71</v>
      </c>
      <c r="AC70">
        <v>42687</v>
      </c>
      <c r="AD70">
        <v>70317</v>
      </c>
      <c r="AE70">
        <v>114761</v>
      </c>
      <c r="AF70">
        <v>173804</v>
      </c>
      <c r="AG70">
        <v>79294</v>
      </c>
      <c r="AH70">
        <v>30325</v>
      </c>
      <c r="AI70">
        <v>20278</v>
      </c>
      <c r="AJ70">
        <v>16950</v>
      </c>
      <c r="AK70">
        <v>113004</v>
      </c>
      <c r="AL70">
        <v>401569</v>
      </c>
      <c r="AM70">
        <v>548416</v>
      </c>
      <c r="AN70">
        <v>571987</v>
      </c>
    </row>
    <row r="71" spans="1:40" ht="14.25">
      <c r="A71" t="s">
        <v>16</v>
      </c>
      <c r="B71" t="s">
        <v>4</v>
      </c>
      <c r="C71">
        <v>1726</v>
      </c>
      <c r="D71">
        <v>11034</v>
      </c>
      <c r="E71">
        <v>32863</v>
      </c>
      <c r="F71">
        <v>57039</v>
      </c>
      <c r="G71">
        <v>41246</v>
      </c>
      <c r="H71">
        <v>20954</v>
      </c>
      <c r="I71">
        <v>11182</v>
      </c>
      <c r="J71">
        <v>4485</v>
      </c>
      <c r="K71">
        <v>12760</v>
      </c>
      <c r="L71">
        <v>102662</v>
      </c>
      <c r="M71">
        <v>180529</v>
      </c>
      <c r="N71">
        <v>183836</v>
      </c>
      <c r="O71" t="s">
        <v>5</v>
      </c>
      <c r="P71">
        <v>2964</v>
      </c>
      <c r="Q71">
        <v>16304</v>
      </c>
      <c r="R71">
        <v>39365</v>
      </c>
      <c r="S71">
        <v>57236</v>
      </c>
      <c r="T71">
        <v>37669</v>
      </c>
      <c r="U71">
        <v>17907</v>
      </c>
      <c r="V71">
        <v>8409</v>
      </c>
      <c r="W71">
        <v>3155</v>
      </c>
      <c r="X71">
        <v>19268</v>
      </c>
      <c r="Y71">
        <v>115869</v>
      </c>
      <c r="Z71">
        <v>183009</v>
      </c>
      <c r="AA71">
        <v>185373</v>
      </c>
      <c r="AB71" t="s">
        <v>71</v>
      </c>
      <c r="AC71">
        <v>4690</v>
      </c>
      <c r="AD71">
        <v>27338</v>
      </c>
      <c r="AE71">
        <v>72228</v>
      </c>
      <c r="AF71">
        <v>114275</v>
      </c>
      <c r="AG71">
        <v>78915</v>
      </c>
      <c r="AH71">
        <v>38861</v>
      </c>
      <c r="AI71">
        <v>19591</v>
      </c>
      <c r="AJ71">
        <v>7640</v>
      </c>
      <c r="AK71">
        <v>32028</v>
      </c>
      <c r="AL71">
        <v>218531</v>
      </c>
      <c r="AM71">
        <v>363538</v>
      </c>
      <c r="AN71">
        <v>369209</v>
      </c>
    </row>
    <row r="72" spans="1:40" ht="14.25">
      <c r="A72" t="s">
        <v>17</v>
      </c>
      <c r="B72" t="s">
        <v>4</v>
      </c>
      <c r="C72">
        <v>2423</v>
      </c>
      <c r="D72">
        <v>11957</v>
      </c>
      <c r="E72">
        <v>29734</v>
      </c>
      <c r="F72">
        <v>47765</v>
      </c>
      <c r="G72">
        <v>33003</v>
      </c>
      <c r="H72">
        <v>14199</v>
      </c>
      <c r="I72">
        <v>6253</v>
      </c>
      <c r="J72">
        <v>2321</v>
      </c>
      <c r="K72">
        <v>14380</v>
      </c>
      <c r="L72">
        <v>91879</v>
      </c>
      <c r="M72">
        <v>147655</v>
      </c>
      <c r="N72">
        <v>148778</v>
      </c>
      <c r="O72" t="s">
        <v>5</v>
      </c>
      <c r="P72">
        <v>3712</v>
      </c>
      <c r="Q72">
        <v>16296</v>
      </c>
      <c r="R72">
        <v>35830</v>
      </c>
      <c r="S72">
        <v>49362</v>
      </c>
      <c r="T72">
        <v>31359</v>
      </c>
      <c r="U72">
        <v>12555</v>
      </c>
      <c r="V72">
        <v>4645</v>
      </c>
      <c r="W72">
        <v>1563</v>
      </c>
      <c r="X72">
        <v>20008</v>
      </c>
      <c r="Y72">
        <v>105200</v>
      </c>
      <c r="Z72">
        <v>155322</v>
      </c>
      <c r="AA72">
        <v>156190</v>
      </c>
      <c r="AB72" t="s">
        <v>71</v>
      </c>
      <c r="AC72">
        <v>6135</v>
      </c>
      <c r="AD72">
        <v>28253</v>
      </c>
      <c r="AE72">
        <v>65564</v>
      </c>
      <c r="AF72">
        <v>97127</v>
      </c>
      <c r="AG72">
        <v>64362</v>
      </c>
      <c r="AH72">
        <v>26754</v>
      </c>
      <c r="AI72">
        <v>10898</v>
      </c>
      <c r="AJ72">
        <v>3884</v>
      </c>
      <c r="AK72">
        <v>34388</v>
      </c>
      <c r="AL72">
        <v>197079</v>
      </c>
      <c r="AM72">
        <v>302977</v>
      </c>
      <c r="AN72">
        <v>304968</v>
      </c>
    </row>
    <row r="73" spans="1:40" ht="14.25">
      <c r="A73" t="s">
        <v>99</v>
      </c>
      <c r="B73" t="s">
        <v>4</v>
      </c>
      <c r="C73">
        <v>1340</v>
      </c>
      <c r="D73">
        <v>2197</v>
      </c>
      <c r="E73">
        <v>2690</v>
      </c>
      <c r="F73">
        <v>2702</v>
      </c>
      <c r="G73">
        <v>1738</v>
      </c>
      <c r="H73">
        <v>561</v>
      </c>
      <c r="I73">
        <v>147</v>
      </c>
      <c r="J73">
        <v>29</v>
      </c>
      <c r="K73">
        <v>3537</v>
      </c>
      <c r="L73">
        <v>8929</v>
      </c>
      <c r="M73">
        <v>11404</v>
      </c>
      <c r="N73">
        <v>11421</v>
      </c>
      <c r="O73" t="s">
        <v>5</v>
      </c>
      <c r="P73">
        <v>1751</v>
      </c>
      <c r="Q73">
        <v>2402</v>
      </c>
      <c r="R73">
        <v>2797</v>
      </c>
      <c r="S73">
        <v>2471</v>
      </c>
      <c r="T73">
        <v>1461</v>
      </c>
      <c r="U73">
        <v>458</v>
      </c>
      <c r="V73">
        <v>87</v>
      </c>
      <c r="W73">
        <v>26</v>
      </c>
      <c r="X73">
        <v>4153</v>
      </c>
      <c r="Y73">
        <v>9421</v>
      </c>
      <c r="Z73">
        <v>11453</v>
      </c>
      <c r="AA73">
        <v>11474</v>
      </c>
      <c r="AB73" t="s">
        <v>71</v>
      </c>
      <c r="AC73">
        <v>3091</v>
      </c>
      <c r="AD73">
        <v>4599</v>
      </c>
      <c r="AE73">
        <v>5487</v>
      </c>
      <c r="AF73">
        <v>5173</v>
      </c>
      <c r="AG73">
        <v>3199</v>
      </c>
      <c r="AH73">
        <v>1019</v>
      </c>
      <c r="AI73">
        <v>234</v>
      </c>
      <c r="AJ73">
        <v>55</v>
      </c>
      <c r="AK73">
        <v>7690</v>
      </c>
      <c r="AL73">
        <v>18350</v>
      </c>
      <c r="AM73">
        <v>22857</v>
      </c>
      <c r="AN73">
        <v>22895</v>
      </c>
    </row>
    <row r="74" spans="1:40" ht="14.25">
      <c r="A74" t="s">
        <v>18</v>
      </c>
      <c r="B74" t="s">
        <v>4</v>
      </c>
      <c r="C74">
        <v>9</v>
      </c>
      <c r="D74">
        <v>60</v>
      </c>
      <c r="E74">
        <v>346</v>
      </c>
      <c r="F74">
        <v>1379</v>
      </c>
      <c r="G74">
        <v>1915</v>
      </c>
      <c r="H74">
        <v>1572</v>
      </c>
      <c r="I74">
        <v>786</v>
      </c>
      <c r="J74">
        <v>319</v>
      </c>
      <c r="K74">
        <v>69</v>
      </c>
      <c r="L74">
        <v>1794</v>
      </c>
      <c r="M74">
        <v>6386</v>
      </c>
      <c r="N74">
        <v>6554</v>
      </c>
      <c r="O74" t="s">
        <v>5</v>
      </c>
      <c r="P74">
        <v>3</v>
      </c>
      <c r="Q74">
        <v>93</v>
      </c>
      <c r="R74">
        <v>581</v>
      </c>
      <c r="S74">
        <v>1682</v>
      </c>
      <c r="T74">
        <v>1999</v>
      </c>
      <c r="U74">
        <v>1147</v>
      </c>
      <c r="V74">
        <v>566</v>
      </c>
      <c r="W74">
        <v>210</v>
      </c>
      <c r="X74">
        <v>96</v>
      </c>
      <c r="Y74">
        <v>2359</v>
      </c>
      <c r="Z74">
        <v>6281</v>
      </c>
      <c r="AA74">
        <v>6378</v>
      </c>
      <c r="AB74" t="s">
        <v>71</v>
      </c>
      <c r="AC74">
        <v>12</v>
      </c>
      <c r="AD74">
        <v>153</v>
      </c>
      <c r="AE74">
        <v>927</v>
      </c>
      <c r="AF74">
        <v>3061</v>
      </c>
      <c r="AG74">
        <v>3914</v>
      </c>
      <c r="AH74">
        <v>2719</v>
      </c>
      <c r="AI74">
        <v>1352</v>
      </c>
      <c r="AJ74">
        <v>529</v>
      </c>
      <c r="AK74">
        <v>165</v>
      </c>
      <c r="AL74">
        <v>4153</v>
      </c>
      <c r="AM74">
        <v>12667</v>
      </c>
      <c r="AN74">
        <v>12932</v>
      </c>
    </row>
    <row r="75" spans="1:40" ht="14.25">
      <c r="A75" t="s">
        <v>19</v>
      </c>
      <c r="B75" t="s">
        <v>4</v>
      </c>
      <c r="C75">
        <v>9217</v>
      </c>
      <c r="D75">
        <v>17525</v>
      </c>
      <c r="E75">
        <v>18130</v>
      </c>
      <c r="F75">
        <v>12511</v>
      </c>
      <c r="G75">
        <v>3986</v>
      </c>
      <c r="H75">
        <v>630</v>
      </c>
      <c r="I75">
        <v>141</v>
      </c>
      <c r="J75">
        <v>40</v>
      </c>
      <c r="K75">
        <v>26742</v>
      </c>
      <c r="L75">
        <v>57383</v>
      </c>
      <c r="M75">
        <v>62180</v>
      </c>
      <c r="N75">
        <v>62228</v>
      </c>
      <c r="O75" t="s">
        <v>5</v>
      </c>
      <c r="P75">
        <v>9419</v>
      </c>
      <c r="Q75">
        <v>17017</v>
      </c>
      <c r="R75">
        <v>17329</v>
      </c>
      <c r="S75">
        <v>12011</v>
      </c>
      <c r="T75">
        <v>3860</v>
      </c>
      <c r="U75">
        <v>560</v>
      </c>
      <c r="V75">
        <v>94</v>
      </c>
      <c r="W75">
        <v>39</v>
      </c>
      <c r="X75">
        <v>26436</v>
      </c>
      <c r="Y75">
        <v>55776</v>
      </c>
      <c r="Z75">
        <v>60329</v>
      </c>
      <c r="AA75">
        <v>60368</v>
      </c>
      <c r="AB75" t="s">
        <v>71</v>
      </c>
      <c r="AC75">
        <v>18636</v>
      </c>
      <c r="AD75">
        <v>34542</v>
      </c>
      <c r="AE75">
        <v>35459</v>
      </c>
      <c r="AF75">
        <v>24522</v>
      </c>
      <c r="AG75">
        <v>7846</v>
      </c>
      <c r="AH75">
        <v>1190</v>
      </c>
      <c r="AI75">
        <v>235</v>
      </c>
      <c r="AJ75">
        <v>79</v>
      </c>
      <c r="AK75">
        <v>53178</v>
      </c>
      <c r="AL75">
        <v>113159</v>
      </c>
      <c r="AM75">
        <v>122509</v>
      </c>
      <c r="AN75">
        <v>122596</v>
      </c>
    </row>
    <row r="76" spans="1:40" ht="14.25">
      <c r="A76" t="s">
        <v>20</v>
      </c>
      <c r="B76" t="s">
        <v>4</v>
      </c>
      <c r="C76">
        <v>8704</v>
      </c>
      <c r="D76">
        <v>16435</v>
      </c>
      <c r="E76">
        <v>18373</v>
      </c>
      <c r="F76">
        <v>13324</v>
      </c>
      <c r="G76">
        <v>4766</v>
      </c>
      <c r="H76">
        <v>960</v>
      </c>
      <c r="I76">
        <v>180</v>
      </c>
      <c r="J76">
        <v>53</v>
      </c>
      <c r="K76">
        <v>25139</v>
      </c>
      <c r="L76">
        <v>56836</v>
      </c>
      <c r="M76">
        <v>62795</v>
      </c>
      <c r="N76">
        <v>62847</v>
      </c>
      <c r="O76" t="s">
        <v>5</v>
      </c>
      <c r="P76">
        <v>11125</v>
      </c>
      <c r="Q76">
        <v>17250</v>
      </c>
      <c r="R76">
        <v>16851</v>
      </c>
      <c r="S76">
        <v>10889</v>
      </c>
      <c r="T76">
        <v>3589</v>
      </c>
      <c r="U76">
        <v>634</v>
      </c>
      <c r="V76">
        <v>106</v>
      </c>
      <c r="W76">
        <v>44</v>
      </c>
      <c r="X76">
        <v>28375</v>
      </c>
      <c r="Y76">
        <v>56115</v>
      </c>
      <c r="Z76">
        <v>60488</v>
      </c>
      <c r="AA76">
        <v>60531</v>
      </c>
      <c r="AB76" t="s">
        <v>71</v>
      </c>
      <c r="AC76">
        <v>19829</v>
      </c>
      <c r="AD76">
        <v>33685</v>
      </c>
      <c r="AE76">
        <v>35224</v>
      </c>
      <c r="AF76">
        <v>24213</v>
      </c>
      <c r="AG76">
        <v>8355</v>
      </c>
      <c r="AH76">
        <v>1594</v>
      </c>
      <c r="AI76">
        <v>286</v>
      </c>
      <c r="AJ76">
        <v>97</v>
      </c>
      <c r="AK76">
        <v>53514</v>
      </c>
      <c r="AL76">
        <v>112951</v>
      </c>
      <c r="AM76">
        <v>123283</v>
      </c>
      <c r="AN76">
        <v>123378</v>
      </c>
    </row>
    <row r="77" spans="1:40" ht="14.25">
      <c r="A77" t="s">
        <v>21</v>
      </c>
      <c r="B77" t="s">
        <v>4</v>
      </c>
      <c r="C77">
        <v>6915</v>
      </c>
      <c r="D77">
        <v>17176</v>
      </c>
      <c r="E77">
        <v>19759</v>
      </c>
      <c r="F77">
        <v>13746</v>
      </c>
      <c r="G77">
        <v>4743</v>
      </c>
      <c r="H77">
        <v>960</v>
      </c>
      <c r="I77">
        <v>287</v>
      </c>
      <c r="J77">
        <v>123</v>
      </c>
      <c r="K77">
        <v>24091</v>
      </c>
      <c r="L77">
        <v>57596</v>
      </c>
      <c r="M77">
        <v>63709</v>
      </c>
      <c r="N77">
        <v>63874</v>
      </c>
      <c r="O77" t="s">
        <v>5</v>
      </c>
      <c r="P77">
        <v>10278</v>
      </c>
      <c r="Q77">
        <v>19459</v>
      </c>
      <c r="R77">
        <v>17711</v>
      </c>
      <c r="S77">
        <v>10433</v>
      </c>
      <c r="T77">
        <v>3260</v>
      </c>
      <c r="U77">
        <v>695</v>
      </c>
      <c r="V77">
        <v>179</v>
      </c>
      <c r="W77">
        <v>106</v>
      </c>
      <c r="X77">
        <v>29737</v>
      </c>
      <c r="Y77">
        <v>57881</v>
      </c>
      <c r="Z77">
        <v>62121</v>
      </c>
      <c r="AA77">
        <v>62245</v>
      </c>
      <c r="AB77" t="s">
        <v>71</v>
      </c>
      <c r="AC77">
        <v>17193</v>
      </c>
      <c r="AD77">
        <v>36635</v>
      </c>
      <c r="AE77">
        <v>37470</v>
      </c>
      <c r="AF77">
        <v>24179</v>
      </c>
      <c r="AG77">
        <v>8003</v>
      </c>
      <c r="AH77">
        <v>1655</v>
      </c>
      <c r="AI77">
        <v>466</v>
      </c>
      <c r="AJ77">
        <v>229</v>
      </c>
      <c r="AK77">
        <v>53828</v>
      </c>
      <c r="AL77">
        <v>115477</v>
      </c>
      <c r="AM77">
        <v>125830</v>
      </c>
      <c r="AN77">
        <v>126119</v>
      </c>
    </row>
    <row r="78" spans="1:40" ht="14.25">
      <c r="A78" t="s">
        <v>100</v>
      </c>
      <c r="B78" t="s">
        <v>4</v>
      </c>
      <c r="C78">
        <v>1707</v>
      </c>
      <c r="D78">
        <v>4163</v>
      </c>
      <c r="E78">
        <v>5962</v>
      </c>
      <c r="F78">
        <v>6188</v>
      </c>
      <c r="G78">
        <v>4193</v>
      </c>
      <c r="H78">
        <v>2471</v>
      </c>
      <c r="I78">
        <v>1539</v>
      </c>
      <c r="J78">
        <v>1023</v>
      </c>
      <c r="K78">
        <v>5870</v>
      </c>
      <c r="L78">
        <v>18020</v>
      </c>
      <c r="M78">
        <v>27246</v>
      </c>
      <c r="N78">
        <v>28087</v>
      </c>
      <c r="O78" t="s">
        <v>5</v>
      </c>
      <c r="P78">
        <v>475</v>
      </c>
      <c r="Q78">
        <v>1040</v>
      </c>
      <c r="R78">
        <v>1280</v>
      </c>
      <c r="S78">
        <v>1147</v>
      </c>
      <c r="T78">
        <v>715</v>
      </c>
      <c r="U78">
        <v>392</v>
      </c>
      <c r="V78">
        <v>183</v>
      </c>
      <c r="W78">
        <v>94</v>
      </c>
      <c r="X78">
        <v>1515</v>
      </c>
      <c r="Y78">
        <v>3942</v>
      </c>
      <c r="Z78">
        <v>5326</v>
      </c>
      <c r="AA78">
        <v>5431</v>
      </c>
      <c r="AB78" t="s">
        <v>71</v>
      </c>
      <c r="AC78">
        <v>2182</v>
      </c>
      <c r="AD78">
        <v>5203</v>
      </c>
      <c r="AE78">
        <v>7242</v>
      </c>
      <c r="AF78">
        <v>7335</v>
      </c>
      <c r="AG78">
        <v>4908</v>
      </c>
      <c r="AH78">
        <v>2863</v>
      </c>
      <c r="AI78">
        <v>1722</v>
      </c>
      <c r="AJ78">
        <v>1117</v>
      </c>
      <c r="AK78">
        <v>7385</v>
      </c>
      <c r="AL78">
        <v>21962</v>
      </c>
      <c r="AM78">
        <v>32572</v>
      </c>
      <c r="AN78">
        <v>33518</v>
      </c>
    </row>
    <row r="79" spans="1:40" ht="14.25">
      <c r="A79" t="s">
        <v>22</v>
      </c>
      <c r="B79" t="s">
        <v>4</v>
      </c>
      <c r="C79">
        <v>439</v>
      </c>
      <c r="D79">
        <v>560</v>
      </c>
      <c r="E79">
        <v>606</v>
      </c>
      <c r="F79">
        <v>722</v>
      </c>
      <c r="G79">
        <v>565</v>
      </c>
      <c r="H79">
        <v>488</v>
      </c>
      <c r="I79">
        <v>309</v>
      </c>
      <c r="J79">
        <v>164</v>
      </c>
      <c r="K79">
        <v>999</v>
      </c>
      <c r="L79">
        <v>2327</v>
      </c>
      <c r="M79">
        <v>3853</v>
      </c>
      <c r="N79">
        <v>3968</v>
      </c>
      <c r="O79" t="s">
        <v>5</v>
      </c>
      <c r="P79">
        <v>99</v>
      </c>
      <c r="Q79">
        <v>285</v>
      </c>
      <c r="R79">
        <v>407</v>
      </c>
      <c r="S79">
        <v>543</v>
      </c>
      <c r="T79">
        <v>372</v>
      </c>
      <c r="U79">
        <v>259</v>
      </c>
      <c r="V79">
        <v>153</v>
      </c>
      <c r="W79">
        <v>83</v>
      </c>
      <c r="X79">
        <v>384</v>
      </c>
      <c r="Y79">
        <v>1334</v>
      </c>
      <c r="Z79">
        <v>2201</v>
      </c>
      <c r="AA79">
        <v>2252</v>
      </c>
      <c r="AB79" t="s">
        <v>71</v>
      </c>
      <c r="AC79">
        <v>538</v>
      </c>
      <c r="AD79">
        <v>845</v>
      </c>
      <c r="AE79">
        <v>1013</v>
      </c>
      <c r="AF79">
        <v>1265</v>
      </c>
      <c r="AG79">
        <v>937</v>
      </c>
      <c r="AH79">
        <v>747</v>
      </c>
      <c r="AI79">
        <v>462</v>
      </c>
      <c r="AJ79">
        <v>247</v>
      </c>
      <c r="AK79">
        <v>1383</v>
      </c>
      <c r="AL79">
        <v>3661</v>
      </c>
      <c r="AM79">
        <v>6054</v>
      </c>
      <c r="AN79">
        <v>6220</v>
      </c>
    </row>
    <row r="80" spans="1:40" ht="14.25">
      <c r="A80" t="s">
        <v>23</v>
      </c>
      <c r="B80" t="s">
        <v>4</v>
      </c>
      <c r="C80">
        <v>486</v>
      </c>
      <c r="D80">
        <v>1157</v>
      </c>
      <c r="E80">
        <v>1602</v>
      </c>
      <c r="F80">
        <v>1463</v>
      </c>
      <c r="G80">
        <v>1137</v>
      </c>
      <c r="H80">
        <v>729</v>
      </c>
      <c r="I80">
        <v>396</v>
      </c>
      <c r="J80">
        <v>206</v>
      </c>
      <c r="K80">
        <v>1643</v>
      </c>
      <c r="L80">
        <v>4708</v>
      </c>
      <c r="M80">
        <v>7176</v>
      </c>
      <c r="N80">
        <v>7327</v>
      </c>
      <c r="O80" t="s">
        <v>5</v>
      </c>
      <c r="P80">
        <v>89</v>
      </c>
      <c r="Q80">
        <v>155</v>
      </c>
      <c r="R80">
        <v>138</v>
      </c>
      <c r="S80">
        <v>89</v>
      </c>
      <c r="T80">
        <v>51</v>
      </c>
      <c r="U80">
        <v>19</v>
      </c>
      <c r="V80">
        <v>13</v>
      </c>
      <c r="W80">
        <v>11</v>
      </c>
      <c r="X80">
        <v>244</v>
      </c>
      <c r="Y80">
        <v>471</v>
      </c>
      <c r="Z80">
        <v>565</v>
      </c>
      <c r="AA80">
        <v>568</v>
      </c>
      <c r="AB80" t="s">
        <v>71</v>
      </c>
      <c r="AC80">
        <v>575</v>
      </c>
      <c r="AD80">
        <v>1312</v>
      </c>
      <c r="AE80">
        <v>1740</v>
      </c>
      <c r="AF80">
        <v>1552</v>
      </c>
      <c r="AG80">
        <v>1188</v>
      </c>
      <c r="AH80">
        <v>748</v>
      </c>
      <c r="AI80">
        <v>409</v>
      </c>
      <c r="AJ80">
        <v>217</v>
      </c>
      <c r="AK80">
        <v>1887</v>
      </c>
      <c r="AL80">
        <v>5179</v>
      </c>
      <c r="AM80">
        <v>7741</v>
      </c>
      <c r="AN80">
        <v>7895</v>
      </c>
    </row>
    <row r="81" spans="1:40" ht="14.25">
      <c r="A81" t="s">
        <v>24</v>
      </c>
      <c r="B81" t="s">
        <v>4</v>
      </c>
      <c r="C81">
        <v>214</v>
      </c>
      <c r="D81">
        <v>784</v>
      </c>
      <c r="E81">
        <v>2046</v>
      </c>
      <c r="F81">
        <v>3376</v>
      </c>
      <c r="G81">
        <v>3274</v>
      </c>
      <c r="H81">
        <v>2140</v>
      </c>
      <c r="I81">
        <v>1330</v>
      </c>
      <c r="J81">
        <v>582</v>
      </c>
      <c r="K81">
        <v>998</v>
      </c>
      <c r="L81">
        <v>6420</v>
      </c>
      <c r="M81">
        <v>13746</v>
      </c>
      <c r="N81">
        <v>14090</v>
      </c>
      <c r="O81" t="s">
        <v>5</v>
      </c>
      <c r="P81">
        <v>1720</v>
      </c>
      <c r="Q81">
        <v>4068</v>
      </c>
      <c r="R81">
        <v>5701</v>
      </c>
      <c r="S81">
        <v>5667</v>
      </c>
      <c r="T81">
        <v>3700</v>
      </c>
      <c r="U81">
        <v>1981</v>
      </c>
      <c r="V81">
        <v>959</v>
      </c>
      <c r="W81">
        <v>345</v>
      </c>
      <c r="X81">
        <v>5788</v>
      </c>
      <c r="Y81">
        <v>17156</v>
      </c>
      <c r="Z81">
        <v>24141</v>
      </c>
      <c r="AA81">
        <v>24326</v>
      </c>
      <c r="AB81" t="s">
        <v>71</v>
      </c>
      <c r="AC81">
        <v>1934</v>
      </c>
      <c r="AD81">
        <v>4852</v>
      </c>
      <c r="AE81">
        <v>7747</v>
      </c>
      <c r="AF81">
        <v>9043</v>
      </c>
      <c r="AG81">
        <v>6974</v>
      </c>
      <c r="AH81">
        <v>4121</v>
      </c>
      <c r="AI81">
        <v>2289</v>
      </c>
      <c r="AJ81">
        <v>927</v>
      </c>
      <c r="AK81">
        <v>6786</v>
      </c>
      <c r="AL81">
        <v>23576</v>
      </c>
      <c r="AM81">
        <v>37887</v>
      </c>
      <c r="AN81">
        <v>38416</v>
      </c>
    </row>
    <row r="82" spans="1:40" ht="14.25">
      <c r="A82" t="s">
        <v>25</v>
      </c>
      <c r="B82" t="s">
        <v>4</v>
      </c>
      <c r="C82">
        <v>600</v>
      </c>
      <c r="D82">
        <v>1755</v>
      </c>
      <c r="E82">
        <v>3204</v>
      </c>
      <c r="F82">
        <v>4573</v>
      </c>
      <c r="G82">
        <v>3849</v>
      </c>
      <c r="H82">
        <v>2736</v>
      </c>
      <c r="I82">
        <v>1601</v>
      </c>
      <c r="J82">
        <v>953</v>
      </c>
      <c r="K82">
        <v>2355</v>
      </c>
      <c r="L82">
        <v>10132</v>
      </c>
      <c r="M82">
        <v>19271</v>
      </c>
      <c r="N82">
        <v>19958</v>
      </c>
      <c r="O82" t="s">
        <v>5</v>
      </c>
      <c r="P82">
        <v>1139</v>
      </c>
      <c r="Q82">
        <v>2099</v>
      </c>
      <c r="R82">
        <v>2673</v>
      </c>
      <c r="S82">
        <v>2614</v>
      </c>
      <c r="T82">
        <v>1625</v>
      </c>
      <c r="U82">
        <v>934</v>
      </c>
      <c r="V82">
        <v>466</v>
      </c>
      <c r="W82">
        <v>203</v>
      </c>
      <c r="X82">
        <v>3238</v>
      </c>
      <c r="Y82">
        <v>8525</v>
      </c>
      <c r="Z82">
        <v>11753</v>
      </c>
      <c r="AA82">
        <v>11901</v>
      </c>
      <c r="AB82" t="s">
        <v>71</v>
      </c>
      <c r="AC82">
        <v>1739</v>
      </c>
      <c r="AD82">
        <v>3854</v>
      </c>
      <c r="AE82">
        <v>5877</v>
      </c>
      <c r="AF82">
        <v>7187</v>
      </c>
      <c r="AG82">
        <v>5474</v>
      </c>
      <c r="AH82">
        <v>3670</v>
      </c>
      <c r="AI82">
        <v>2067</v>
      </c>
      <c r="AJ82">
        <v>1156</v>
      </c>
      <c r="AK82">
        <v>5593</v>
      </c>
      <c r="AL82">
        <v>18657</v>
      </c>
      <c r="AM82">
        <v>31024</v>
      </c>
      <c r="AN82">
        <v>31859</v>
      </c>
    </row>
    <row r="83" spans="1:40" ht="14.25">
      <c r="A83" t="s">
        <v>26</v>
      </c>
      <c r="B83" t="s">
        <v>4</v>
      </c>
      <c r="C83">
        <v>1384</v>
      </c>
      <c r="D83">
        <v>3757</v>
      </c>
      <c r="E83">
        <v>7548</v>
      </c>
      <c r="F83">
        <v>10761</v>
      </c>
      <c r="G83">
        <v>8715</v>
      </c>
      <c r="H83">
        <v>5545</v>
      </c>
      <c r="I83">
        <v>3252</v>
      </c>
      <c r="J83">
        <v>1545</v>
      </c>
      <c r="K83">
        <v>5141</v>
      </c>
      <c r="L83">
        <v>23450</v>
      </c>
      <c r="M83">
        <v>42507</v>
      </c>
      <c r="N83">
        <v>43489</v>
      </c>
      <c r="O83" t="s">
        <v>5</v>
      </c>
      <c r="P83">
        <v>686</v>
      </c>
      <c r="Q83">
        <v>1389</v>
      </c>
      <c r="R83">
        <v>1685</v>
      </c>
      <c r="S83">
        <v>1681</v>
      </c>
      <c r="T83">
        <v>1073</v>
      </c>
      <c r="U83">
        <v>580</v>
      </c>
      <c r="V83">
        <v>289</v>
      </c>
      <c r="W83">
        <v>139</v>
      </c>
      <c r="X83">
        <v>2075</v>
      </c>
      <c r="Y83">
        <v>5441</v>
      </c>
      <c r="Z83">
        <v>7522</v>
      </c>
      <c r="AA83">
        <v>7607</v>
      </c>
      <c r="AB83" t="s">
        <v>71</v>
      </c>
      <c r="AC83">
        <v>2070</v>
      </c>
      <c r="AD83">
        <v>5146</v>
      </c>
      <c r="AE83">
        <v>9233</v>
      </c>
      <c r="AF83">
        <v>12442</v>
      </c>
      <c r="AG83">
        <v>9788</v>
      </c>
      <c r="AH83">
        <v>6125</v>
      </c>
      <c r="AI83">
        <v>3541</v>
      </c>
      <c r="AJ83">
        <v>1684</v>
      </c>
      <c r="AK83">
        <v>7216</v>
      </c>
      <c r="AL83">
        <v>28891</v>
      </c>
      <c r="AM83">
        <v>50029</v>
      </c>
      <c r="AN83">
        <v>51096</v>
      </c>
    </row>
    <row r="84" spans="1:40" ht="14.25">
      <c r="A84" t="s">
        <v>27</v>
      </c>
      <c r="B84" t="s">
        <v>4</v>
      </c>
      <c r="C84">
        <v>208</v>
      </c>
      <c r="D84">
        <v>353</v>
      </c>
      <c r="E84">
        <v>573</v>
      </c>
      <c r="F84">
        <v>670</v>
      </c>
      <c r="G84">
        <v>499</v>
      </c>
      <c r="H84">
        <v>281</v>
      </c>
      <c r="I84">
        <v>129</v>
      </c>
      <c r="J84">
        <v>68</v>
      </c>
      <c r="K84">
        <v>561</v>
      </c>
      <c r="L84">
        <v>1804</v>
      </c>
      <c r="M84">
        <v>2781</v>
      </c>
      <c r="N84">
        <v>2811</v>
      </c>
      <c r="O84" t="s">
        <v>5</v>
      </c>
      <c r="P84">
        <v>11</v>
      </c>
      <c r="Q84">
        <v>40</v>
      </c>
      <c r="R84">
        <v>34</v>
      </c>
      <c r="S84">
        <v>40</v>
      </c>
      <c r="T84">
        <v>26</v>
      </c>
      <c r="U84">
        <v>10</v>
      </c>
      <c r="V84">
        <v>3</v>
      </c>
      <c r="W84">
        <v>3</v>
      </c>
      <c r="X84">
        <v>51</v>
      </c>
      <c r="Y84">
        <v>125</v>
      </c>
      <c r="Z84">
        <v>167</v>
      </c>
      <c r="AA84">
        <v>168</v>
      </c>
      <c r="AB84" t="s">
        <v>71</v>
      </c>
      <c r="AC84">
        <v>219</v>
      </c>
      <c r="AD84">
        <v>393</v>
      </c>
      <c r="AE84">
        <v>607</v>
      </c>
      <c r="AF84">
        <v>710</v>
      </c>
      <c r="AG84">
        <v>525</v>
      </c>
      <c r="AH84">
        <v>291</v>
      </c>
      <c r="AI84">
        <v>132</v>
      </c>
      <c r="AJ84">
        <v>71</v>
      </c>
      <c r="AK84">
        <v>612</v>
      </c>
      <c r="AL84">
        <v>1929</v>
      </c>
      <c r="AM84">
        <v>2948</v>
      </c>
      <c r="AN84">
        <v>2979</v>
      </c>
    </row>
    <row r="85" spans="1:40" ht="14.25">
      <c r="A85" t="s">
        <v>28</v>
      </c>
      <c r="B85" t="s">
        <v>4</v>
      </c>
      <c r="C85">
        <v>10</v>
      </c>
      <c r="D85">
        <v>41</v>
      </c>
      <c r="E85">
        <v>94</v>
      </c>
      <c r="F85">
        <v>144</v>
      </c>
      <c r="G85">
        <v>149</v>
      </c>
      <c r="H85">
        <v>141</v>
      </c>
      <c r="I85">
        <v>99</v>
      </c>
      <c r="J85">
        <v>46</v>
      </c>
      <c r="K85">
        <v>51</v>
      </c>
      <c r="L85">
        <v>289</v>
      </c>
      <c r="M85">
        <v>724</v>
      </c>
      <c r="N85">
        <v>752</v>
      </c>
      <c r="O85" t="s">
        <v>5</v>
      </c>
      <c r="P85">
        <v>2234</v>
      </c>
      <c r="Q85">
        <v>4138</v>
      </c>
      <c r="R85">
        <v>5710</v>
      </c>
      <c r="S85">
        <v>4948</v>
      </c>
      <c r="T85">
        <v>3259</v>
      </c>
      <c r="U85">
        <v>1747</v>
      </c>
      <c r="V85">
        <v>854</v>
      </c>
      <c r="W85">
        <v>357</v>
      </c>
      <c r="X85">
        <v>6372</v>
      </c>
      <c r="Y85">
        <v>17030</v>
      </c>
      <c r="Z85">
        <v>23247</v>
      </c>
      <c r="AA85">
        <v>23446</v>
      </c>
      <c r="AB85" t="s">
        <v>71</v>
      </c>
      <c r="AC85">
        <v>2244</v>
      </c>
      <c r="AD85">
        <v>4179</v>
      </c>
      <c r="AE85">
        <v>5804</v>
      </c>
      <c r="AF85">
        <v>5092</v>
      </c>
      <c r="AG85">
        <v>3408</v>
      </c>
      <c r="AH85">
        <v>1888</v>
      </c>
      <c r="AI85">
        <v>953</v>
      </c>
      <c r="AJ85">
        <v>403</v>
      </c>
      <c r="AK85">
        <v>6423</v>
      </c>
      <c r="AL85">
        <v>17319</v>
      </c>
      <c r="AM85">
        <v>23971</v>
      </c>
      <c r="AN85">
        <v>24198</v>
      </c>
    </row>
    <row r="86" spans="1:40" ht="14.25">
      <c r="A86" t="s">
        <v>29</v>
      </c>
      <c r="B86" t="s">
        <v>4</v>
      </c>
      <c r="C86">
        <v>702</v>
      </c>
      <c r="D86">
        <v>2164</v>
      </c>
      <c r="E86">
        <v>4831</v>
      </c>
      <c r="F86">
        <v>6761</v>
      </c>
      <c r="G86">
        <v>5420</v>
      </c>
      <c r="H86">
        <v>3552</v>
      </c>
      <c r="I86">
        <v>2311</v>
      </c>
      <c r="J86">
        <v>1110</v>
      </c>
      <c r="K86">
        <v>2866</v>
      </c>
      <c r="L86">
        <v>14458</v>
      </c>
      <c r="M86">
        <v>26851</v>
      </c>
      <c r="N86">
        <v>27499</v>
      </c>
      <c r="O86" t="s">
        <v>5</v>
      </c>
      <c r="P86">
        <v>800</v>
      </c>
      <c r="Q86">
        <v>1941</v>
      </c>
      <c r="R86">
        <v>2701</v>
      </c>
      <c r="S86">
        <v>2270</v>
      </c>
      <c r="T86">
        <v>1439</v>
      </c>
      <c r="U86">
        <v>792</v>
      </c>
      <c r="V86">
        <v>411</v>
      </c>
      <c r="W86">
        <v>209</v>
      </c>
      <c r="X86">
        <v>2741</v>
      </c>
      <c r="Y86">
        <v>7712</v>
      </c>
      <c r="Z86">
        <v>10563</v>
      </c>
      <c r="AA86">
        <v>10708</v>
      </c>
      <c r="AB86" t="s">
        <v>71</v>
      </c>
      <c r="AC86">
        <v>1502</v>
      </c>
      <c r="AD86">
        <v>4105</v>
      </c>
      <c r="AE86">
        <v>7532</v>
      </c>
      <c r="AF86">
        <v>9031</v>
      </c>
      <c r="AG86">
        <v>6859</v>
      </c>
      <c r="AH86">
        <v>4344</v>
      </c>
      <c r="AI86">
        <v>2722</v>
      </c>
      <c r="AJ86">
        <v>1319</v>
      </c>
      <c r="AK86">
        <v>5607</v>
      </c>
      <c r="AL86">
        <v>22170</v>
      </c>
      <c r="AM86">
        <v>37414</v>
      </c>
      <c r="AN86">
        <v>38207</v>
      </c>
    </row>
    <row r="87" spans="1:40" ht="14.25">
      <c r="A87" t="s">
        <v>30</v>
      </c>
      <c r="B87" t="s">
        <v>4</v>
      </c>
      <c r="C87">
        <v>45</v>
      </c>
      <c r="D87">
        <v>234</v>
      </c>
      <c r="E87">
        <v>664</v>
      </c>
      <c r="F87">
        <v>1252</v>
      </c>
      <c r="G87">
        <v>1254</v>
      </c>
      <c r="H87">
        <v>924</v>
      </c>
      <c r="I87">
        <v>699</v>
      </c>
      <c r="J87">
        <v>442</v>
      </c>
      <c r="K87">
        <v>279</v>
      </c>
      <c r="L87">
        <v>2195</v>
      </c>
      <c r="M87">
        <v>5514</v>
      </c>
      <c r="N87">
        <v>5817</v>
      </c>
      <c r="O87" t="s">
        <v>5</v>
      </c>
      <c r="P87">
        <v>18</v>
      </c>
      <c r="Q87">
        <v>85</v>
      </c>
      <c r="R87">
        <v>87</v>
      </c>
      <c r="S87">
        <v>100</v>
      </c>
      <c r="T87">
        <v>78</v>
      </c>
      <c r="U87">
        <v>49</v>
      </c>
      <c r="V87">
        <v>29</v>
      </c>
      <c r="W87">
        <v>17</v>
      </c>
      <c r="X87">
        <v>103</v>
      </c>
      <c r="Y87">
        <v>290</v>
      </c>
      <c r="Z87">
        <v>463</v>
      </c>
      <c r="AA87">
        <v>473</v>
      </c>
      <c r="AB87" t="s">
        <v>71</v>
      </c>
      <c r="AC87">
        <v>63</v>
      </c>
      <c r="AD87">
        <v>319</v>
      </c>
      <c r="AE87">
        <v>751</v>
      </c>
      <c r="AF87">
        <v>1352</v>
      </c>
      <c r="AG87">
        <v>1332</v>
      </c>
      <c r="AH87">
        <v>973</v>
      </c>
      <c r="AI87">
        <v>728</v>
      </c>
      <c r="AJ87">
        <v>459</v>
      </c>
      <c r="AK87">
        <v>382</v>
      </c>
      <c r="AL87">
        <v>2485</v>
      </c>
      <c r="AM87">
        <v>5977</v>
      </c>
      <c r="AN87">
        <v>6290</v>
      </c>
    </row>
    <row r="88" spans="1:40" ht="14.25">
      <c r="A88" t="s">
        <v>31</v>
      </c>
      <c r="B88" t="s">
        <v>4</v>
      </c>
      <c r="C88">
        <v>1827</v>
      </c>
      <c r="D88">
        <v>7551</v>
      </c>
      <c r="E88">
        <v>13436</v>
      </c>
      <c r="F88">
        <v>14010</v>
      </c>
      <c r="G88">
        <v>8551</v>
      </c>
      <c r="H88">
        <v>4772</v>
      </c>
      <c r="I88">
        <v>3264</v>
      </c>
      <c r="J88">
        <v>2128</v>
      </c>
      <c r="K88">
        <v>9378</v>
      </c>
      <c r="L88">
        <v>36824</v>
      </c>
      <c r="M88">
        <v>55539</v>
      </c>
      <c r="N88">
        <v>56986</v>
      </c>
      <c r="O88" t="s">
        <v>5</v>
      </c>
      <c r="P88">
        <v>2412</v>
      </c>
      <c r="Q88">
        <v>7689</v>
      </c>
      <c r="R88">
        <v>10452</v>
      </c>
      <c r="S88">
        <v>9556</v>
      </c>
      <c r="T88">
        <v>5783</v>
      </c>
      <c r="U88">
        <v>3030</v>
      </c>
      <c r="V88">
        <v>1757</v>
      </c>
      <c r="W88">
        <v>1060</v>
      </c>
      <c r="X88">
        <v>10101</v>
      </c>
      <c r="Y88">
        <v>30109</v>
      </c>
      <c r="Z88">
        <v>41739</v>
      </c>
      <c r="AA88">
        <v>42505</v>
      </c>
      <c r="AB88" t="s">
        <v>71</v>
      </c>
      <c r="AC88">
        <v>4239</v>
      </c>
      <c r="AD88">
        <v>15240</v>
      </c>
      <c r="AE88">
        <v>23888</v>
      </c>
      <c r="AF88">
        <v>23566</v>
      </c>
      <c r="AG88">
        <v>14334</v>
      </c>
      <c r="AH88">
        <v>7802</v>
      </c>
      <c r="AI88">
        <v>5021</v>
      </c>
      <c r="AJ88">
        <v>3188</v>
      </c>
      <c r="AK88">
        <v>19479</v>
      </c>
      <c r="AL88">
        <v>66933</v>
      </c>
      <c r="AM88">
        <v>97278</v>
      </c>
      <c r="AN88">
        <v>99491</v>
      </c>
    </row>
    <row r="89" spans="1:40" ht="14.25">
      <c r="A89" t="s">
        <v>32</v>
      </c>
      <c r="B89" t="s">
        <v>4</v>
      </c>
      <c r="C89">
        <v>1146</v>
      </c>
      <c r="D89">
        <v>5511</v>
      </c>
      <c r="E89">
        <v>10199</v>
      </c>
      <c r="F89">
        <v>10530</v>
      </c>
      <c r="G89">
        <v>6906</v>
      </c>
      <c r="H89">
        <v>4010</v>
      </c>
      <c r="I89">
        <v>2358</v>
      </c>
      <c r="J89">
        <v>1355</v>
      </c>
      <c r="K89">
        <v>6657</v>
      </c>
      <c r="L89">
        <v>27386</v>
      </c>
      <c r="M89">
        <v>42015</v>
      </c>
      <c r="N89">
        <v>42775</v>
      </c>
      <c r="O89" t="s">
        <v>5</v>
      </c>
      <c r="P89">
        <v>1322</v>
      </c>
      <c r="Q89">
        <v>5115</v>
      </c>
      <c r="R89">
        <v>7879</v>
      </c>
      <c r="S89">
        <v>7245</v>
      </c>
      <c r="T89">
        <v>4633</v>
      </c>
      <c r="U89">
        <v>2551</v>
      </c>
      <c r="V89">
        <v>1411</v>
      </c>
      <c r="W89">
        <v>703</v>
      </c>
      <c r="X89">
        <v>6437</v>
      </c>
      <c r="Y89">
        <v>21561</v>
      </c>
      <c r="Z89">
        <v>30859</v>
      </c>
      <c r="AA89">
        <v>31214</v>
      </c>
      <c r="AB89" t="s">
        <v>71</v>
      </c>
      <c r="AC89">
        <v>2468</v>
      </c>
      <c r="AD89">
        <v>10626</v>
      </c>
      <c r="AE89">
        <v>18078</v>
      </c>
      <c r="AF89">
        <v>17775</v>
      </c>
      <c r="AG89">
        <v>11539</v>
      </c>
      <c r="AH89">
        <v>6561</v>
      </c>
      <c r="AI89">
        <v>3769</v>
      </c>
      <c r="AJ89">
        <v>2058</v>
      </c>
      <c r="AK89">
        <v>13094</v>
      </c>
      <c r="AL89">
        <v>48947</v>
      </c>
      <c r="AM89">
        <v>72874</v>
      </c>
      <c r="AN89">
        <v>73989</v>
      </c>
    </row>
    <row r="90" spans="1:40" ht="14.25">
      <c r="A90" t="s">
        <v>33</v>
      </c>
      <c r="B90" t="s">
        <v>4</v>
      </c>
      <c r="C90">
        <v>113</v>
      </c>
      <c r="D90">
        <v>630</v>
      </c>
      <c r="E90">
        <v>1309</v>
      </c>
      <c r="F90">
        <v>1540</v>
      </c>
      <c r="G90">
        <v>1141</v>
      </c>
      <c r="H90">
        <v>860</v>
      </c>
      <c r="I90">
        <v>475</v>
      </c>
      <c r="J90">
        <v>327</v>
      </c>
      <c r="K90">
        <v>743</v>
      </c>
      <c r="L90">
        <v>3592</v>
      </c>
      <c r="M90">
        <v>6395</v>
      </c>
      <c r="N90">
        <v>6829</v>
      </c>
      <c r="O90" t="s">
        <v>5</v>
      </c>
      <c r="P90">
        <v>134</v>
      </c>
      <c r="Q90">
        <v>723</v>
      </c>
      <c r="R90">
        <v>1089</v>
      </c>
      <c r="S90">
        <v>1028</v>
      </c>
      <c r="T90">
        <v>744</v>
      </c>
      <c r="U90">
        <v>528</v>
      </c>
      <c r="V90">
        <v>240</v>
      </c>
      <c r="W90">
        <v>163</v>
      </c>
      <c r="X90">
        <v>857</v>
      </c>
      <c r="Y90">
        <v>2974</v>
      </c>
      <c r="Z90">
        <v>4649</v>
      </c>
      <c r="AA90">
        <v>4815</v>
      </c>
      <c r="AB90" t="s">
        <v>71</v>
      </c>
      <c r="AC90">
        <v>247</v>
      </c>
      <c r="AD90">
        <v>1353</v>
      </c>
      <c r="AE90">
        <v>2398</v>
      </c>
      <c r="AF90">
        <v>2568</v>
      </c>
      <c r="AG90">
        <v>1885</v>
      </c>
      <c r="AH90">
        <v>1388</v>
      </c>
      <c r="AI90">
        <v>715</v>
      </c>
      <c r="AJ90">
        <v>490</v>
      </c>
      <c r="AK90">
        <v>1600</v>
      </c>
      <c r="AL90">
        <v>6566</v>
      </c>
      <c r="AM90">
        <v>11044</v>
      </c>
      <c r="AN90">
        <v>11644</v>
      </c>
    </row>
    <row r="91" spans="1:40" ht="14.25">
      <c r="A91" t="s">
        <v>34</v>
      </c>
      <c r="B91" t="s">
        <v>4</v>
      </c>
      <c r="C91">
        <v>24</v>
      </c>
      <c r="D91">
        <v>138</v>
      </c>
      <c r="E91">
        <v>373</v>
      </c>
      <c r="F91">
        <v>755</v>
      </c>
      <c r="G91">
        <v>790</v>
      </c>
      <c r="H91">
        <v>606</v>
      </c>
      <c r="I91">
        <v>379</v>
      </c>
      <c r="J91">
        <v>155</v>
      </c>
      <c r="K91">
        <v>162</v>
      </c>
      <c r="L91">
        <v>1290</v>
      </c>
      <c r="M91">
        <v>3220</v>
      </c>
      <c r="N91">
        <v>3307</v>
      </c>
      <c r="O91" t="s">
        <v>5</v>
      </c>
      <c r="P91">
        <v>731</v>
      </c>
      <c r="Q91">
        <v>2581</v>
      </c>
      <c r="R91">
        <v>4655</v>
      </c>
      <c r="S91">
        <v>5687</v>
      </c>
      <c r="T91">
        <v>4736</v>
      </c>
      <c r="U91">
        <v>2872</v>
      </c>
      <c r="V91">
        <v>1524</v>
      </c>
      <c r="W91">
        <v>707</v>
      </c>
      <c r="X91">
        <v>3312</v>
      </c>
      <c r="Y91">
        <v>13654</v>
      </c>
      <c r="Z91">
        <v>23493</v>
      </c>
      <c r="AA91">
        <v>23846</v>
      </c>
      <c r="AB91" t="s">
        <v>71</v>
      </c>
      <c r="AC91">
        <v>755</v>
      </c>
      <c r="AD91">
        <v>2719</v>
      </c>
      <c r="AE91">
        <v>5028</v>
      </c>
      <c r="AF91">
        <v>6442</v>
      </c>
      <c r="AG91">
        <v>5526</v>
      </c>
      <c r="AH91">
        <v>3478</v>
      </c>
      <c r="AI91">
        <v>1903</v>
      </c>
      <c r="AJ91">
        <v>862</v>
      </c>
      <c r="AK91">
        <v>3474</v>
      </c>
      <c r="AL91">
        <v>14944</v>
      </c>
      <c r="AM91">
        <v>26713</v>
      </c>
      <c r="AN91">
        <v>27153</v>
      </c>
    </row>
    <row r="92" spans="1:40" ht="14.25">
      <c r="A92" t="s">
        <v>35</v>
      </c>
      <c r="B92" t="s">
        <v>4</v>
      </c>
      <c r="C92">
        <v>8306</v>
      </c>
      <c r="D92">
        <v>17548</v>
      </c>
      <c r="E92">
        <v>22637</v>
      </c>
      <c r="F92">
        <v>25918</v>
      </c>
      <c r="G92">
        <v>18312</v>
      </c>
      <c r="H92">
        <v>10834</v>
      </c>
      <c r="I92">
        <v>5748</v>
      </c>
      <c r="J92">
        <v>2815</v>
      </c>
      <c r="K92">
        <v>25854</v>
      </c>
      <c r="L92">
        <v>74409</v>
      </c>
      <c r="M92">
        <v>112118</v>
      </c>
      <c r="N92">
        <v>113329</v>
      </c>
      <c r="O92" t="s">
        <v>5</v>
      </c>
      <c r="P92">
        <v>12011</v>
      </c>
      <c r="Q92">
        <v>19589</v>
      </c>
      <c r="R92">
        <v>20940</v>
      </c>
      <c r="S92">
        <v>19685</v>
      </c>
      <c r="T92">
        <v>12552</v>
      </c>
      <c r="U92">
        <v>7183</v>
      </c>
      <c r="V92">
        <v>3679</v>
      </c>
      <c r="W92">
        <v>1690</v>
      </c>
      <c r="X92">
        <v>31600</v>
      </c>
      <c r="Y92">
        <v>72225</v>
      </c>
      <c r="Z92">
        <v>97329</v>
      </c>
      <c r="AA92">
        <v>98019</v>
      </c>
      <c r="AB92" t="s">
        <v>71</v>
      </c>
      <c r="AC92">
        <v>20317</v>
      </c>
      <c r="AD92">
        <v>37137</v>
      </c>
      <c r="AE92">
        <v>43577</v>
      </c>
      <c r="AF92">
        <v>45603</v>
      </c>
      <c r="AG92">
        <v>30864</v>
      </c>
      <c r="AH92">
        <v>18017</v>
      </c>
      <c r="AI92">
        <v>9427</v>
      </c>
      <c r="AJ92">
        <v>4505</v>
      </c>
      <c r="AK92">
        <v>57454</v>
      </c>
      <c r="AL92">
        <v>146634</v>
      </c>
      <c r="AM92">
        <v>209447</v>
      </c>
      <c r="AN92">
        <v>211348</v>
      </c>
    </row>
    <row r="93" spans="1:40" ht="14.25">
      <c r="A93" t="s">
        <v>36</v>
      </c>
      <c r="B93" t="s">
        <v>4</v>
      </c>
      <c r="C93">
        <v>8074</v>
      </c>
      <c r="D93">
        <v>18426</v>
      </c>
      <c r="E93">
        <v>23513</v>
      </c>
      <c r="F93">
        <v>21823</v>
      </c>
      <c r="G93">
        <v>15234</v>
      </c>
      <c r="H93">
        <v>9952</v>
      </c>
      <c r="I93">
        <v>6602</v>
      </c>
      <c r="J93">
        <v>4115</v>
      </c>
      <c r="K93">
        <v>26500</v>
      </c>
      <c r="L93">
        <v>71836</v>
      </c>
      <c r="M93">
        <v>107739</v>
      </c>
      <c r="N93">
        <v>110691</v>
      </c>
      <c r="O93" t="s">
        <v>5</v>
      </c>
      <c r="P93">
        <v>14357</v>
      </c>
      <c r="Q93">
        <v>25152</v>
      </c>
      <c r="R93">
        <v>26032</v>
      </c>
      <c r="S93">
        <v>20772</v>
      </c>
      <c r="T93">
        <v>13368</v>
      </c>
      <c r="U93">
        <v>8637</v>
      </c>
      <c r="V93">
        <v>5376</v>
      </c>
      <c r="W93">
        <v>2980</v>
      </c>
      <c r="X93">
        <v>39509</v>
      </c>
      <c r="Y93">
        <v>86313</v>
      </c>
      <c r="Z93">
        <v>116674</v>
      </c>
      <c r="AA93">
        <v>118356</v>
      </c>
      <c r="AB93" t="s">
        <v>71</v>
      </c>
      <c r="AC93">
        <v>22431</v>
      </c>
      <c r="AD93">
        <v>43578</v>
      </c>
      <c r="AE93">
        <v>49545</v>
      </c>
      <c r="AF93">
        <v>42595</v>
      </c>
      <c r="AG93">
        <v>28602</v>
      </c>
      <c r="AH93">
        <v>18589</v>
      </c>
      <c r="AI93">
        <v>11978</v>
      </c>
      <c r="AJ93">
        <v>7095</v>
      </c>
      <c r="AK93">
        <v>66009</v>
      </c>
      <c r="AL93">
        <v>158149</v>
      </c>
      <c r="AM93">
        <v>224413</v>
      </c>
      <c r="AN93">
        <v>229047</v>
      </c>
    </row>
    <row r="94" spans="1:40" ht="14.25">
      <c r="A94" t="s">
        <v>37</v>
      </c>
      <c r="B94" t="s">
        <v>4</v>
      </c>
      <c r="C94">
        <v>46</v>
      </c>
      <c r="D94">
        <v>231</v>
      </c>
      <c r="E94">
        <v>586</v>
      </c>
      <c r="F94">
        <v>884</v>
      </c>
      <c r="G94">
        <v>827</v>
      </c>
      <c r="H94">
        <v>688</v>
      </c>
      <c r="I94">
        <v>473</v>
      </c>
      <c r="J94">
        <v>362</v>
      </c>
      <c r="K94">
        <v>277</v>
      </c>
      <c r="L94">
        <v>1747</v>
      </c>
      <c r="M94">
        <v>4097</v>
      </c>
      <c r="N94">
        <v>4362</v>
      </c>
      <c r="O94" t="s">
        <v>5</v>
      </c>
      <c r="P94">
        <v>113</v>
      </c>
      <c r="Q94">
        <v>456</v>
      </c>
      <c r="R94">
        <v>749</v>
      </c>
      <c r="S94">
        <v>896</v>
      </c>
      <c r="T94">
        <v>706</v>
      </c>
      <c r="U94">
        <v>464</v>
      </c>
      <c r="V94">
        <v>316</v>
      </c>
      <c r="W94">
        <v>183</v>
      </c>
      <c r="X94">
        <v>569</v>
      </c>
      <c r="Y94">
        <v>2214</v>
      </c>
      <c r="Z94">
        <v>3883</v>
      </c>
      <c r="AA94">
        <v>4038</v>
      </c>
      <c r="AB94" t="s">
        <v>71</v>
      </c>
      <c r="AC94">
        <v>159</v>
      </c>
      <c r="AD94">
        <v>687</v>
      </c>
      <c r="AE94">
        <v>1335</v>
      </c>
      <c r="AF94">
        <v>1780</v>
      </c>
      <c r="AG94">
        <v>1533</v>
      </c>
      <c r="AH94">
        <v>1152</v>
      </c>
      <c r="AI94">
        <v>789</v>
      </c>
      <c r="AJ94">
        <v>545</v>
      </c>
      <c r="AK94">
        <v>846</v>
      </c>
      <c r="AL94">
        <v>3961</v>
      </c>
      <c r="AM94">
        <v>7980</v>
      </c>
      <c r="AN94">
        <v>8400</v>
      </c>
    </row>
    <row r="95" spans="1:40" ht="14.25">
      <c r="A95" t="s">
        <v>38</v>
      </c>
      <c r="B95" t="s">
        <v>4</v>
      </c>
      <c r="C95">
        <v>405</v>
      </c>
      <c r="D95">
        <v>1415</v>
      </c>
      <c r="E95">
        <v>1845</v>
      </c>
      <c r="F95">
        <v>1246</v>
      </c>
      <c r="G95">
        <v>727</v>
      </c>
      <c r="H95">
        <v>360</v>
      </c>
      <c r="I95">
        <v>186</v>
      </c>
      <c r="J95">
        <v>103</v>
      </c>
      <c r="K95">
        <v>1820</v>
      </c>
      <c r="L95">
        <v>4911</v>
      </c>
      <c r="M95">
        <v>6287</v>
      </c>
      <c r="N95">
        <v>6378</v>
      </c>
      <c r="O95" t="s">
        <v>5</v>
      </c>
      <c r="P95">
        <v>173</v>
      </c>
      <c r="Q95">
        <v>713</v>
      </c>
      <c r="R95">
        <v>876</v>
      </c>
      <c r="S95">
        <v>615</v>
      </c>
      <c r="T95">
        <v>343</v>
      </c>
      <c r="U95">
        <v>183</v>
      </c>
      <c r="V95">
        <v>89</v>
      </c>
      <c r="W95">
        <v>40</v>
      </c>
      <c r="X95">
        <v>886</v>
      </c>
      <c r="Y95">
        <v>2377</v>
      </c>
      <c r="Z95">
        <v>3032</v>
      </c>
      <c r="AA95">
        <v>3076</v>
      </c>
      <c r="AB95" t="s">
        <v>71</v>
      </c>
      <c r="AC95">
        <v>578</v>
      </c>
      <c r="AD95">
        <v>2128</v>
      </c>
      <c r="AE95">
        <v>2721</v>
      </c>
      <c r="AF95">
        <v>1861</v>
      </c>
      <c r="AG95">
        <v>1070</v>
      </c>
      <c r="AH95">
        <v>543</v>
      </c>
      <c r="AI95">
        <v>275</v>
      </c>
      <c r="AJ95">
        <v>143</v>
      </c>
      <c r="AK95">
        <v>2706</v>
      </c>
      <c r="AL95">
        <v>7288</v>
      </c>
      <c r="AM95">
        <v>9319</v>
      </c>
      <c r="AN95">
        <v>9454</v>
      </c>
    </row>
    <row r="96" spans="1:40" ht="14.25">
      <c r="A96" t="s">
        <v>39</v>
      </c>
      <c r="B96" t="s">
        <v>4</v>
      </c>
      <c r="C96">
        <v>354</v>
      </c>
      <c r="D96">
        <v>2020</v>
      </c>
      <c r="E96">
        <v>4395</v>
      </c>
      <c r="F96">
        <v>5333</v>
      </c>
      <c r="G96">
        <v>3976</v>
      </c>
      <c r="H96">
        <v>2521</v>
      </c>
      <c r="I96">
        <v>1569</v>
      </c>
      <c r="J96">
        <v>935</v>
      </c>
      <c r="K96">
        <v>2374</v>
      </c>
      <c r="L96">
        <v>12102</v>
      </c>
      <c r="M96">
        <v>21103</v>
      </c>
      <c r="N96">
        <v>21911</v>
      </c>
      <c r="O96" t="s">
        <v>5</v>
      </c>
      <c r="P96">
        <v>1582</v>
      </c>
      <c r="Q96">
        <v>6248</v>
      </c>
      <c r="R96">
        <v>9908</v>
      </c>
      <c r="S96">
        <v>8627</v>
      </c>
      <c r="T96">
        <v>5467</v>
      </c>
      <c r="U96">
        <v>3215</v>
      </c>
      <c r="V96">
        <v>1698</v>
      </c>
      <c r="W96">
        <v>967</v>
      </c>
      <c r="X96">
        <v>7830</v>
      </c>
      <c r="Y96">
        <v>26365</v>
      </c>
      <c r="Z96">
        <v>37712</v>
      </c>
      <c r="AA96">
        <v>38397</v>
      </c>
      <c r="AB96" t="s">
        <v>71</v>
      </c>
      <c r="AC96">
        <v>1936</v>
      </c>
      <c r="AD96">
        <v>8268</v>
      </c>
      <c r="AE96">
        <v>14303</v>
      </c>
      <c r="AF96">
        <v>13960</v>
      </c>
      <c r="AG96">
        <v>9443</v>
      </c>
      <c r="AH96">
        <v>5736</v>
      </c>
      <c r="AI96">
        <v>3267</v>
      </c>
      <c r="AJ96">
        <v>1902</v>
      </c>
      <c r="AK96">
        <v>10204</v>
      </c>
      <c r="AL96">
        <v>38467</v>
      </c>
      <c r="AM96">
        <v>58815</v>
      </c>
      <c r="AN96">
        <v>60308</v>
      </c>
    </row>
    <row r="97" spans="1:40" ht="14.25">
      <c r="A97" t="s">
        <v>91</v>
      </c>
      <c r="B97" t="s">
        <v>4</v>
      </c>
      <c r="C97">
        <v>386</v>
      </c>
      <c r="D97">
        <v>281</v>
      </c>
      <c r="E97">
        <v>183</v>
      </c>
      <c r="F97">
        <v>158</v>
      </c>
      <c r="G97">
        <v>90</v>
      </c>
      <c r="H97">
        <v>68</v>
      </c>
      <c r="I97">
        <v>44</v>
      </c>
      <c r="J97">
        <v>49</v>
      </c>
      <c r="K97">
        <v>667</v>
      </c>
      <c r="L97">
        <v>1008</v>
      </c>
      <c r="M97">
        <v>1259</v>
      </c>
      <c r="N97">
        <v>1334</v>
      </c>
      <c r="O97" t="s">
        <v>5</v>
      </c>
      <c r="P97">
        <v>546</v>
      </c>
      <c r="Q97">
        <v>326</v>
      </c>
      <c r="R97">
        <v>249</v>
      </c>
      <c r="S97">
        <v>200</v>
      </c>
      <c r="T97">
        <v>118</v>
      </c>
      <c r="U97">
        <v>83</v>
      </c>
      <c r="V97">
        <v>70</v>
      </c>
      <c r="W97">
        <v>53</v>
      </c>
      <c r="X97">
        <v>872</v>
      </c>
      <c r="Y97">
        <v>1321</v>
      </c>
      <c r="Z97">
        <v>1645</v>
      </c>
      <c r="AA97">
        <v>1691</v>
      </c>
      <c r="AB97" t="s">
        <v>71</v>
      </c>
      <c r="AC97">
        <v>932</v>
      </c>
      <c r="AD97">
        <v>607</v>
      </c>
      <c r="AE97">
        <v>432</v>
      </c>
      <c r="AF97">
        <v>358</v>
      </c>
      <c r="AG97">
        <v>208</v>
      </c>
      <c r="AH97">
        <v>151</v>
      </c>
      <c r="AI97">
        <v>114</v>
      </c>
      <c r="AJ97">
        <v>102</v>
      </c>
      <c r="AK97">
        <v>1539</v>
      </c>
      <c r="AL97">
        <v>2329</v>
      </c>
      <c r="AM97">
        <v>2904</v>
      </c>
      <c r="AN97">
        <v>3025</v>
      </c>
    </row>
    <row r="98" spans="1:40" ht="14.25">
      <c r="A98" t="s">
        <v>92</v>
      </c>
      <c r="B98" t="s">
        <v>4</v>
      </c>
      <c r="C98">
        <v>961</v>
      </c>
      <c r="D98">
        <v>295</v>
      </c>
      <c r="E98">
        <v>189</v>
      </c>
      <c r="F98">
        <v>136</v>
      </c>
      <c r="G98">
        <v>68</v>
      </c>
      <c r="H98">
        <v>20</v>
      </c>
      <c r="I98">
        <v>9</v>
      </c>
      <c r="J98">
        <v>1</v>
      </c>
      <c r="K98">
        <v>1256</v>
      </c>
      <c r="L98">
        <v>1581</v>
      </c>
      <c r="M98">
        <v>1679</v>
      </c>
      <c r="N98">
        <v>1685</v>
      </c>
      <c r="O98" t="s">
        <v>5</v>
      </c>
      <c r="P98">
        <v>958</v>
      </c>
      <c r="Q98">
        <v>195</v>
      </c>
      <c r="R98">
        <v>127</v>
      </c>
      <c r="S98">
        <v>99</v>
      </c>
      <c r="T98">
        <v>22</v>
      </c>
      <c r="U98">
        <v>8</v>
      </c>
      <c r="V98">
        <v>0</v>
      </c>
      <c r="W98">
        <v>1</v>
      </c>
      <c r="X98">
        <v>1153</v>
      </c>
      <c r="Y98">
        <v>1379</v>
      </c>
      <c r="Z98">
        <v>1410</v>
      </c>
      <c r="AA98">
        <v>1411</v>
      </c>
      <c r="AB98" t="s">
        <v>71</v>
      </c>
      <c r="AC98">
        <v>1919</v>
      </c>
      <c r="AD98">
        <v>490</v>
      </c>
      <c r="AE98">
        <v>316</v>
      </c>
      <c r="AF98">
        <v>235</v>
      </c>
      <c r="AG98">
        <v>90</v>
      </c>
      <c r="AH98">
        <v>28</v>
      </c>
      <c r="AI98">
        <v>9</v>
      </c>
      <c r="AJ98">
        <v>2</v>
      </c>
      <c r="AK98">
        <v>2409</v>
      </c>
      <c r="AL98">
        <v>2960</v>
      </c>
      <c r="AM98">
        <v>3089</v>
      </c>
      <c r="AN98">
        <v>3096</v>
      </c>
    </row>
    <row r="99" spans="1:40" ht="14.25">
      <c r="A99" t="s">
        <v>41</v>
      </c>
      <c r="B99" t="s">
        <v>4</v>
      </c>
      <c r="C99">
        <v>4741</v>
      </c>
      <c r="D99">
        <v>6894</v>
      </c>
      <c r="E99">
        <v>10888</v>
      </c>
      <c r="F99">
        <v>18116</v>
      </c>
      <c r="G99">
        <v>14228</v>
      </c>
      <c r="H99">
        <v>5983</v>
      </c>
      <c r="I99">
        <v>2281</v>
      </c>
      <c r="J99">
        <v>727</v>
      </c>
      <c r="K99">
        <v>11635</v>
      </c>
      <c r="L99">
        <v>40639</v>
      </c>
      <c r="M99">
        <v>63858</v>
      </c>
      <c r="N99">
        <v>64154</v>
      </c>
      <c r="O99" t="s">
        <v>5</v>
      </c>
      <c r="P99">
        <v>9821</v>
      </c>
      <c r="Q99">
        <v>13305</v>
      </c>
      <c r="R99">
        <v>17901</v>
      </c>
      <c r="S99">
        <v>23815</v>
      </c>
      <c r="T99">
        <v>15050</v>
      </c>
      <c r="U99">
        <v>4694</v>
      </c>
      <c r="V99">
        <v>1541</v>
      </c>
      <c r="W99">
        <v>424</v>
      </c>
      <c r="X99">
        <v>23126</v>
      </c>
      <c r="Y99">
        <v>64842</v>
      </c>
      <c r="Z99">
        <v>86551</v>
      </c>
      <c r="AA99">
        <v>86755</v>
      </c>
      <c r="AB99" t="s">
        <v>71</v>
      </c>
      <c r="AC99">
        <v>14562</v>
      </c>
      <c r="AD99">
        <v>20199</v>
      </c>
      <c r="AE99">
        <v>28789</v>
      </c>
      <c r="AF99">
        <v>41931</v>
      </c>
      <c r="AG99">
        <v>29278</v>
      </c>
      <c r="AH99">
        <v>10677</v>
      </c>
      <c r="AI99">
        <v>3822</v>
      </c>
      <c r="AJ99">
        <v>1151</v>
      </c>
      <c r="AK99">
        <v>34761</v>
      </c>
      <c r="AL99">
        <v>105481</v>
      </c>
      <c r="AM99">
        <v>150409</v>
      </c>
      <c r="AN99">
        <v>150909</v>
      </c>
    </row>
    <row r="100" spans="1:40" ht="14.25">
      <c r="A100" t="s">
        <v>42</v>
      </c>
      <c r="B100" t="s">
        <v>4</v>
      </c>
      <c r="C100">
        <v>1692</v>
      </c>
      <c r="D100">
        <v>3070</v>
      </c>
      <c r="E100">
        <v>5306</v>
      </c>
      <c r="F100">
        <v>7535</v>
      </c>
      <c r="G100">
        <v>5196</v>
      </c>
      <c r="H100">
        <v>1756</v>
      </c>
      <c r="I100">
        <v>589</v>
      </c>
      <c r="J100">
        <v>209</v>
      </c>
      <c r="K100">
        <v>4762</v>
      </c>
      <c r="L100">
        <v>17603</v>
      </c>
      <c r="M100">
        <v>25353</v>
      </c>
      <c r="N100">
        <v>25419</v>
      </c>
      <c r="O100" t="s">
        <v>5</v>
      </c>
      <c r="P100">
        <v>2612</v>
      </c>
      <c r="Q100">
        <v>4529</v>
      </c>
      <c r="R100">
        <v>6763</v>
      </c>
      <c r="S100">
        <v>7667</v>
      </c>
      <c r="T100">
        <v>4120</v>
      </c>
      <c r="U100">
        <v>1064</v>
      </c>
      <c r="V100">
        <v>333</v>
      </c>
      <c r="W100">
        <v>97</v>
      </c>
      <c r="X100">
        <v>7141</v>
      </c>
      <c r="Y100">
        <v>21571</v>
      </c>
      <c r="Z100">
        <v>27185</v>
      </c>
      <c r="AA100">
        <v>27228</v>
      </c>
      <c r="AB100" t="s">
        <v>71</v>
      </c>
      <c r="AC100">
        <v>4304</v>
      </c>
      <c r="AD100">
        <v>7599</v>
      </c>
      <c r="AE100">
        <v>12069</v>
      </c>
      <c r="AF100">
        <v>15202</v>
      </c>
      <c r="AG100">
        <v>9316</v>
      </c>
      <c r="AH100">
        <v>2820</v>
      </c>
      <c r="AI100">
        <v>922</v>
      </c>
      <c r="AJ100">
        <v>306</v>
      </c>
      <c r="AK100">
        <v>11903</v>
      </c>
      <c r="AL100">
        <v>39174</v>
      </c>
      <c r="AM100">
        <v>52538</v>
      </c>
      <c r="AN100">
        <v>52647</v>
      </c>
    </row>
    <row r="101" spans="1:40" ht="14.25">
      <c r="A101" t="s">
        <v>44</v>
      </c>
      <c r="B101" t="s">
        <v>4</v>
      </c>
      <c r="C101">
        <v>678</v>
      </c>
      <c r="D101">
        <v>319</v>
      </c>
      <c r="E101">
        <v>236</v>
      </c>
      <c r="F101">
        <v>235</v>
      </c>
      <c r="G101">
        <v>150</v>
      </c>
      <c r="H101">
        <v>54</v>
      </c>
      <c r="I101">
        <v>19</v>
      </c>
      <c r="J101">
        <v>9</v>
      </c>
      <c r="K101">
        <v>997</v>
      </c>
      <c r="L101">
        <v>1468</v>
      </c>
      <c r="M101">
        <v>1700</v>
      </c>
      <c r="N101">
        <v>1713</v>
      </c>
      <c r="O101" t="s">
        <v>5</v>
      </c>
      <c r="P101">
        <v>902</v>
      </c>
      <c r="Q101">
        <v>432</v>
      </c>
      <c r="R101">
        <v>334</v>
      </c>
      <c r="S101">
        <v>297</v>
      </c>
      <c r="T101">
        <v>158</v>
      </c>
      <c r="U101">
        <v>48</v>
      </c>
      <c r="V101">
        <v>14</v>
      </c>
      <c r="W101">
        <v>4</v>
      </c>
      <c r="X101">
        <v>1334</v>
      </c>
      <c r="Y101">
        <v>1965</v>
      </c>
      <c r="Z101">
        <v>2189</v>
      </c>
      <c r="AA101">
        <v>2196</v>
      </c>
      <c r="AB101" t="s">
        <v>71</v>
      </c>
      <c r="AC101">
        <v>1580</v>
      </c>
      <c r="AD101">
        <v>751</v>
      </c>
      <c r="AE101">
        <v>570</v>
      </c>
      <c r="AF101">
        <v>532</v>
      </c>
      <c r="AG101">
        <v>308</v>
      </c>
      <c r="AH101">
        <v>102</v>
      </c>
      <c r="AI101">
        <v>33</v>
      </c>
      <c r="AJ101">
        <v>13</v>
      </c>
      <c r="AK101">
        <v>2331</v>
      </c>
      <c r="AL101">
        <v>3433</v>
      </c>
      <c r="AM101">
        <v>3889</v>
      </c>
      <c r="AN101">
        <v>3909</v>
      </c>
    </row>
    <row r="102" spans="1:40" ht="14.25">
      <c r="A102" t="s">
        <v>93</v>
      </c>
      <c r="B102" t="s">
        <v>4</v>
      </c>
      <c r="C102">
        <v>376</v>
      </c>
      <c r="D102">
        <v>710</v>
      </c>
      <c r="E102">
        <v>331</v>
      </c>
      <c r="F102">
        <v>153</v>
      </c>
      <c r="G102">
        <v>75</v>
      </c>
      <c r="H102">
        <v>21</v>
      </c>
      <c r="I102">
        <v>10</v>
      </c>
      <c r="J102">
        <v>17</v>
      </c>
      <c r="K102">
        <v>1086</v>
      </c>
      <c r="L102">
        <v>1570</v>
      </c>
      <c r="M102">
        <v>1693</v>
      </c>
      <c r="N102">
        <v>1718</v>
      </c>
      <c r="O102" t="s">
        <v>5</v>
      </c>
      <c r="P102">
        <v>698</v>
      </c>
      <c r="Q102">
        <v>731</v>
      </c>
      <c r="R102">
        <v>223</v>
      </c>
      <c r="S102">
        <v>86</v>
      </c>
      <c r="T102">
        <v>30</v>
      </c>
      <c r="U102">
        <v>18</v>
      </c>
      <c r="V102">
        <v>4</v>
      </c>
      <c r="W102">
        <v>9</v>
      </c>
      <c r="X102">
        <v>1429</v>
      </c>
      <c r="Y102">
        <v>1738</v>
      </c>
      <c r="Z102">
        <v>1799</v>
      </c>
      <c r="AA102">
        <v>1821</v>
      </c>
      <c r="AB102" t="s">
        <v>71</v>
      </c>
      <c r="AC102">
        <v>1074</v>
      </c>
      <c r="AD102">
        <v>1441</v>
      </c>
      <c r="AE102">
        <v>554</v>
      </c>
      <c r="AF102">
        <v>239</v>
      </c>
      <c r="AG102">
        <v>105</v>
      </c>
      <c r="AH102">
        <v>39</v>
      </c>
      <c r="AI102">
        <v>14</v>
      </c>
      <c r="AJ102">
        <v>26</v>
      </c>
      <c r="AK102">
        <v>2515</v>
      </c>
      <c r="AL102">
        <v>3308</v>
      </c>
      <c r="AM102">
        <v>3492</v>
      </c>
      <c r="AN102">
        <v>3539</v>
      </c>
    </row>
    <row r="103" spans="1:40" ht="14.25">
      <c r="A103" t="s">
        <v>43</v>
      </c>
      <c r="B103" t="s">
        <v>4</v>
      </c>
      <c r="C103">
        <v>3734</v>
      </c>
      <c r="D103">
        <v>4736</v>
      </c>
      <c r="E103">
        <v>6476</v>
      </c>
      <c r="F103">
        <v>9440</v>
      </c>
      <c r="G103">
        <v>7123</v>
      </c>
      <c r="H103">
        <v>3035</v>
      </c>
      <c r="I103">
        <v>1353</v>
      </c>
      <c r="J103">
        <v>569</v>
      </c>
      <c r="K103">
        <v>8470</v>
      </c>
      <c r="L103">
        <v>24386</v>
      </c>
      <c r="M103">
        <v>36466</v>
      </c>
      <c r="N103">
        <v>36749</v>
      </c>
      <c r="O103" t="s">
        <v>5</v>
      </c>
      <c r="P103">
        <v>7417</v>
      </c>
      <c r="Q103">
        <v>8056</v>
      </c>
      <c r="R103">
        <v>9864</v>
      </c>
      <c r="S103">
        <v>11662</v>
      </c>
      <c r="T103">
        <v>7206</v>
      </c>
      <c r="U103">
        <v>2600</v>
      </c>
      <c r="V103">
        <v>979</v>
      </c>
      <c r="W103">
        <v>359</v>
      </c>
      <c r="X103">
        <v>15473</v>
      </c>
      <c r="Y103">
        <v>36999</v>
      </c>
      <c r="Z103">
        <v>48143</v>
      </c>
      <c r="AA103">
        <v>48361</v>
      </c>
      <c r="AB103" t="s">
        <v>71</v>
      </c>
      <c r="AC103">
        <v>11151</v>
      </c>
      <c r="AD103">
        <v>12792</v>
      </c>
      <c r="AE103">
        <v>16340</v>
      </c>
      <c r="AF103">
        <v>21102</v>
      </c>
      <c r="AG103">
        <v>14329</v>
      </c>
      <c r="AH103">
        <v>5635</v>
      </c>
      <c r="AI103">
        <v>2332</v>
      </c>
      <c r="AJ103">
        <v>928</v>
      </c>
      <c r="AK103">
        <v>23943</v>
      </c>
      <c r="AL103">
        <v>61385</v>
      </c>
      <c r="AM103">
        <v>84609</v>
      </c>
      <c r="AN103">
        <v>85110</v>
      </c>
    </row>
    <row r="104" spans="1:40" ht="14.25">
      <c r="A104" t="s">
        <v>94</v>
      </c>
      <c r="B104" t="s">
        <v>4</v>
      </c>
      <c r="C104">
        <v>124</v>
      </c>
      <c r="D104">
        <v>305</v>
      </c>
      <c r="E104">
        <v>362</v>
      </c>
      <c r="F104">
        <v>361</v>
      </c>
      <c r="G104">
        <v>214</v>
      </c>
      <c r="H104">
        <v>129</v>
      </c>
      <c r="I104">
        <v>75</v>
      </c>
      <c r="J104">
        <v>22</v>
      </c>
      <c r="K104">
        <v>429</v>
      </c>
      <c r="L104">
        <v>1152</v>
      </c>
      <c r="M104">
        <v>1592</v>
      </c>
      <c r="N104">
        <v>1605</v>
      </c>
      <c r="O104" t="s">
        <v>5</v>
      </c>
      <c r="P104">
        <v>364</v>
      </c>
      <c r="Q104">
        <v>610</v>
      </c>
      <c r="R104">
        <v>610</v>
      </c>
      <c r="S104">
        <v>469</v>
      </c>
      <c r="T104">
        <v>268</v>
      </c>
      <c r="U104">
        <v>119</v>
      </c>
      <c r="V104">
        <v>51</v>
      </c>
      <c r="W104">
        <v>13</v>
      </c>
      <c r="X104">
        <v>974</v>
      </c>
      <c r="Y104">
        <v>2053</v>
      </c>
      <c r="Z104">
        <v>2504</v>
      </c>
      <c r="AA104">
        <v>2520</v>
      </c>
      <c r="AB104" t="s">
        <v>71</v>
      </c>
      <c r="AC104">
        <v>488</v>
      </c>
      <c r="AD104">
        <v>915</v>
      </c>
      <c r="AE104">
        <v>972</v>
      </c>
      <c r="AF104">
        <v>830</v>
      </c>
      <c r="AG104">
        <v>482</v>
      </c>
      <c r="AH104">
        <v>248</v>
      </c>
      <c r="AI104">
        <v>126</v>
      </c>
      <c r="AJ104">
        <v>35</v>
      </c>
      <c r="AK104">
        <v>1403</v>
      </c>
      <c r="AL104">
        <v>3205</v>
      </c>
      <c r="AM104">
        <v>4096</v>
      </c>
      <c r="AN104">
        <v>4125</v>
      </c>
    </row>
    <row r="105" spans="1:40" ht="14.25">
      <c r="A105" t="s">
        <v>45</v>
      </c>
      <c r="B105" t="s">
        <v>4</v>
      </c>
      <c r="C105">
        <v>1377</v>
      </c>
      <c r="D105">
        <v>1253</v>
      </c>
      <c r="E105">
        <v>904</v>
      </c>
      <c r="F105">
        <v>539</v>
      </c>
      <c r="G105">
        <v>284</v>
      </c>
      <c r="H105">
        <v>193</v>
      </c>
      <c r="I105">
        <v>88</v>
      </c>
      <c r="J105">
        <v>37</v>
      </c>
      <c r="K105">
        <v>2630</v>
      </c>
      <c r="L105">
        <v>4073</v>
      </c>
      <c r="M105">
        <v>4675</v>
      </c>
      <c r="N105">
        <v>4739</v>
      </c>
      <c r="O105" t="s">
        <v>5</v>
      </c>
      <c r="P105">
        <v>1752</v>
      </c>
      <c r="Q105">
        <v>1472</v>
      </c>
      <c r="R105">
        <v>897</v>
      </c>
      <c r="S105">
        <v>469</v>
      </c>
      <c r="T105">
        <v>243</v>
      </c>
      <c r="U105">
        <v>108</v>
      </c>
      <c r="V105">
        <v>30</v>
      </c>
      <c r="W105">
        <v>24</v>
      </c>
      <c r="X105">
        <v>3224</v>
      </c>
      <c r="Y105">
        <v>4590</v>
      </c>
      <c r="Z105">
        <v>4995</v>
      </c>
      <c r="AA105">
        <v>5046</v>
      </c>
      <c r="AB105" t="s">
        <v>71</v>
      </c>
      <c r="AC105">
        <v>3129</v>
      </c>
      <c r="AD105">
        <v>2725</v>
      </c>
      <c r="AE105">
        <v>1801</v>
      </c>
      <c r="AF105">
        <v>1008</v>
      </c>
      <c r="AG105">
        <v>527</v>
      </c>
      <c r="AH105">
        <v>301</v>
      </c>
      <c r="AI105">
        <v>118</v>
      </c>
      <c r="AJ105">
        <v>61</v>
      </c>
      <c r="AK105">
        <v>5854</v>
      </c>
      <c r="AL105">
        <v>8663</v>
      </c>
      <c r="AM105">
        <v>9670</v>
      </c>
      <c r="AN105">
        <v>9785</v>
      </c>
    </row>
    <row r="106" spans="1:40" ht="14.25">
      <c r="A106" t="s">
        <v>95</v>
      </c>
      <c r="B106" t="s">
        <v>4</v>
      </c>
      <c r="C106">
        <v>209</v>
      </c>
      <c r="D106">
        <v>464</v>
      </c>
      <c r="E106">
        <v>523</v>
      </c>
      <c r="F106">
        <v>446</v>
      </c>
      <c r="G106">
        <v>236</v>
      </c>
      <c r="H106">
        <v>112</v>
      </c>
      <c r="I106">
        <v>46</v>
      </c>
      <c r="J106">
        <v>19</v>
      </c>
      <c r="K106">
        <v>673</v>
      </c>
      <c r="L106">
        <v>1642</v>
      </c>
      <c r="M106">
        <v>2055</v>
      </c>
      <c r="N106">
        <v>2068</v>
      </c>
      <c r="O106" t="s">
        <v>5</v>
      </c>
      <c r="P106">
        <v>346</v>
      </c>
      <c r="Q106">
        <v>545</v>
      </c>
      <c r="R106">
        <v>419</v>
      </c>
      <c r="S106">
        <v>297</v>
      </c>
      <c r="T106">
        <v>165</v>
      </c>
      <c r="U106">
        <v>77</v>
      </c>
      <c r="V106">
        <v>24</v>
      </c>
      <c r="W106">
        <v>19</v>
      </c>
      <c r="X106">
        <v>891</v>
      </c>
      <c r="Y106">
        <v>1607</v>
      </c>
      <c r="Z106">
        <v>1892</v>
      </c>
      <c r="AA106">
        <v>1898</v>
      </c>
      <c r="AB106" t="s">
        <v>71</v>
      </c>
      <c r="AC106">
        <v>555</v>
      </c>
      <c r="AD106">
        <v>1009</v>
      </c>
      <c r="AE106">
        <v>942</v>
      </c>
      <c r="AF106">
        <v>743</v>
      </c>
      <c r="AG106">
        <v>401</v>
      </c>
      <c r="AH106">
        <v>189</v>
      </c>
      <c r="AI106">
        <v>70</v>
      </c>
      <c r="AJ106">
        <v>38</v>
      </c>
      <c r="AK106">
        <v>1564</v>
      </c>
      <c r="AL106">
        <v>3249</v>
      </c>
      <c r="AM106">
        <v>3947</v>
      </c>
      <c r="AN106">
        <v>3966</v>
      </c>
    </row>
    <row r="107" spans="1:40" ht="14.25">
      <c r="A107" t="s">
        <v>96</v>
      </c>
      <c r="B107" t="s">
        <v>4</v>
      </c>
      <c r="C107">
        <v>510</v>
      </c>
      <c r="D107">
        <v>125</v>
      </c>
      <c r="E107">
        <v>44</v>
      </c>
      <c r="F107">
        <v>17</v>
      </c>
      <c r="G107">
        <v>6</v>
      </c>
      <c r="H107">
        <v>4</v>
      </c>
      <c r="I107">
        <v>1</v>
      </c>
      <c r="J107">
        <v>0</v>
      </c>
      <c r="K107">
        <v>635</v>
      </c>
      <c r="L107">
        <v>696</v>
      </c>
      <c r="M107">
        <v>707</v>
      </c>
      <c r="N107">
        <v>708</v>
      </c>
      <c r="O107" t="s">
        <v>5</v>
      </c>
      <c r="P107">
        <v>337</v>
      </c>
      <c r="Q107">
        <v>85</v>
      </c>
      <c r="R107">
        <v>34</v>
      </c>
      <c r="S107">
        <v>17</v>
      </c>
      <c r="T107">
        <v>10</v>
      </c>
      <c r="U107">
        <v>5</v>
      </c>
      <c r="V107">
        <v>1</v>
      </c>
      <c r="W107">
        <v>1</v>
      </c>
      <c r="X107">
        <v>422</v>
      </c>
      <c r="Y107">
        <v>473</v>
      </c>
      <c r="Z107">
        <v>490</v>
      </c>
      <c r="AA107">
        <v>490</v>
      </c>
      <c r="AB107" t="s">
        <v>71</v>
      </c>
      <c r="AC107">
        <v>847</v>
      </c>
      <c r="AD107">
        <v>210</v>
      </c>
      <c r="AE107">
        <v>78</v>
      </c>
      <c r="AF107">
        <v>34</v>
      </c>
      <c r="AG107">
        <v>16</v>
      </c>
      <c r="AH107">
        <v>9</v>
      </c>
      <c r="AI107">
        <v>2</v>
      </c>
      <c r="AJ107">
        <v>1</v>
      </c>
      <c r="AK107">
        <v>1057</v>
      </c>
      <c r="AL107">
        <v>1169</v>
      </c>
      <c r="AM107">
        <v>1197</v>
      </c>
      <c r="AN107">
        <v>1198</v>
      </c>
    </row>
    <row r="108" spans="1:40" ht="14.25">
      <c r="A108" t="s">
        <v>97</v>
      </c>
      <c r="B108" t="s">
        <v>4</v>
      </c>
      <c r="C108">
        <v>1984</v>
      </c>
      <c r="D108">
        <v>977</v>
      </c>
      <c r="E108">
        <v>549</v>
      </c>
      <c r="F108">
        <v>341</v>
      </c>
      <c r="G108">
        <v>164</v>
      </c>
      <c r="H108">
        <v>73</v>
      </c>
      <c r="I108">
        <v>30</v>
      </c>
      <c r="J108">
        <v>13</v>
      </c>
      <c r="K108">
        <v>2961</v>
      </c>
      <c r="L108">
        <v>3851</v>
      </c>
      <c r="M108">
        <v>4131</v>
      </c>
      <c r="N108">
        <v>4148</v>
      </c>
      <c r="O108" t="s">
        <v>5</v>
      </c>
      <c r="P108">
        <v>2214</v>
      </c>
      <c r="Q108">
        <v>1026</v>
      </c>
      <c r="R108">
        <v>505</v>
      </c>
      <c r="S108">
        <v>247</v>
      </c>
      <c r="T108">
        <v>110</v>
      </c>
      <c r="U108">
        <v>62</v>
      </c>
      <c r="V108">
        <v>24</v>
      </c>
      <c r="W108">
        <v>11</v>
      </c>
      <c r="X108">
        <v>3240</v>
      </c>
      <c r="Y108">
        <v>3992</v>
      </c>
      <c r="Z108">
        <v>4199</v>
      </c>
      <c r="AA108">
        <v>4206</v>
      </c>
      <c r="AB108" t="s">
        <v>71</v>
      </c>
      <c r="AC108">
        <v>4198</v>
      </c>
      <c r="AD108">
        <v>2003</v>
      </c>
      <c r="AE108">
        <v>1054</v>
      </c>
      <c r="AF108">
        <v>588</v>
      </c>
      <c r="AG108">
        <v>274</v>
      </c>
      <c r="AH108">
        <v>135</v>
      </c>
      <c r="AI108">
        <v>54</v>
      </c>
      <c r="AJ108">
        <v>24</v>
      </c>
      <c r="AK108">
        <v>6201</v>
      </c>
      <c r="AL108">
        <v>7843</v>
      </c>
      <c r="AM108">
        <v>8330</v>
      </c>
      <c r="AN108">
        <v>8354</v>
      </c>
    </row>
    <row r="109" spans="1:40" ht="14.25">
      <c r="A109" t="s">
        <v>98</v>
      </c>
      <c r="B109" t="s">
        <v>4</v>
      </c>
      <c r="C109">
        <v>100</v>
      </c>
      <c r="D109">
        <v>135</v>
      </c>
      <c r="E109">
        <v>136</v>
      </c>
      <c r="F109">
        <v>97</v>
      </c>
      <c r="G109">
        <v>65</v>
      </c>
      <c r="H109">
        <v>42</v>
      </c>
      <c r="I109">
        <v>27</v>
      </c>
      <c r="J109">
        <v>19</v>
      </c>
      <c r="K109">
        <v>235</v>
      </c>
      <c r="L109">
        <v>468</v>
      </c>
      <c r="M109">
        <v>621</v>
      </c>
      <c r="N109">
        <v>645</v>
      </c>
      <c r="O109" t="s">
        <v>5</v>
      </c>
      <c r="P109">
        <v>103</v>
      </c>
      <c r="Q109">
        <v>233</v>
      </c>
      <c r="R109">
        <v>199</v>
      </c>
      <c r="S109">
        <v>113</v>
      </c>
      <c r="T109">
        <v>84</v>
      </c>
      <c r="U109">
        <v>36</v>
      </c>
      <c r="V109">
        <v>20</v>
      </c>
      <c r="W109">
        <v>16</v>
      </c>
      <c r="X109">
        <v>336</v>
      </c>
      <c r="Y109">
        <v>648</v>
      </c>
      <c r="Z109">
        <v>804</v>
      </c>
      <c r="AA109">
        <v>815</v>
      </c>
      <c r="AB109" t="s">
        <v>71</v>
      </c>
      <c r="AC109">
        <v>203</v>
      </c>
      <c r="AD109">
        <v>368</v>
      </c>
      <c r="AE109">
        <v>335</v>
      </c>
      <c r="AF109">
        <v>210</v>
      </c>
      <c r="AG109">
        <v>149</v>
      </c>
      <c r="AH109">
        <v>78</v>
      </c>
      <c r="AI109">
        <v>47</v>
      </c>
      <c r="AJ109">
        <v>35</v>
      </c>
      <c r="AK109">
        <v>571</v>
      </c>
      <c r="AL109">
        <v>1116</v>
      </c>
      <c r="AM109">
        <v>1425</v>
      </c>
      <c r="AN109">
        <v>1460</v>
      </c>
    </row>
    <row r="110" spans="1:40" ht="14.25">
      <c r="A110" t="s">
        <v>47</v>
      </c>
      <c r="B110" t="s">
        <v>4</v>
      </c>
      <c r="C110">
        <v>9</v>
      </c>
      <c r="D110">
        <v>24</v>
      </c>
      <c r="E110">
        <v>59</v>
      </c>
      <c r="F110">
        <v>153</v>
      </c>
      <c r="G110">
        <v>62</v>
      </c>
      <c r="H110">
        <v>48</v>
      </c>
      <c r="I110">
        <v>28</v>
      </c>
      <c r="J110">
        <v>9</v>
      </c>
      <c r="K110">
        <v>33</v>
      </c>
      <c r="L110">
        <v>245</v>
      </c>
      <c r="M110">
        <v>392</v>
      </c>
      <c r="N110">
        <v>399</v>
      </c>
      <c r="O110" t="s">
        <v>5</v>
      </c>
      <c r="P110">
        <v>33</v>
      </c>
      <c r="Q110">
        <v>58</v>
      </c>
      <c r="R110">
        <v>95</v>
      </c>
      <c r="S110">
        <v>138</v>
      </c>
      <c r="T110">
        <v>57</v>
      </c>
      <c r="U110">
        <v>30</v>
      </c>
      <c r="V110">
        <v>6</v>
      </c>
      <c r="W110">
        <v>4</v>
      </c>
      <c r="X110">
        <v>91</v>
      </c>
      <c r="Y110">
        <v>324</v>
      </c>
      <c r="Z110">
        <v>421</v>
      </c>
      <c r="AA110">
        <v>424</v>
      </c>
      <c r="AB110" t="s">
        <v>71</v>
      </c>
      <c r="AC110">
        <v>42</v>
      </c>
      <c r="AD110">
        <v>82</v>
      </c>
      <c r="AE110">
        <v>154</v>
      </c>
      <c r="AF110">
        <v>291</v>
      </c>
      <c r="AG110">
        <v>119</v>
      </c>
      <c r="AH110">
        <v>78</v>
      </c>
      <c r="AI110">
        <v>34</v>
      </c>
      <c r="AJ110">
        <v>13</v>
      </c>
      <c r="AK110">
        <v>124</v>
      </c>
      <c r="AL110">
        <v>569</v>
      </c>
      <c r="AM110">
        <v>813</v>
      </c>
      <c r="AN110">
        <v>823</v>
      </c>
    </row>
    <row r="111" spans="1:40" ht="14.25">
      <c r="A111" t="s">
        <v>46</v>
      </c>
      <c r="B111" t="s">
        <v>4</v>
      </c>
      <c r="C111">
        <v>2863</v>
      </c>
      <c r="D111">
        <v>4777</v>
      </c>
      <c r="E111">
        <v>10441</v>
      </c>
      <c r="F111">
        <v>20123</v>
      </c>
      <c r="G111">
        <v>10513</v>
      </c>
      <c r="H111">
        <v>5625</v>
      </c>
      <c r="I111">
        <v>3225</v>
      </c>
      <c r="J111">
        <v>1443</v>
      </c>
      <c r="K111">
        <v>7640</v>
      </c>
      <c r="L111">
        <v>38204</v>
      </c>
      <c r="M111">
        <v>59010</v>
      </c>
      <c r="N111">
        <v>59934</v>
      </c>
      <c r="O111" t="s">
        <v>5</v>
      </c>
      <c r="P111">
        <v>12873</v>
      </c>
      <c r="Q111">
        <v>19506</v>
      </c>
      <c r="R111">
        <v>29752</v>
      </c>
      <c r="S111">
        <v>33627</v>
      </c>
      <c r="T111">
        <v>11955</v>
      </c>
      <c r="U111">
        <v>4666</v>
      </c>
      <c r="V111">
        <v>2133</v>
      </c>
      <c r="W111">
        <v>824</v>
      </c>
      <c r="X111">
        <v>32379</v>
      </c>
      <c r="Y111">
        <v>95758</v>
      </c>
      <c r="Z111">
        <v>115336</v>
      </c>
      <c r="AA111">
        <v>116130</v>
      </c>
      <c r="AB111" t="s">
        <v>71</v>
      </c>
      <c r="AC111">
        <v>15736</v>
      </c>
      <c r="AD111">
        <v>24283</v>
      </c>
      <c r="AE111">
        <v>40193</v>
      </c>
      <c r="AF111">
        <v>53750</v>
      </c>
      <c r="AG111">
        <v>22468</v>
      </c>
      <c r="AH111">
        <v>10291</v>
      </c>
      <c r="AI111">
        <v>5358</v>
      </c>
      <c r="AJ111">
        <v>2267</v>
      </c>
      <c r="AK111">
        <v>40019</v>
      </c>
      <c r="AL111">
        <v>133962</v>
      </c>
      <c r="AM111">
        <v>174346</v>
      </c>
      <c r="AN111">
        <v>176064</v>
      </c>
    </row>
    <row r="112" spans="1:40" ht="14.25">
      <c r="A112" t="s">
        <v>49</v>
      </c>
      <c r="B112" t="s">
        <v>4</v>
      </c>
      <c r="C112">
        <v>94</v>
      </c>
      <c r="D112">
        <v>353</v>
      </c>
      <c r="E112">
        <v>773</v>
      </c>
      <c r="F112">
        <v>1064</v>
      </c>
      <c r="G112">
        <v>928</v>
      </c>
      <c r="H112">
        <v>617</v>
      </c>
      <c r="I112">
        <v>378</v>
      </c>
      <c r="J112">
        <v>200</v>
      </c>
      <c r="K112">
        <v>447</v>
      </c>
      <c r="L112">
        <v>2284</v>
      </c>
      <c r="M112">
        <v>4407</v>
      </c>
      <c r="N112">
        <v>4582</v>
      </c>
      <c r="O112" t="s">
        <v>5</v>
      </c>
      <c r="P112">
        <v>305</v>
      </c>
      <c r="Q112">
        <v>742</v>
      </c>
      <c r="R112">
        <v>1111</v>
      </c>
      <c r="S112">
        <v>1085</v>
      </c>
      <c r="T112">
        <v>739</v>
      </c>
      <c r="U112">
        <v>415</v>
      </c>
      <c r="V112">
        <v>211</v>
      </c>
      <c r="W112">
        <v>110</v>
      </c>
      <c r="X112">
        <v>1047</v>
      </c>
      <c r="Y112">
        <v>3243</v>
      </c>
      <c r="Z112">
        <v>4718</v>
      </c>
      <c r="AA112">
        <v>4827</v>
      </c>
      <c r="AB112" t="s">
        <v>71</v>
      </c>
      <c r="AC112">
        <v>399</v>
      </c>
      <c r="AD112">
        <v>1095</v>
      </c>
      <c r="AE112">
        <v>1884</v>
      </c>
      <c r="AF112">
        <v>2149</v>
      </c>
      <c r="AG112">
        <v>1667</v>
      </c>
      <c r="AH112">
        <v>1032</v>
      </c>
      <c r="AI112">
        <v>589</v>
      </c>
      <c r="AJ112">
        <v>310</v>
      </c>
      <c r="AK112">
        <v>1494</v>
      </c>
      <c r="AL112">
        <v>5527</v>
      </c>
      <c r="AM112">
        <v>9125</v>
      </c>
      <c r="AN112">
        <v>9409</v>
      </c>
    </row>
    <row r="113" spans="1:40" ht="14.25">
      <c r="A113" t="s">
        <v>51</v>
      </c>
      <c r="B113" t="s">
        <v>4</v>
      </c>
      <c r="C113">
        <v>1068</v>
      </c>
      <c r="D113">
        <v>3575</v>
      </c>
      <c r="E113">
        <v>6116</v>
      </c>
      <c r="F113">
        <v>7061</v>
      </c>
      <c r="G113">
        <v>5112</v>
      </c>
      <c r="H113">
        <v>2457</v>
      </c>
      <c r="I113">
        <v>1105</v>
      </c>
      <c r="J113">
        <v>452</v>
      </c>
      <c r="K113">
        <v>4643</v>
      </c>
      <c r="L113">
        <v>17820</v>
      </c>
      <c r="M113">
        <v>26946</v>
      </c>
      <c r="N113">
        <v>27223</v>
      </c>
      <c r="O113" t="s">
        <v>5</v>
      </c>
      <c r="P113">
        <v>2909</v>
      </c>
      <c r="Q113">
        <v>8815</v>
      </c>
      <c r="R113">
        <v>11916</v>
      </c>
      <c r="S113">
        <v>10383</v>
      </c>
      <c r="T113">
        <v>5741</v>
      </c>
      <c r="U113">
        <v>2341</v>
      </c>
      <c r="V113">
        <v>923</v>
      </c>
      <c r="W113">
        <v>343</v>
      </c>
      <c r="X113">
        <v>11724</v>
      </c>
      <c r="Y113">
        <v>34023</v>
      </c>
      <c r="Z113">
        <v>43371</v>
      </c>
      <c r="AA113">
        <v>43580</v>
      </c>
      <c r="AB113" t="s">
        <v>71</v>
      </c>
      <c r="AC113">
        <v>3977</v>
      </c>
      <c r="AD113">
        <v>12390</v>
      </c>
      <c r="AE113">
        <v>18032</v>
      </c>
      <c r="AF113">
        <v>17444</v>
      </c>
      <c r="AG113">
        <v>10853</v>
      </c>
      <c r="AH113">
        <v>4798</v>
      </c>
      <c r="AI113">
        <v>2028</v>
      </c>
      <c r="AJ113">
        <v>795</v>
      </c>
      <c r="AK113">
        <v>16367</v>
      </c>
      <c r="AL113">
        <v>51843</v>
      </c>
      <c r="AM113">
        <v>70317</v>
      </c>
      <c r="AN113">
        <v>70803</v>
      </c>
    </row>
    <row r="114" spans="1:40" ht="14.25">
      <c r="A114" t="s">
        <v>52</v>
      </c>
      <c r="B114" t="s">
        <v>4</v>
      </c>
      <c r="C114">
        <v>6312</v>
      </c>
      <c r="D114">
        <v>24090</v>
      </c>
      <c r="E114">
        <v>50980</v>
      </c>
      <c r="F114">
        <v>52353</v>
      </c>
      <c r="G114">
        <v>33971</v>
      </c>
      <c r="H114">
        <v>16172</v>
      </c>
      <c r="I114">
        <v>6652</v>
      </c>
      <c r="J114">
        <v>2610</v>
      </c>
      <c r="K114">
        <v>30402</v>
      </c>
      <c r="L114">
        <v>133735</v>
      </c>
      <c r="M114">
        <v>193140</v>
      </c>
      <c r="N114">
        <v>195532</v>
      </c>
      <c r="O114" t="s">
        <v>5</v>
      </c>
      <c r="P114">
        <v>14273</v>
      </c>
      <c r="Q114">
        <v>44847</v>
      </c>
      <c r="R114">
        <v>66512</v>
      </c>
      <c r="S114">
        <v>48417</v>
      </c>
      <c r="T114">
        <v>23177</v>
      </c>
      <c r="U114">
        <v>8520</v>
      </c>
      <c r="V114">
        <v>2991</v>
      </c>
      <c r="W114">
        <v>1152</v>
      </c>
      <c r="X114">
        <v>59120</v>
      </c>
      <c r="Y114">
        <v>174049</v>
      </c>
      <c r="Z114">
        <v>209889</v>
      </c>
      <c r="AA114">
        <v>211368</v>
      </c>
      <c r="AB114" t="s">
        <v>71</v>
      </c>
      <c r="AC114">
        <v>20585</v>
      </c>
      <c r="AD114">
        <v>68937</v>
      </c>
      <c r="AE114">
        <v>117492</v>
      </c>
      <c r="AF114">
        <v>100770</v>
      </c>
      <c r="AG114">
        <v>57148</v>
      </c>
      <c r="AH114">
        <v>24692</v>
      </c>
      <c r="AI114">
        <v>9643</v>
      </c>
      <c r="AJ114">
        <v>3762</v>
      </c>
      <c r="AK114">
        <v>89522</v>
      </c>
      <c r="AL114">
        <v>307784</v>
      </c>
      <c r="AM114">
        <v>403029</v>
      </c>
      <c r="AN114">
        <v>406900</v>
      </c>
    </row>
    <row r="115" spans="1:40" ht="14.25">
      <c r="A115" t="s">
        <v>53</v>
      </c>
      <c r="B115" t="s">
        <v>4</v>
      </c>
      <c r="C115">
        <v>0</v>
      </c>
      <c r="D115">
        <v>5</v>
      </c>
      <c r="E115">
        <v>52</v>
      </c>
      <c r="F115">
        <v>103</v>
      </c>
      <c r="G115">
        <v>88</v>
      </c>
      <c r="H115">
        <v>71</v>
      </c>
      <c r="I115">
        <v>27</v>
      </c>
      <c r="J115">
        <v>6</v>
      </c>
      <c r="K115">
        <v>5</v>
      </c>
      <c r="L115">
        <v>160</v>
      </c>
      <c r="M115">
        <v>352</v>
      </c>
      <c r="N115">
        <v>353</v>
      </c>
      <c r="O115" t="s">
        <v>5</v>
      </c>
      <c r="P115">
        <v>3</v>
      </c>
      <c r="Q115">
        <v>14</v>
      </c>
      <c r="R115">
        <v>90</v>
      </c>
      <c r="S115">
        <v>104</v>
      </c>
      <c r="T115">
        <v>102</v>
      </c>
      <c r="U115">
        <v>36</v>
      </c>
      <c r="V115">
        <v>15</v>
      </c>
      <c r="W115">
        <v>3</v>
      </c>
      <c r="X115">
        <v>17</v>
      </c>
      <c r="Y115">
        <v>211</v>
      </c>
      <c r="Z115">
        <v>367</v>
      </c>
      <c r="AA115">
        <v>368</v>
      </c>
      <c r="AB115" t="s">
        <v>71</v>
      </c>
      <c r="AC115">
        <v>3</v>
      </c>
      <c r="AD115">
        <v>19</v>
      </c>
      <c r="AE115">
        <v>142</v>
      </c>
      <c r="AF115">
        <v>207</v>
      </c>
      <c r="AG115">
        <v>190</v>
      </c>
      <c r="AH115">
        <v>107</v>
      </c>
      <c r="AI115">
        <v>42</v>
      </c>
      <c r="AJ115">
        <v>9</v>
      </c>
      <c r="AK115">
        <v>22</v>
      </c>
      <c r="AL115">
        <v>371</v>
      </c>
      <c r="AM115">
        <v>719</v>
      </c>
      <c r="AN115">
        <v>721</v>
      </c>
    </row>
    <row r="116" spans="1:40" ht="14.25">
      <c r="A116" t="s">
        <v>54</v>
      </c>
      <c r="B116" t="s">
        <v>4</v>
      </c>
      <c r="C116">
        <v>85</v>
      </c>
      <c r="D116">
        <v>329</v>
      </c>
      <c r="E116">
        <v>572</v>
      </c>
      <c r="F116">
        <v>808</v>
      </c>
      <c r="G116">
        <v>926</v>
      </c>
      <c r="H116">
        <v>793</v>
      </c>
      <c r="I116">
        <v>569</v>
      </c>
      <c r="J116">
        <v>428</v>
      </c>
      <c r="K116">
        <v>414</v>
      </c>
      <c r="L116">
        <v>1794</v>
      </c>
      <c r="M116">
        <v>4510</v>
      </c>
      <c r="N116">
        <v>4962</v>
      </c>
      <c r="O116" t="s">
        <v>5</v>
      </c>
      <c r="P116">
        <v>106</v>
      </c>
      <c r="Q116">
        <v>349</v>
      </c>
      <c r="R116">
        <v>626</v>
      </c>
      <c r="S116">
        <v>882</v>
      </c>
      <c r="T116">
        <v>1041</v>
      </c>
      <c r="U116">
        <v>673</v>
      </c>
      <c r="V116">
        <v>403</v>
      </c>
      <c r="W116">
        <v>232</v>
      </c>
      <c r="X116">
        <v>455</v>
      </c>
      <c r="Y116">
        <v>1963</v>
      </c>
      <c r="Z116">
        <v>4312</v>
      </c>
      <c r="AA116">
        <v>4563</v>
      </c>
      <c r="AB116" t="s">
        <v>71</v>
      </c>
      <c r="AC116">
        <v>191</v>
      </c>
      <c r="AD116">
        <v>678</v>
      </c>
      <c r="AE116">
        <v>1198</v>
      </c>
      <c r="AF116">
        <v>1690</v>
      </c>
      <c r="AG116">
        <v>1967</v>
      </c>
      <c r="AH116">
        <v>1466</v>
      </c>
      <c r="AI116">
        <v>972</v>
      </c>
      <c r="AJ116">
        <v>660</v>
      </c>
      <c r="AK116">
        <v>869</v>
      </c>
      <c r="AL116">
        <v>3757</v>
      </c>
      <c r="AM116">
        <v>8822</v>
      </c>
      <c r="AN116">
        <v>9525</v>
      </c>
    </row>
    <row r="117" spans="1:40" ht="14.25">
      <c r="A117" t="s">
        <v>55</v>
      </c>
      <c r="B117" t="s">
        <v>4</v>
      </c>
      <c r="C117">
        <v>1</v>
      </c>
      <c r="D117">
        <v>30</v>
      </c>
      <c r="E117">
        <v>103</v>
      </c>
      <c r="F117">
        <v>205</v>
      </c>
      <c r="G117">
        <v>235</v>
      </c>
      <c r="H117">
        <v>214</v>
      </c>
      <c r="I117">
        <v>180</v>
      </c>
      <c r="J117">
        <v>125</v>
      </c>
      <c r="K117">
        <v>31</v>
      </c>
      <c r="L117">
        <v>339</v>
      </c>
      <c r="M117">
        <v>1093</v>
      </c>
      <c r="N117">
        <v>1200</v>
      </c>
      <c r="O117" t="s">
        <v>5</v>
      </c>
      <c r="P117">
        <v>316</v>
      </c>
      <c r="Q117">
        <v>1629</v>
      </c>
      <c r="R117">
        <v>3386</v>
      </c>
      <c r="S117">
        <v>4372</v>
      </c>
      <c r="T117">
        <v>3205</v>
      </c>
      <c r="U117">
        <v>1948</v>
      </c>
      <c r="V117">
        <v>1151</v>
      </c>
      <c r="W117">
        <v>700</v>
      </c>
      <c r="X117">
        <v>1945</v>
      </c>
      <c r="Y117">
        <v>9703</v>
      </c>
      <c r="Z117">
        <v>16707</v>
      </c>
      <c r="AA117">
        <v>17170</v>
      </c>
      <c r="AB117" t="s">
        <v>71</v>
      </c>
      <c r="AC117">
        <v>317</v>
      </c>
      <c r="AD117">
        <v>1659</v>
      </c>
      <c r="AE117">
        <v>3489</v>
      </c>
      <c r="AF117">
        <v>4577</v>
      </c>
      <c r="AG117">
        <v>3440</v>
      </c>
      <c r="AH117">
        <v>2162</v>
      </c>
      <c r="AI117">
        <v>1331</v>
      </c>
      <c r="AJ117">
        <v>825</v>
      </c>
      <c r="AK117">
        <v>1976</v>
      </c>
      <c r="AL117">
        <v>10042</v>
      </c>
      <c r="AM117">
        <v>17800</v>
      </c>
      <c r="AN117">
        <v>18370</v>
      </c>
    </row>
    <row r="118" spans="1:40" ht="14.25">
      <c r="A118" t="s">
        <v>56</v>
      </c>
      <c r="B118" t="s">
        <v>4</v>
      </c>
      <c r="C118">
        <v>1</v>
      </c>
      <c r="D118">
        <v>21</v>
      </c>
      <c r="E118">
        <v>121</v>
      </c>
      <c r="F118">
        <v>270</v>
      </c>
      <c r="G118">
        <v>272</v>
      </c>
      <c r="H118">
        <v>199</v>
      </c>
      <c r="I118">
        <v>121</v>
      </c>
      <c r="J118">
        <v>26</v>
      </c>
      <c r="K118">
        <v>22</v>
      </c>
      <c r="L118">
        <v>413</v>
      </c>
      <c r="M118">
        <v>1031</v>
      </c>
      <c r="N118">
        <v>1055</v>
      </c>
      <c r="O118" t="s">
        <v>5</v>
      </c>
      <c r="P118">
        <v>42</v>
      </c>
      <c r="Q118">
        <v>158</v>
      </c>
      <c r="R118">
        <v>308</v>
      </c>
      <c r="S118">
        <v>374</v>
      </c>
      <c r="T118">
        <v>274</v>
      </c>
      <c r="U118">
        <v>151</v>
      </c>
      <c r="V118">
        <v>46</v>
      </c>
      <c r="W118">
        <v>16</v>
      </c>
      <c r="X118">
        <v>200</v>
      </c>
      <c r="Y118">
        <v>882</v>
      </c>
      <c r="Z118">
        <v>1369</v>
      </c>
      <c r="AA118">
        <v>1394</v>
      </c>
      <c r="AB118" t="s">
        <v>71</v>
      </c>
      <c r="AC118">
        <v>43</v>
      </c>
      <c r="AD118">
        <v>179</v>
      </c>
      <c r="AE118">
        <v>429</v>
      </c>
      <c r="AF118">
        <v>644</v>
      </c>
      <c r="AG118">
        <v>546</v>
      </c>
      <c r="AH118">
        <v>350</v>
      </c>
      <c r="AI118">
        <v>167</v>
      </c>
      <c r="AJ118">
        <v>42</v>
      </c>
      <c r="AK118">
        <v>222</v>
      </c>
      <c r="AL118">
        <v>1295</v>
      </c>
      <c r="AM118">
        <v>2400</v>
      </c>
      <c r="AN118">
        <v>2449</v>
      </c>
    </row>
    <row r="119" spans="1:40" ht="14.25">
      <c r="A119" t="s">
        <v>57</v>
      </c>
      <c r="B119" t="s">
        <v>4</v>
      </c>
      <c r="C119">
        <v>16</v>
      </c>
      <c r="D119">
        <v>95</v>
      </c>
      <c r="E119">
        <v>261</v>
      </c>
      <c r="F119">
        <v>471</v>
      </c>
      <c r="G119">
        <v>558</v>
      </c>
      <c r="H119">
        <v>505</v>
      </c>
      <c r="I119">
        <v>400</v>
      </c>
      <c r="J119">
        <v>337</v>
      </c>
      <c r="K119">
        <v>111</v>
      </c>
      <c r="L119">
        <v>843</v>
      </c>
      <c r="M119">
        <v>2643</v>
      </c>
      <c r="N119">
        <v>2918</v>
      </c>
      <c r="O119" t="s">
        <v>5</v>
      </c>
      <c r="P119">
        <v>82</v>
      </c>
      <c r="Q119">
        <v>262</v>
      </c>
      <c r="R119">
        <v>484</v>
      </c>
      <c r="S119">
        <v>622</v>
      </c>
      <c r="T119">
        <v>584</v>
      </c>
      <c r="U119">
        <v>443</v>
      </c>
      <c r="V119">
        <v>285</v>
      </c>
      <c r="W119">
        <v>204</v>
      </c>
      <c r="X119">
        <v>344</v>
      </c>
      <c r="Y119">
        <v>1450</v>
      </c>
      <c r="Z119">
        <v>2966</v>
      </c>
      <c r="AA119">
        <v>3107</v>
      </c>
      <c r="AB119" t="s">
        <v>71</v>
      </c>
      <c r="AC119">
        <v>98</v>
      </c>
      <c r="AD119">
        <v>357</v>
      </c>
      <c r="AE119">
        <v>745</v>
      </c>
      <c r="AF119">
        <v>1093</v>
      </c>
      <c r="AG119">
        <v>1142</v>
      </c>
      <c r="AH119">
        <v>948</v>
      </c>
      <c r="AI119">
        <v>685</v>
      </c>
      <c r="AJ119">
        <v>541</v>
      </c>
      <c r="AK119">
        <v>455</v>
      </c>
      <c r="AL119">
        <v>2293</v>
      </c>
      <c r="AM119">
        <v>5609</v>
      </c>
      <c r="AN119">
        <v>6025</v>
      </c>
    </row>
    <row r="120" spans="1:40" ht="14.25">
      <c r="A120" t="s">
        <v>58</v>
      </c>
      <c r="B120" t="s">
        <v>4</v>
      </c>
      <c r="C120">
        <v>1</v>
      </c>
      <c r="D120">
        <v>5</v>
      </c>
      <c r="E120">
        <v>15</v>
      </c>
      <c r="F120">
        <v>18</v>
      </c>
      <c r="G120">
        <v>18</v>
      </c>
      <c r="H120">
        <v>20</v>
      </c>
      <c r="I120">
        <v>13</v>
      </c>
      <c r="J120">
        <v>4</v>
      </c>
      <c r="K120">
        <v>6</v>
      </c>
      <c r="L120">
        <v>39</v>
      </c>
      <c r="M120">
        <v>94</v>
      </c>
      <c r="N120">
        <v>94</v>
      </c>
      <c r="O120" t="s">
        <v>5</v>
      </c>
      <c r="P120">
        <v>1</v>
      </c>
      <c r="Q120">
        <v>5</v>
      </c>
      <c r="R120">
        <v>11</v>
      </c>
      <c r="S120">
        <v>12</v>
      </c>
      <c r="T120">
        <v>8</v>
      </c>
      <c r="U120">
        <v>3</v>
      </c>
      <c r="V120">
        <v>0</v>
      </c>
      <c r="W120">
        <v>0</v>
      </c>
      <c r="X120">
        <v>6</v>
      </c>
      <c r="Y120">
        <v>29</v>
      </c>
      <c r="Z120">
        <v>40</v>
      </c>
      <c r="AA120">
        <v>40</v>
      </c>
      <c r="AB120" t="s">
        <v>71</v>
      </c>
      <c r="AC120">
        <v>2</v>
      </c>
      <c r="AD120">
        <v>10</v>
      </c>
      <c r="AE120">
        <v>26</v>
      </c>
      <c r="AF120">
        <v>30</v>
      </c>
      <c r="AG120">
        <v>26</v>
      </c>
      <c r="AH120">
        <v>23</v>
      </c>
      <c r="AI120">
        <v>13</v>
      </c>
      <c r="AJ120">
        <v>4</v>
      </c>
      <c r="AK120">
        <v>12</v>
      </c>
      <c r="AL120">
        <v>68</v>
      </c>
      <c r="AM120">
        <v>134</v>
      </c>
      <c r="AN120">
        <v>134</v>
      </c>
    </row>
    <row r="121" spans="1:40" ht="14.25">
      <c r="A121" t="s">
        <v>59</v>
      </c>
      <c r="B121" t="s">
        <v>4</v>
      </c>
      <c r="C121">
        <v>400</v>
      </c>
      <c r="D121">
        <v>1881</v>
      </c>
      <c r="E121">
        <v>4890</v>
      </c>
      <c r="F121">
        <v>7286</v>
      </c>
      <c r="G121">
        <v>5510</v>
      </c>
      <c r="H121">
        <v>3143</v>
      </c>
      <c r="I121">
        <v>1684</v>
      </c>
      <c r="J121">
        <v>787</v>
      </c>
      <c r="K121">
        <v>2281</v>
      </c>
      <c r="L121">
        <v>14457</v>
      </c>
      <c r="M121">
        <v>25581</v>
      </c>
      <c r="N121">
        <v>26218</v>
      </c>
      <c r="O121" t="s">
        <v>5</v>
      </c>
      <c r="P121">
        <v>1378</v>
      </c>
      <c r="Q121">
        <v>4507</v>
      </c>
      <c r="R121">
        <v>7059</v>
      </c>
      <c r="S121">
        <v>6369</v>
      </c>
      <c r="T121">
        <v>3291</v>
      </c>
      <c r="U121">
        <v>1507</v>
      </c>
      <c r="V121">
        <v>638</v>
      </c>
      <c r="W121">
        <v>301</v>
      </c>
      <c r="X121">
        <v>5885</v>
      </c>
      <c r="Y121">
        <v>19313</v>
      </c>
      <c r="Z121">
        <v>25050</v>
      </c>
      <c r="AA121">
        <v>25352</v>
      </c>
      <c r="AB121" t="s">
        <v>71</v>
      </c>
      <c r="AC121">
        <v>1778</v>
      </c>
      <c r="AD121">
        <v>6388</v>
      </c>
      <c r="AE121">
        <v>11949</v>
      </c>
      <c r="AF121">
        <v>13655</v>
      </c>
      <c r="AG121">
        <v>8801</v>
      </c>
      <c r="AH121">
        <v>4650</v>
      </c>
      <c r="AI121">
        <v>2322</v>
      </c>
      <c r="AJ121">
        <v>1088</v>
      </c>
      <c r="AK121">
        <v>8166</v>
      </c>
      <c r="AL121">
        <v>33770</v>
      </c>
      <c r="AM121">
        <v>50631</v>
      </c>
      <c r="AN121">
        <v>51570</v>
      </c>
    </row>
    <row r="122" spans="1:40" ht="14.25">
      <c r="A122" t="s">
        <v>40</v>
      </c>
      <c r="B122" t="s">
        <v>4</v>
      </c>
      <c r="C122">
        <v>1813</v>
      </c>
      <c r="D122">
        <v>3998</v>
      </c>
      <c r="E122">
        <v>4853</v>
      </c>
      <c r="F122">
        <v>4022</v>
      </c>
      <c r="G122">
        <v>2654</v>
      </c>
      <c r="H122">
        <v>1595</v>
      </c>
      <c r="I122">
        <v>739</v>
      </c>
      <c r="J122">
        <v>385</v>
      </c>
      <c r="K122">
        <v>5811</v>
      </c>
      <c r="L122">
        <v>14686</v>
      </c>
      <c r="M122">
        <v>20059</v>
      </c>
      <c r="N122">
        <v>20368</v>
      </c>
      <c r="O122" t="s">
        <v>5</v>
      </c>
      <c r="P122">
        <v>2133</v>
      </c>
      <c r="Q122">
        <v>5359</v>
      </c>
      <c r="R122">
        <v>6090</v>
      </c>
      <c r="S122">
        <v>4566</v>
      </c>
      <c r="T122">
        <v>2626</v>
      </c>
      <c r="U122">
        <v>1424</v>
      </c>
      <c r="V122">
        <v>611</v>
      </c>
      <c r="W122">
        <v>295</v>
      </c>
      <c r="X122">
        <v>7492</v>
      </c>
      <c r="Y122">
        <v>18148</v>
      </c>
      <c r="Z122">
        <v>23104</v>
      </c>
      <c r="AA122">
        <v>23286</v>
      </c>
      <c r="AB122" t="s">
        <v>71</v>
      </c>
      <c r="AC122">
        <v>3946</v>
      </c>
      <c r="AD122">
        <v>9357</v>
      </c>
      <c r="AE122">
        <v>10943</v>
      </c>
      <c r="AF122">
        <v>8588</v>
      </c>
      <c r="AG122">
        <v>5280</v>
      </c>
      <c r="AH122">
        <v>3019</v>
      </c>
      <c r="AI122">
        <v>1350</v>
      </c>
      <c r="AJ122">
        <v>680</v>
      </c>
      <c r="AK122">
        <v>13303</v>
      </c>
      <c r="AL122">
        <v>32834</v>
      </c>
      <c r="AM122">
        <v>43163</v>
      </c>
      <c r="AN122">
        <v>43654</v>
      </c>
    </row>
    <row r="123" spans="1:40" ht="14.25">
      <c r="A123" t="s">
        <v>48</v>
      </c>
      <c r="B123" t="s">
        <v>4</v>
      </c>
      <c r="C123">
        <v>58</v>
      </c>
      <c r="D123">
        <v>102</v>
      </c>
      <c r="E123">
        <v>264</v>
      </c>
      <c r="F123">
        <v>400</v>
      </c>
      <c r="G123">
        <v>390</v>
      </c>
      <c r="H123">
        <v>209</v>
      </c>
      <c r="I123">
        <v>140</v>
      </c>
      <c r="J123">
        <v>57</v>
      </c>
      <c r="K123">
        <v>160</v>
      </c>
      <c r="L123">
        <v>824</v>
      </c>
      <c r="M123">
        <v>1620</v>
      </c>
      <c r="N123">
        <v>1665</v>
      </c>
      <c r="O123" t="s">
        <v>5</v>
      </c>
      <c r="P123">
        <v>381</v>
      </c>
      <c r="Q123">
        <v>535</v>
      </c>
      <c r="R123">
        <v>890</v>
      </c>
      <c r="S123">
        <v>1113</v>
      </c>
      <c r="T123">
        <v>732</v>
      </c>
      <c r="U123">
        <v>399</v>
      </c>
      <c r="V123">
        <v>167</v>
      </c>
      <c r="W123">
        <v>65</v>
      </c>
      <c r="X123">
        <v>916</v>
      </c>
      <c r="Y123">
        <v>2919</v>
      </c>
      <c r="Z123">
        <v>4282</v>
      </c>
      <c r="AA123">
        <v>4332</v>
      </c>
      <c r="AB123" t="s">
        <v>71</v>
      </c>
      <c r="AC123">
        <v>439</v>
      </c>
      <c r="AD123">
        <v>637</v>
      </c>
      <c r="AE123">
        <v>1154</v>
      </c>
      <c r="AF123">
        <v>1513</v>
      </c>
      <c r="AG123">
        <v>1122</v>
      </c>
      <c r="AH123">
        <v>608</v>
      </c>
      <c r="AI123">
        <v>307</v>
      </c>
      <c r="AJ123">
        <v>122</v>
      </c>
      <c r="AK123">
        <v>1076</v>
      </c>
      <c r="AL123">
        <v>3743</v>
      </c>
      <c r="AM123">
        <v>5902</v>
      </c>
      <c r="AN123">
        <v>5997</v>
      </c>
    </row>
    <row r="124" spans="1:40" ht="14.25">
      <c r="A124" t="s">
        <v>61</v>
      </c>
      <c r="B124" t="s">
        <v>4</v>
      </c>
      <c r="C124">
        <v>2093</v>
      </c>
      <c r="D124">
        <v>10195</v>
      </c>
      <c r="E124">
        <v>17403</v>
      </c>
      <c r="F124">
        <v>21105</v>
      </c>
      <c r="G124">
        <v>13773</v>
      </c>
      <c r="H124">
        <v>6656</v>
      </c>
      <c r="I124">
        <v>2125</v>
      </c>
      <c r="J124">
        <v>579</v>
      </c>
      <c r="K124">
        <v>12288</v>
      </c>
      <c r="L124">
        <v>50796</v>
      </c>
      <c r="M124">
        <v>73929</v>
      </c>
      <c r="N124">
        <v>74218</v>
      </c>
      <c r="O124" t="s">
        <v>5</v>
      </c>
      <c r="P124">
        <v>3160</v>
      </c>
      <c r="Q124">
        <v>9008</v>
      </c>
      <c r="R124">
        <v>10851</v>
      </c>
      <c r="S124">
        <v>11661</v>
      </c>
      <c r="T124">
        <v>7890</v>
      </c>
      <c r="U124">
        <v>3894</v>
      </c>
      <c r="V124">
        <v>1352</v>
      </c>
      <c r="W124">
        <v>447</v>
      </c>
      <c r="X124">
        <v>12168</v>
      </c>
      <c r="Y124">
        <v>34680</v>
      </c>
      <c r="Z124">
        <v>48263</v>
      </c>
      <c r="AA124">
        <v>48552</v>
      </c>
      <c r="AB124" t="s">
        <v>71</v>
      </c>
      <c r="AC124">
        <v>5253</v>
      </c>
      <c r="AD124">
        <v>19203</v>
      </c>
      <c r="AE124">
        <v>28254</v>
      </c>
      <c r="AF124">
        <v>32766</v>
      </c>
      <c r="AG124">
        <v>21663</v>
      </c>
      <c r="AH124">
        <v>10550</v>
      </c>
      <c r="AI124">
        <v>3477</v>
      </c>
      <c r="AJ124">
        <v>1026</v>
      </c>
      <c r="AK124">
        <v>24456</v>
      </c>
      <c r="AL124">
        <v>85476</v>
      </c>
      <c r="AM124">
        <v>122192</v>
      </c>
      <c r="AN124">
        <v>122770</v>
      </c>
    </row>
    <row r="125" spans="1:40" ht="14.25">
      <c r="A125" t="s">
        <v>63</v>
      </c>
      <c r="B125" t="s">
        <v>4</v>
      </c>
      <c r="C125">
        <v>8615</v>
      </c>
      <c r="D125">
        <v>18755</v>
      </c>
      <c r="E125">
        <v>27891</v>
      </c>
      <c r="F125">
        <v>26024</v>
      </c>
      <c r="G125">
        <v>17210</v>
      </c>
      <c r="H125">
        <v>11328</v>
      </c>
      <c r="I125">
        <v>7122</v>
      </c>
      <c r="J125">
        <v>4318</v>
      </c>
      <c r="K125">
        <v>27370</v>
      </c>
      <c r="L125">
        <v>81285</v>
      </c>
      <c r="M125">
        <v>121263</v>
      </c>
      <c r="N125">
        <v>124932</v>
      </c>
      <c r="O125" t="s">
        <v>5</v>
      </c>
      <c r="P125">
        <v>21102</v>
      </c>
      <c r="Q125">
        <v>32223</v>
      </c>
      <c r="R125">
        <v>34710</v>
      </c>
      <c r="S125">
        <v>24723</v>
      </c>
      <c r="T125">
        <v>13933</v>
      </c>
      <c r="U125">
        <v>8168</v>
      </c>
      <c r="V125">
        <v>4777</v>
      </c>
      <c r="W125">
        <v>2582</v>
      </c>
      <c r="X125">
        <v>53325</v>
      </c>
      <c r="Y125">
        <v>112758</v>
      </c>
      <c r="Z125">
        <v>142218</v>
      </c>
      <c r="AA125">
        <v>144175</v>
      </c>
      <c r="AB125" t="s">
        <v>71</v>
      </c>
      <c r="AC125">
        <v>29717</v>
      </c>
      <c r="AD125">
        <v>50978</v>
      </c>
      <c r="AE125">
        <v>62601</v>
      </c>
      <c r="AF125">
        <v>50747</v>
      </c>
      <c r="AG125">
        <v>31143</v>
      </c>
      <c r="AH125">
        <v>19496</v>
      </c>
      <c r="AI125">
        <v>11899</v>
      </c>
      <c r="AJ125">
        <v>6900</v>
      </c>
      <c r="AK125">
        <v>80695</v>
      </c>
      <c r="AL125">
        <v>194043</v>
      </c>
      <c r="AM125">
        <v>263481</v>
      </c>
      <c r="AN125">
        <v>269107</v>
      </c>
    </row>
    <row r="126" spans="1:40" ht="14.25">
      <c r="A126" t="s">
        <v>64</v>
      </c>
      <c r="B126" t="s">
        <v>4</v>
      </c>
      <c r="C126">
        <v>1147</v>
      </c>
      <c r="D126">
        <v>4241</v>
      </c>
      <c r="E126">
        <v>5799</v>
      </c>
      <c r="F126">
        <v>7859</v>
      </c>
      <c r="G126">
        <v>4817</v>
      </c>
      <c r="H126">
        <v>2029</v>
      </c>
      <c r="I126">
        <v>1053</v>
      </c>
      <c r="J126">
        <v>567</v>
      </c>
      <c r="K126">
        <v>5388</v>
      </c>
      <c r="L126">
        <v>19046</v>
      </c>
      <c r="M126">
        <v>27512</v>
      </c>
      <c r="N126">
        <v>28126</v>
      </c>
      <c r="O126" t="s">
        <v>5</v>
      </c>
      <c r="P126">
        <v>1038</v>
      </c>
      <c r="Q126">
        <v>3858</v>
      </c>
      <c r="R126">
        <v>5462</v>
      </c>
      <c r="S126">
        <v>7086</v>
      </c>
      <c r="T126">
        <v>3530</v>
      </c>
      <c r="U126">
        <v>1449</v>
      </c>
      <c r="V126">
        <v>652</v>
      </c>
      <c r="W126">
        <v>360</v>
      </c>
      <c r="X126">
        <v>4896</v>
      </c>
      <c r="Y126">
        <v>17444</v>
      </c>
      <c r="Z126">
        <v>23435</v>
      </c>
      <c r="AA126">
        <v>23918</v>
      </c>
      <c r="AB126" t="s">
        <v>71</v>
      </c>
      <c r="AC126">
        <v>2185</v>
      </c>
      <c r="AD126">
        <v>8099</v>
      </c>
      <c r="AE126">
        <v>11261</v>
      </c>
      <c r="AF126">
        <v>14945</v>
      </c>
      <c r="AG126">
        <v>8347</v>
      </c>
      <c r="AH126">
        <v>3478</v>
      </c>
      <c r="AI126">
        <v>1705</v>
      </c>
      <c r="AJ126">
        <v>927</v>
      </c>
      <c r="AK126">
        <v>10284</v>
      </c>
      <c r="AL126">
        <v>36490</v>
      </c>
      <c r="AM126">
        <v>50947</v>
      </c>
      <c r="AN126">
        <v>52044</v>
      </c>
    </row>
    <row r="127" spans="1:40" ht="14.25">
      <c r="A127" t="s">
        <v>65</v>
      </c>
      <c r="B127" t="s">
        <v>4</v>
      </c>
      <c r="C127">
        <v>222</v>
      </c>
      <c r="D127">
        <v>1273</v>
      </c>
      <c r="E127">
        <v>3288</v>
      </c>
      <c r="F127">
        <v>5403</v>
      </c>
      <c r="G127">
        <v>4633</v>
      </c>
      <c r="H127">
        <v>2920</v>
      </c>
      <c r="I127">
        <v>1356</v>
      </c>
      <c r="J127">
        <v>498</v>
      </c>
      <c r="K127">
        <v>1495</v>
      </c>
      <c r="L127">
        <v>10186</v>
      </c>
      <c r="M127">
        <v>19593</v>
      </c>
      <c r="N127">
        <v>19943</v>
      </c>
      <c r="O127" t="s">
        <v>5</v>
      </c>
      <c r="P127">
        <v>760</v>
      </c>
      <c r="Q127">
        <v>3332</v>
      </c>
      <c r="R127">
        <v>5703</v>
      </c>
      <c r="S127">
        <v>5791</v>
      </c>
      <c r="T127">
        <v>3728</v>
      </c>
      <c r="U127">
        <v>1828</v>
      </c>
      <c r="V127">
        <v>761</v>
      </c>
      <c r="W127">
        <v>279</v>
      </c>
      <c r="X127">
        <v>4092</v>
      </c>
      <c r="Y127">
        <v>15586</v>
      </c>
      <c r="Z127">
        <v>22182</v>
      </c>
      <c r="AA127">
        <v>22372</v>
      </c>
      <c r="AB127" t="s">
        <v>71</v>
      </c>
      <c r="AC127">
        <v>982</v>
      </c>
      <c r="AD127">
        <v>4605</v>
      </c>
      <c r="AE127">
        <v>8991</v>
      </c>
      <c r="AF127">
        <v>11194</v>
      </c>
      <c r="AG127">
        <v>8361</v>
      </c>
      <c r="AH127">
        <v>4748</v>
      </c>
      <c r="AI127">
        <v>2117</v>
      </c>
      <c r="AJ127">
        <v>777</v>
      </c>
      <c r="AK127">
        <v>5587</v>
      </c>
      <c r="AL127">
        <v>25772</v>
      </c>
      <c r="AM127">
        <v>41775</v>
      </c>
      <c r="AN127">
        <v>42315</v>
      </c>
    </row>
    <row r="128" spans="1:40" ht="14.25">
      <c r="A128" t="s">
        <v>13</v>
      </c>
      <c r="B128" t="s">
        <v>4</v>
      </c>
      <c r="C128">
        <v>125433</v>
      </c>
      <c r="D128">
        <v>291573</v>
      </c>
      <c r="E128">
        <v>485512</v>
      </c>
      <c r="F128">
        <v>600970</v>
      </c>
      <c r="G128">
        <v>379926</v>
      </c>
      <c r="H128">
        <v>189548</v>
      </c>
      <c r="I128">
        <v>99707</v>
      </c>
      <c r="J128">
        <v>51749</v>
      </c>
      <c r="K128">
        <v>417006</v>
      </c>
      <c r="L128">
        <v>1503488</v>
      </c>
      <c r="M128">
        <v>2224418</v>
      </c>
      <c r="N128">
        <v>2267304</v>
      </c>
      <c r="O128" t="s">
        <v>5</v>
      </c>
      <c r="P128">
        <v>198459</v>
      </c>
      <c r="Q128">
        <v>408051</v>
      </c>
      <c r="R128">
        <v>571102</v>
      </c>
      <c r="S128">
        <v>582461</v>
      </c>
      <c r="T128">
        <v>316424</v>
      </c>
      <c r="U128">
        <v>137651</v>
      </c>
      <c r="V128">
        <v>65678</v>
      </c>
      <c r="W128">
        <v>32932</v>
      </c>
      <c r="X128">
        <v>606510</v>
      </c>
      <c r="Y128">
        <v>1760073</v>
      </c>
      <c r="Z128">
        <v>2312758</v>
      </c>
      <c r="AA128">
        <v>2341333</v>
      </c>
      <c r="AB128" t="s">
        <v>71</v>
      </c>
      <c r="AC128">
        <v>323892</v>
      </c>
      <c r="AD128">
        <v>699624</v>
      </c>
      <c r="AE128">
        <v>1056614</v>
      </c>
      <c r="AF128">
        <v>1183431</v>
      </c>
      <c r="AG128">
        <v>696350</v>
      </c>
      <c r="AH128">
        <v>327199</v>
      </c>
      <c r="AI128">
        <v>165385</v>
      </c>
      <c r="AJ128">
        <v>84681</v>
      </c>
      <c r="AK128">
        <v>1023516</v>
      </c>
      <c r="AL128">
        <v>3263561</v>
      </c>
      <c r="AM128">
        <v>4537176</v>
      </c>
      <c r="AN128">
        <v>4608637</v>
      </c>
    </row>
    <row r="140" ht="14.25">
      <c r="B140" t="s">
        <v>113</v>
      </c>
    </row>
  </sheetData>
  <sheetProtection/>
  <conditionalFormatting sqref="C3:AN62">
    <cfRule type="cellIs" priority="3" dxfId="0" operator="equal" stopIfTrue="1">
      <formula>"x"</formula>
    </cfRule>
  </conditionalFormatting>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02"/>
  <sheetViews>
    <sheetView zoomScalePageLayoutView="0" workbookViewId="0" topLeftCell="A1">
      <selection activeCell="A1" sqref="A1"/>
    </sheetView>
  </sheetViews>
  <sheetFormatPr defaultColWidth="9.00390625" defaultRowHeight="14.25"/>
  <cols>
    <col min="1" max="1" width="32.875" style="57" bestFit="1" customWidth="1"/>
    <col min="2" max="2" width="58.375" style="49" bestFit="1" customWidth="1"/>
    <col min="3" max="16384" width="9.00390625" style="49" customWidth="1"/>
  </cols>
  <sheetData>
    <row r="1" spans="1:3" s="59" customFormat="1" ht="19.5" customHeight="1">
      <c r="A1" s="60" t="s">
        <v>220</v>
      </c>
      <c r="B1" s="60" t="s">
        <v>72</v>
      </c>
      <c r="C1" s="58"/>
    </row>
    <row r="2" spans="1:3" ht="15" customHeight="1">
      <c r="A2" s="50" t="s">
        <v>14</v>
      </c>
      <c r="B2" s="51" t="s">
        <v>121</v>
      </c>
      <c r="C2" s="48"/>
    </row>
    <row r="3" spans="1:3" ht="15" customHeight="1">
      <c r="A3" s="54"/>
      <c r="B3" s="55" t="s">
        <v>122</v>
      </c>
      <c r="C3" s="48"/>
    </row>
    <row r="4" spans="1:3" ht="6.75" customHeight="1">
      <c r="A4" s="52"/>
      <c r="B4" s="56"/>
      <c r="C4" s="48"/>
    </row>
    <row r="5" spans="1:3" ht="15" customHeight="1">
      <c r="A5" s="53" t="s">
        <v>15</v>
      </c>
      <c r="B5" s="48" t="s">
        <v>123</v>
      </c>
      <c r="C5" s="48"/>
    </row>
    <row r="6" spans="1:3" ht="15" customHeight="1">
      <c r="A6" s="53"/>
      <c r="B6" s="48" t="s">
        <v>15</v>
      </c>
      <c r="C6" s="48"/>
    </row>
    <row r="7" spans="1:3" ht="15" customHeight="1">
      <c r="A7" s="53"/>
      <c r="B7" s="48" t="s">
        <v>124</v>
      </c>
      <c r="C7" s="48"/>
    </row>
    <row r="8" spans="1:3" ht="15" customHeight="1">
      <c r="A8" s="53"/>
      <c r="B8" s="48" t="s">
        <v>125</v>
      </c>
      <c r="C8" s="48"/>
    </row>
    <row r="9" spans="1:3" ht="15" customHeight="1">
      <c r="A9" s="53"/>
      <c r="B9" s="48" t="s">
        <v>126</v>
      </c>
      <c r="C9" s="48"/>
    </row>
    <row r="10" spans="1:10" ht="15" customHeight="1">
      <c r="A10" s="53"/>
      <c r="B10" s="48" t="s">
        <v>127</v>
      </c>
      <c r="C10" s="48"/>
      <c r="J10" s="55"/>
    </row>
    <row r="11" spans="1:10" ht="15" customHeight="1">
      <c r="A11" s="53"/>
      <c r="B11" s="48" t="s">
        <v>128</v>
      </c>
      <c r="C11" s="48"/>
      <c r="J11" s="55"/>
    </row>
    <row r="12" spans="1:10" ht="15" customHeight="1">
      <c r="A12" s="53"/>
      <c r="B12" s="48" t="s">
        <v>129</v>
      </c>
      <c r="C12" s="48"/>
      <c r="J12" s="55"/>
    </row>
    <row r="13" spans="1:10" ht="15" customHeight="1">
      <c r="A13" s="53"/>
      <c r="B13" s="48" t="s">
        <v>130</v>
      </c>
      <c r="C13" s="48"/>
      <c r="J13" s="62"/>
    </row>
    <row r="14" spans="1:3" ht="15" customHeight="1">
      <c r="A14" s="53"/>
      <c r="B14" s="48" t="s">
        <v>131</v>
      </c>
      <c r="C14" s="48"/>
    </row>
    <row r="15" spans="1:3" ht="6.75" customHeight="1">
      <c r="A15" s="52"/>
      <c r="B15" s="56"/>
      <c r="C15" s="48"/>
    </row>
    <row r="16" spans="1:3" ht="15" customHeight="1">
      <c r="A16" s="50" t="s">
        <v>16</v>
      </c>
      <c r="B16" s="51" t="s">
        <v>132</v>
      </c>
      <c r="C16" s="48"/>
    </row>
    <row r="17" spans="1:3" ht="15" customHeight="1">
      <c r="A17" s="54"/>
      <c r="B17" s="55" t="s">
        <v>133</v>
      </c>
      <c r="C17" s="48"/>
    </row>
    <row r="18" spans="1:3" ht="6.75" customHeight="1">
      <c r="A18" s="52"/>
      <c r="B18" s="56"/>
      <c r="C18" s="48"/>
    </row>
    <row r="19" spans="1:3" ht="15" customHeight="1">
      <c r="A19" s="53" t="s">
        <v>17</v>
      </c>
      <c r="B19" s="48" t="s">
        <v>17</v>
      </c>
      <c r="C19" s="48"/>
    </row>
    <row r="20" spans="1:3" ht="6.75" customHeight="1">
      <c r="A20" s="52"/>
      <c r="B20" s="56"/>
      <c r="C20" s="48"/>
    </row>
    <row r="21" spans="1:3" ht="15" customHeight="1">
      <c r="A21" s="50" t="s">
        <v>99</v>
      </c>
      <c r="B21" s="51" t="s">
        <v>221</v>
      </c>
      <c r="C21" s="48"/>
    </row>
    <row r="22" spans="1:3" ht="6.75" customHeight="1">
      <c r="A22" s="52"/>
      <c r="B22" s="56"/>
      <c r="C22" s="48"/>
    </row>
    <row r="23" spans="1:3" ht="15" customHeight="1">
      <c r="A23" s="50" t="s">
        <v>18</v>
      </c>
      <c r="B23" s="51" t="s">
        <v>18</v>
      </c>
      <c r="C23" s="48"/>
    </row>
    <row r="24" spans="1:3" ht="6.75" customHeight="1">
      <c r="A24" s="52"/>
      <c r="B24" s="56"/>
      <c r="C24" s="48"/>
    </row>
    <row r="25" spans="1:3" ht="15" customHeight="1">
      <c r="A25" s="53" t="s">
        <v>19</v>
      </c>
      <c r="B25" s="48" t="s">
        <v>19</v>
      </c>
      <c r="C25" s="48"/>
    </row>
    <row r="26" spans="1:3" ht="6.75" customHeight="1">
      <c r="A26" s="52"/>
      <c r="B26" s="56"/>
      <c r="C26" s="48"/>
    </row>
    <row r="27" spans="1:3" ht="15" customHeight="1">
      <c r="A27" s="50" t="s">
        <v>20</v>
      </c>
      <c r="B27" s="51" t="s">
        <v>20</v>
      </c>
      <c r="C27" s="48"/>
    </row>
    <row r="28" spans="1:3" ht="6.75" customHeight="1">
      <c r="A28" s="52"/>
      <c r="B28" s="56"/>
      <c r="C28" s="48"/>
    </row>
    <row r="29" spans="1:3" ht="15" customHeight="1">
      <c r="A29" s="53" t="s">
        <v>21</v>
      </c>
      <c r="B29" s="48" t="s">
        <v>134</v>
      </c>
      <c r="C29" s="48"/>
    </row>
    <row r="30" spans="1:3" ht="15" customHeight="1">
      <c r="A30" s="53"/>
      <c r="B30" s="48" t="s">
        <v>135</v>
      </c>
      <c r="C30" s="48"/>
    </row>
    <row r="31" spans="1:3" ht="6.75" customHeight="1">
      <c r="A31" s="52"/>
      <c r="B31" s="56"/>
      <c r="C31" s="48"/>
    </row>
    <row r="32" spans="1:3" ht="15" customHeight="1">
      <c r="A32" s="50" t="s">
        <v>100</v>
      </c>
      <c r="B32" s="51" t="s">
        <v>136</v>
      </c>
      <c r="C32" s="48"/>
    </row>
    <row r="33" spans="1:3" ht="6.75" customHeight="1">
      <c r="A33" s="52"/>
      <c r="B33" s="56"/>
      <c r="C33" s="48"/>
    </row>
    <row r="34" spans="1:3" ht="15" customHeight="1">
      <c r="A34" s="53" t="s">
        <v>22</v>
      </c>
      <c r="B34" s="48" t="s">
        <v>137</v>
      </c>
      <c r="C34" s="48"/>
    </row>
    <row r="35" spans="1:3" ht="15" customHeight="1">
      <c r="A35" s="53"/>
      <c r="B35" s="48" t="s">
        <v>138</v>
      </c>
      <c r="C35" s="48"/>
    </row>
    <row r="36" spans="1:3" ht="15" customHeight="1">
      <c r="A36" s="53"/>
      <c r="B36" s="48" t="s">
        <v>139</v>
      </c>
      <c r="C36" s="48"/>
    </row>
    <row r="37" spans="1:3" ht="15" customHeight="1">
      <c r="A37" s="53"/>
      <c r="B37" s="48" t="s">
        <v>140</v>
      </c>
      <c r="C37" s="48"/>
    </row>
    <row r="38" spans="1:3" ht="15" customHeight="1">
      <c r="A38" s="53"/>
      <c r="B38" s="48" t="s">
        <v>141</v>
      </c>
      <c r="C38" s="48"/>
    </row>
    <row r="39" spans="1:3" ht="15" customHeight="1">
      <c r="A39" s="53"/>
      <c r="B39" s="48" t="s">
        <v>142</v>
      </c>
      <c r="C39" s="48"/>
    </row>
    <row r="40" spans="1:3" ht="15" customHeight="1">
      <c r="A40" s="53"/>
      <c r="B40" s="48" t="s">
        <v>143</v>
      </c>
      <c r="C40" s="48"/>
    </row>
    <row r="41" spans="1:3" ht="15" customHeight="1">
      <c r="A41" s="53"/>
      <c r="B41" s="48" t="s">
        <v>144</v>
      </c>
      <c r="C41" s="48"/>
    </row>
    <row r="42" spans="1:3" ht="15" customHeight="1">
      <c r="A42" s="53"/>
      <c r="B42" s="48" t="s">
        <v>145</v>
      </c>
      <c r="C42" s="48"/>
    </row>
    <row r="43" spans="1:3" ht="6.75" customHeight="1">
      <c r="A43" s="52"/>
      <c r="B43" s="56"/>
      <c r="C43" s="48"/>
    </row>
    <row r="44" spans="1:3" ht="15" customHeight="1">
      <c r="A44" s="50" t="s">
        <v>23</v>
      </c>
      <c r="B44" s="51" t="s">
        <v>146</v>
      </c>
      <c r="C44" s="48"/>
    </row>
    <row r="45" spans="1:3" ht="6.75" customHeight="1">
      <c r="A45" s="52"/>
      <c r="B45" s="56"/>
      <c r="C45" s="48"/>
    </row>
    <row r="46" spans="1:3" ht="15" customHeight="1">
      <c r="A46" s="54" t="s">
        <v>24</v>
      </c>
      <c r="B46" s="55" t="s">
        <v>147</v>
      </c>
      <c r="C46" s="48"/>
    </row>
    <row r="47" spans="1:3" ht="6.75" customHeight="1">
      <c r="A47" s="52"/>
      <c r="B47" s="56"/>
      <c r="C47" s="48"/>
    </row>
    <row r="48" spans="1:3" ht="15" customHeight="1">
      <c r="A48" s="50" t="s">
        <v>25</v>
      </c>
      <c r="B48" s="51" t="s">
        <v>148</v>
      </c>
      <c r="C48" s="48"/>
    </row>
    <row r="49" spans="1:3" ht="6.75" customHeight="1">
      <c r="A49" s="52"/>
      <c r="B49" s="56"/>
      <c r="C49" s="48"/>
    </row>
    <row r="50" spans="1:3" ht="15" customHeight="1">
      <c r="A50" s="54" t="s">
        <v>26</v>
      </c>
      <c r="B50" s="48" t="s">
        <v>149</v>
      </c>
      <c r="C50" s="48"/>
    </row>
    <row r="51" spans="1:3" ht="6.75" customHeight="1">
      <c r="A51" s="52"/>
      <c r="B51" s="56"/>
      <c r="C51" s="48"/>
    </row>
    <row r="52" spans="1:3" ht="15" customHeight="1">
      <c r="A52" s="50" t="s">
        <v>27</v>
      </c>
      <c r="B52" s="51" t="s">
        <v>150</v>
      </c>
      <c r="C52" s="48"/>
    </row>
    <row r="53" spans="1:3" ht="6.75" customHeight="1">
      <c r="A53" s="52"/>
      <c r="B53" s="56"/>
      <c r="C53" s="48"/>
    </row>
    <row r="54" spans="1:3" ht="15" customHeight="1">
      <c r="A54" s="53" t="s">
        <v>28</v>
      </c>
      <c r="B54" s="48" t="s">
        <v>151</v>
      </c>
      <c r="C54" s="48"/>
    </row>
    <row r="55" spans="1:3" ht="6.75" customHeight="1">
      <c r="A55" s="52"/>
      <c r="B55" s="56"/>
      <c r="C55" s="48"/>
    </row>
    <row r="56" spans="1:3" ht="15" customHeight="1">
      <c r="A56" s="50" t="s">
        <v>29</v>
      </c>
      <c r="B56" s="51" t="s">
        <v>152</v>
      </c>
      <c r="C56" s="48"/>
    </row>
    <row r="57" spans="1:3" ht="15" customHeight="1">
      <c r="A57" s="54"/>
      <c r="B57" s="55" t="s">
        <v>153</v>
      </c>
      <c r="C57" s="48"/>
    </row>
    <row r="58" spans="1:3" ht="15" customHeight="1">
      <c r="A58" s="54"/>
      <c r="B58" s="55" t="s">
        <v>154</v>
      </c>
      <c r="C58" s="48"/>
    </row>
    <row r="59" spans="1:3" ht="15" customHeight="1">
      <c r="A59" s="54"/>
      <c r="B59" s="55" t="s">
        <v>155</v>
      </c>
      <c r="C59" s="48"/>
    </row>
    <row r="60" spans="1:3" ht="15" customHeight="1">
      <c r="A60" s="54"/>
      <c r="B60" s="55" t="s">
        <v>156</v>
      </c>
      <c r="C60" s="48"/>
    </row>
    <row r="61" spans="1:3" ht="6.75" customHeight="1">
      <c r="A61" s="52"/>
      <c r="B61" s="56"/>
      <c r="C61" s="48"/>
    </row>
    <row r="62" spans="1:3" ht="15" customHeight="1">
      <c r="A62" s="53" t="s">
        <v>30</v>
      </c>
      <c r="B62" s="48" t="s">
        <v>30</v>
      </c>
      <c r="C62" s="48"/>
    </row>
    <row r="63" spans="1:3" ht="6.75" customHeight="1">
      <c r="A63" s="52"/>
      <c r="B63" s="56"/>
      <c r="C63" s="48"/>
    </row>
    <row r="64" spans="1:3" ht="15" customHeight="1">
      <c r="A64" s="50" t="s">
        <v>31</v>
      </c>
      <c r="B64" s="55" t="s">
        <v>157</v>
      </c>
      <c r="C64" s="48"/>
    </row>
    <row r="65" spans="1:3" ht="6.75" customHeight="1">
      <c r="A65" s="52"/>
      <c r="B65" s="56"/>
      <c r="C65" s="48"/>
    </row>
    <row r="66" spans="1:3" ht="15" customHeight="1">
      <c r="A66" s="50" t="s">
        <v>32</v>
      </c>
      <c r="B66" s="51" t="s">
        <v>241</v>
      </c>
      <c r="C66" s="48"/>
    </row>
    <row r="67" spans="1:3" ht="15" customHeight="1">
      <c r="A67" s="54"/>
      <c r="B67" s="55" t="s">
        <v>158</v>
      </c>
      <c r="C67" s="48"/>
    </row>
    <row r="68" spans="1:3" ht="6.75" customHeight="1">
      <c r="A68" s="52"/>
      <c r="B68" s="56"/>
      <c r="C68" s="48"/>
    </row>
    <row r="69" spans="1:3" ht="15" customHeight="1">
      <c r="A69" s="54" t="s">
        <v>33</v>
      </c>
      <c r="B69" s="55" t="s">
        <v>33</v>
      </c>
      <c r="C69" s="48"/>
    </row>
    <row r="70" spans="1:3" ht="6.75" customHeight="1">
      <c r="A70" s="54"/>
      <c r="B70" s="61"/>
      <c r="C70" s="48"/>
    </row>
    <row r="71" spans="1:3" ht="6.75" customHeight="1">
      <c r="A71" s="52"/>
      <c r="B71" s="56"/>
      <c r="C71" s="48"/>
    </row>
    <row r="72" spans="1:3" ht="15" customHeight="1">
      <c r="A72" s="50" t="s">
        <v>34</v>
      </c>
      <c r="B72" s="51" t="s">
        <v>34</v>
      </c>
      <c r="C72" s="48"/>
    </row>
    <row r="73" spans="1:3" ht="15" customHeight="1">
      <c r="A73" s="54"/>
      <c r="B73" s="55" t="s">
        <v>159</v>
      </c>
      <c r="C73" s="48"/>
    </row>
    <row r="74" spans="1:3" ht="15" customHeight="1">
      <c r="A74" s="54"/>
      <c r="B74" s="55" t="s">
        <v>160</v>
      </c>
      <c r="C74" s="48"/>
    </row>
    <row r="75" spans="1:3" ht="15" customHeight="1">
      <c r="A75" s="54"/>
      <c r="B75" s="55" t="s">
        <v>161</v>
      </c>
      <c r="C75" s="48"/>
    </row>
    <row r="76" spans="1:3" ht="6.75" customHeight="1">
      <c r="A76" s="52"/>
      <c r="B76" s="56"/>
      <c r="C76" s="48"/>
    </row>
    <row r="77" spans="1:3" ht="15" customHeight="1">
      <c r="A77" s="53" t="s">
        <v>35</v>
      </c>
      <c r="B77" s="48" t="s">
        <v>35</v>
      </c>
      <c r="C77" s="48"/>
    </row>
    <row r="78" spans="1:3" ht="15" customHeight="1">
      <c r="A78" s="53"/>
      <c r="B78" s="48" t="s">
        <v>162</v>
      </c>
      <c r="C78" s="48"/>
    </row>
    <row r="79" spans="1:3" ht="6.75" customHeight="1">
      <c r="A79" s="52"/>
      <c r="B79" s="56"/>
      <c r="C79" s="48"/>
    </row>
    <row r="80" spans="1:3" ht="15" customHeight="1">
      <c r="A80" s="50" t="s">
        <v>36</v>
      </c>
      <c r="B80" s="51" t="s">
        <v>36</v>
      </c>
      <c r="C80" s="48"/>
    </row>
    <row r="81" spans="1:3" ht="6.75" customHeight="1">
      <c r="A81" s="52"/>
      <c r="B81" s="56"/>
      <c r="C81" s="48"/>
    </row>
    <row r="82" spans="1:3" ht="15" customHeight="1">
      <c r="A82" s="53" t="s">
        <v>37</v>
      </c>
      <c r="B82" s="48" t="s">
        <v>163</v>
      </c>
      <c r="C82" s="48"/>
    </row>
    <row r="83" spans="1:3" ht="6.75" customHeight="1">
      <c r="A83" s="52"/>
      <c r="B83" s="56"/>
      <c r="C83" s="48"/>
    </row>
    <row r="84" spans="1:3" ht="15" customHeight="1">
      <c r="A84" s="50" t="s">
        <v>38</v>
      </c>
      <c r="B84" s="51" t="s">
        <v>38</v>
      </c>
      <c r="C84" s="48"/>
    </row>
    <row r="85" spans="1:3" ht="6.75" customHeight="1">
      <c r="A85" s="52"/>
      <c r="B85" s="56"/>
      <c r="C85" s="48"/>
    </row>
    <row r="86" spans="1:3" ht="15" customHeight="1">
      <c r="A86" s="53" t="s">
        <v>39</v>
      </c>
      <c r="B86" s="48" t="s">
        <v>164</v>
      </c>
      <c r="C86" s="48"/>
    </row>
    <row r="87" spans="1:3" ht="15" customHeight="1">
      <c r="A87" s="53"/>
      <c r="B87" s="48" t="s">
        <v>165</v>
      </c>
      <c r="C87" s="48"/>
    </row>
    <row r="88" spans="1:3" ht="15" customHeight="1">
      <c r="A88" s="53"/>
      <c r="B88" s="48" t="s">
        <v>166</v>
      </c>
      <c r="C88" s="48"/>
    </row>
    <row r="89" spans="1:3" ht="15" customHeight="1">
      <c r="A89" s="53"/>
      <c r="B89" s="48" t="s">
        <v>167</v>
      </c>
      <c r="C89" s="48"/>
    </row>
    <row r="90" spans="1:3" ht="15" customHeight="1">
      <c r="A90" s="53"/>
      <c r="B90" s="48" t="s">
        <v>168</v>
      </c>
      <c r="C90" s="48"/>
    </row>
    <row r="91" spans="1:3" ht="15" customHeight="1">
      <c r="A91" s="53"/>
      <c r="B91" s="48" t="s">
        <v>169</v>
      </c>
      <c r="C91" s="48"/>
    </row>
    <row r="92" spans="1:3" ht="15" customHeight="1">
      <c r="A92" s="53"/>
      <c r="B92" s="48" t="s">
        <v>170</v>
      </c>
      <c r="C92" s="48"/>
    </row>
    <row r="93" spans="1:3" ht="15" customHeight="1">
      <c r="A93" s="53"/>
      <c r="B93" s="48" t="s">
        <v>171</v>
      </c>
      <c r="C93" s="48"/>
    </row>
    <row r="94" spans="1:3" ht="15" customHeight="1">
      <c r="A94" s="53"/>
      <c r="B94" s="48" t="s">
        <v>172</v>
      </c>
      <c r="C94" s="48"/>
    </row>
    <row r="95" spans="1:3" ht="15" customHeight="1">
      <c r="A95" s="53"/>
      <c r="B95" s="48" t="s">
        <v>173</v>
      </c>
      <c r="C95" s="48"/>
    </row>
    <row r="96" spans="1:3" ht="15" customHeight="1">
      <c r="A96" s="53"/>
      <c r="B96" s="48" t="s">
        <v>174</v>
      </c>
      <c r="C96" s="48"/>
    </row>
    <row r="97" spans="1:3" ht="6.75" customHeight="1">
      <c r="A97" s="52"/>
      <c r="B97" s="56"/>
      <c r="C97" s="48"/>
    </row>
    <row r="98" spans="1:3" ht="15" customHeight="1">
      <c r="A98" s="50" t="s">
        <v>91</v>
      </c>
      <c r="B98" s="51" t="s">
        <v>91</v>
      </c>
      <c r="C98" s="48"/>
    </row>
    <row r="99" spans="1:3" ht="6.75" customHeight="1">
      <c r="A99" s="52"/>
      <c r="B99" s="56"/>
      <c r="C99" s="48"/>
    </row>
    <row r="100" spans="1:3" ht="15" customHeight="1">
      <c r="A100" s="53" t="s">
        <v>92</v>
      </c>
      <c r="B100" s="48" t="s">
        <v>92</v>
      </c>
      <c r="C100" s="48"/>
    </row>
    <row r="101" spans="1:3" ht="6.75" customHeight="1">
      <c r="A101" s="52"/>
      <c r="B101" s="56"/>
      <c r="C101" s="48"/>
    </row>
    <row r="102" spans="1:3" ht="15" customHeight="1">
      <c r="A102" s="50" t="s">
        <v>41</v>
      </c>
      <c r="B102" s="51" t="s">
        <v>41</v>
      </c>
      <c r="C102" s="48"/>
    </row>
    <row r="103" spans="1:3" ht="6.75" customHeight="1">
      <c r="A103" s="52"/>
      <c r="B103" s="56"/>
      <c r="C103" s="48"/>
    </row>
    <row r="104" spans="1:3" ht="15" customHeight="1">
      <c r="A104" s="53" t="s">
        <v>42</v>
      </c>
      <c r="B104" s="48" t="s">
        <v>42</v>
      </c>
      <c r="C104" s="48"/>
    </row>
    <row r="105" spans="1:3" ht="6.75" customHeight="1">
      <c r="A105" s="52"/>
      <c r="B105" s="56"/>
      <c r="C105" s="48"/>
    </row>
    <row r="106" spans="1:3" ht="15" customHeight="1">
      <c r="A106" s="50" t="s">
        <v>44</v>
      </c>
      <c r="B106" s="51" t="s">
        <v>44</v>
      </c>
      <c r="C106" s="48"/>
    </row>
    <row r="107" spans="1:3" ht="6.75" customHeight="1">
      <c r="A107" s="52"/>
      <c r="B107" s="56"/>
      <c r="C107" s="48"/>
    </row>
    <row r="108" spans="1:3" ht="15" customHeight="1">
      <c r="A108" s="53" t="s">
        <v>93</v>
      </c>
      <c r="B108" s="48" t="s">
        <v>93</v>
      </c>
      <c r="C108" s="48"/>
    </row>
    <row r="109" spans="1:3" ht="6.75" customHeight="1">
      <c r="A109" s="52"/>
      <c r="B109" s="56"/>
      <c r="C109" s="48"/>
    </row>
    <row r="110" spans="1:3" ht="15" customHeight="1">
      <c r="A110" s="50" t="s">
        <v>43</v>
      </c>
      <c r="B110" s="51" t="s">
        <v>43</v>
      </c>
      <c r="C110" s="48"/>
    </row>
    <row r="111" spans="1:3" ht="6.75" customHeight="1">
      <c r="A111" s="52"/>
      <c r="B111" s="56"/>
      <c r="C111" s="48"/>
    </row>
    <row r="112" spans="1:3" ht="15" customHeight="1">
      <c r="A112" s="53" t="s">
        <v>94</v>
      </c>
      <c r="B112" s="48" t="s">
        <v>94</v>
      </c>
      <c r="C112" s="48"/>
    </row>
    <row r="113" spans="1:3" ht="6.75" customHeight="1">
      <c r="A113" s="52"/>
      <c r="B113" s="56"/>
      <c r="C113" s="48"/>
    </row>
    <row r="114" spans="1:3" ht="15" customHeight="1">
      <c r="A114" s="50" t="s">
        <v>45</v>
      </c>
      <c r="B114" s="51" t="s">
        <v>175</v>
      </c>
      <c r="C114" s="48"/>
    </row>
    <row r="115" spans="1:3" ht="15" customHeight="1">
      <c r="A115" s="54"/>
      <c r="B115" s="55" t="s">
        <v>176</v>
      </c>
      <c r="C115" s="48"/>
    </row>
    <row r="116" spans="1:3" ht="15" customHeight="1">
      <c r="A116" s="54"/>
      <c r="B116" s="55" t="s">
        <v>177</v>
      </c>
      <c r="C116" s="48"/>
    </row>
    <row r="117" spans="1:3" ht="15" customHeight="1">
      <c r="A117" s="54"/>
      <c r="B117" s="55" t="s">
        <v>178</v>
      </c>
      <c r="C117" s="48"/>
    </row>
    <row r="118" spans="1:3" ht="15" customHeight="1">
      <c r="A118" s="54"/>
      <c r="B118" s="55" t="s">
        <v>179</v>
      </c>
      <c r="C118" s="48"/>
    </row>
    <row r="119" spans="1:3" ht="15" customHeight="1">
      <c r="A119" s="54"/>
      <c r="B119" s="55" t="s">
        <v>180</v>
      </c>
      <c r="C119" s="48"/>
    </row>
    <row r="120" spans="1:3" ht="15" customHeight="1">
      <c r="A120" s="54"/>
      <c r="B120" s="55" t="s">
        <v>181</v>
      </c>
      <c r="C120" s="48"/>
    </row>
    <row r="121" spans="1:3" ht="15" customHeight="1">
      <c r="A121" s="54"/>
      <c r="B121" s="55" t="s">
        <v>182</v>
      </c>
      <c r="C121" s="48"/>
    </row>
    <row r="122" spans="1:3" ht="15" customHeight="1">
      <c r="A122" s="54"/>
      <c r="B122" s="55" t="s">
        <v>183</v>
      </c>
      <c r="C122" s="48"/>
    </row>
    <row r="123" spans="1:3" ht="15" customHeight="1">
      <c r="A123" s="54"/>
      <c r="B123" s="55" t="s">
        <v>184</v>
      </c>
      <c r="C123" s="48"/>
    </row>
    <row r="124" spans="1:3" ht="15" customHeight="1">
      <c r="A124" s="54"/>
      <c r="B124" s="55" t="s">
        <v>185</v>
      </c>
      <c r="C124" s="48"/>
    </row>
    <row r="125" spans="1:3" ht="15" customHeight="1">
      <c r="A125" s="54"/>
      <c r="B125" s="55" t="s">
        <v>186</v>
      </c>
      <c r="C125" s="48"/>
    </row>
    <row r="126" spans="1:3" ht="15" customHeight="1">
      <c r="A126" s="54"/>
      <c r="B126" s="55" t="s">
        <v>187</v>
      </c>
      <c r="C126" s="48"/>
    </row>
    <row r="127" spans="1:3" ht="15" customHeight="1">
      <c r="A127" s="54"/>
      <c r="B127" s="55" t="s">
        <v>188</v>
      </c>
      <c r="C127" s="48"/>
    </row>
    <row r="128" spans="1:3" ht="15" customHeight="1">
      <c r="A128" s="54"/>
      <c r="B128" s="55" t="s">
        <v>189</v>
      </c>
      <c r="C128" s="48"/>
    </row>
    <row r="129" spans="1:3" ht="15" customHeight="1">
      <c r="A129" s="54"/>
      <c r="B129" s="55" t="s">
        <v>190</v>
      </c>
      <c r="C129" s="48"/>
    </row>
    <row r="130" spans="1:3" ht="6.75" customHeight="1">
      <c r="A130" s="52"/>
      <c r="B130" s="56"/>
      <c r="C130" s="48"/>
    </row>
    <row r="131" spans="1:3" ht="15" customHeight="1">
      <c r="A131" s="54" t="s">
        <v>95</v>
      </c>
      <c r="B131" s="55" t="s">
        <v>95</v>
      </c>
      <c r="C131" s="48"/>
    </row>
    <row r="132" spans="1:3" ht="6.75" customHeight="1">
      <c r="A132" s="52"/>
      <c r="B132" s="56"/>
      <c r="C132" s="48"/>
    </row>
    <row r="133" spans="1:3" ht="15" customHeight="1">
      <c r="A133" s="50" t="s">
        <v>96</v>
      </c>
      <c r="B133" s="51" t="s">
        <v>96</v>
      </c>
      <c r="C133" s="48"/>
    </row>
    <row r="134" spans="1:3" ht="6.75" customHeight="1">
      <c r="A134" s="52"/>
      <c r="B134" s="56"/>
      <c r="C134" s="48"/>
    </row>
    <row r="135" spans="1:3" ht="15" customHeight="1">
      <c r="A135" s="53" t="s">
        <v>97</v>
      </c>
      <c r="B135" s="48" t="s">
        <v>97</v>
      </c>
      <c r="C135" s="48"/>
    </row>
    <row r="136" spans="1:3" ht="6.75" customHeight="1">
      <c r="A136" s="52"/>
      <c r="B136" s="56"/>
      <c r="C136" s="48"/>
    </row>
    <row r="137" spans="1:3" ht="15" customHeight="1">
      <c r="A137" s="50" t="s">
        <v>98</v>
      </c>
      <c r="B137" s="51" t="s">
        <v>191</v>
      </c>
      <c r="C137" s="48"/>
    </row>
    <row r="138" spans="1:3" ht="15" customHeight="1">
      <c r="A138" s="54"/>
      <c r="B138" s="55" t="s">
        <v>192</v>
      </c>
      <c r="C138" s="48"/>
    </row>
    <row r="139" spans="1:3" ht="6.75" customHeight="1">
      <c r="A139" s="52"/>
      <c r="B139" s="56"/>
      <c r="C139" s="48"/>
    </row>
    <row r="140" spans="1:3" ht="15" customHeight="1">
      <c r="A140" s="53" t="s">
        <v>47</v>
      </c>
      <c r="B140" s="48" t="s">
        <v>193</v>
      </c>
      <c r="C140" s="48"/>
    </row>
    <row r="141" spans="1:3" ht="15" customHeight="1">
      <c r="A141" s="53"/>
      <c r="B141" s="48" t="s">
        <v>194</v>
      </c>
      <c r="C141" s="48"/>
    </row>
    <row r="142" spans="1:3" ht="6.75" customHeight="1">
      <c r="A142" s="52"/>
      <c r="B142" s="56"/>
      <c r="C142" s="48"/>
    </row>
    <row r="143" spans="1:3" ht="15" customHeight="1">
      <c r="A143" s="50" t="s">
        <v>62</v>
      </c>
      <c r="B143" s="51" t="s">
        <v>62</v>
      </c>
      <c r="C143" s="48"/>
    </row>
    <row r="144" spans="1:3" ht="6.75" customHeight="1">
      <c r="A144" s="52"/>
      <c r="B144" s="56"/>
      <c r="C144" s="48"/>
    </row>
    <row r="145" spans="1:3" ht="15" customHeight="1">
      <c r="A145" s="53" t="s">
        <v>46</v>
      </c>
      <c r="B145" s="48" t="s">
        <v>193</v>
      </c>
      <c r="C145" s="48"/>
    </row>
    <row r="146" spans="1:3" ht="15" customHeight="1">
      <c r="A146" s="53"/>
      <c r="B146" s="48" t="s">
        <v>195</v>
      </c>
      <c r="C146" s="48"/>
    </row>
    <row r="147" spans="1:3" ht="15" customHeight="1">
      <c r="A147" s="53"/>
      <c r="B147" s="48" t="s">
        <v>196</v>
      </c>
      <c r="C147" s="48"/>
    </row>
    <row r="148" spans="1:3" ht="15" customHeight="1">
      <c r="A148" s="53"/>
      <c r="B148" s="48" t="s">
        <v>197</v>
      </c>
      <c r="C148" s="48"/>
    </row>
    <row r="149" spans="1:3" ht="15" customHeight="1">
      <c r="A149" s="53"/>
      <c r="B149" s="48" t="s">
        <v>234</v>
      </c>
      <c r="C149" s="48"/>
    </row>
    <row r="150" spans="1:3" ht="15" customHeight="1">
      <c r="A150" s="53"/>
      <c r="B150" s="48" t="s">
        <v>198</v>
      </c>
      <c r="C150" s="48"/>
    </row>
    <row r="151" spans="1:3" ht="15" customHeight="1">
      <c r="A151" s="53"/>
      <c r="B151" s="48" t="s">
        <v>199</v>
      </c>
      <c r="C151" s="48"/>
    </row>
    <row r="152" spans="1:3" ht="15" customHeight="1">
      <c r="A152" s="53"/>
      <c r="B152" s="48" t="s">
        <v>200</v>
      </c>
      <c r="C152" s="48"/>
    </row>
    <row r="153" spans="1:3" ht="15" customHeight="1">
      <c r="A153" s="53"/>
      <c r="B153" s="48" t="s">
        <v>194</v>
      </c>
      <c r="C153" s="48"/>
    </row>
    <row r="154" spans="1:3" ht="6.75" customHeight="1">
      <c r="A154" s="52"/>
      <c r="B154" s="56"/>
      <c r="C154" s="48"/>
    </row>
    <row r="155" spans="1:3" ht="15" customHeight="1">
      <c r="A155" s="50" t="s">
        <v>49</v>
      </c>
      <c r="B155" s="51" t="s">
        <v>49</v>
      </c>
      <c r="C155" s="48"/>
    </row>
    <row r="156" spans="1:3" ht="15" customHeight="1">
      <c r="A156" s="54"/>
      <c r="B156" s="55" t="s">
        <v>201</v>
      </c>
      <c r="C156" s="48"/>
    </row>
    <row r="157" spans="1:3" ht="15" customHeight="1">
      <c r="A157" s="54"/>
      <c r="B157" s="55" t="s">
        <v>202</v>
      </c>
      <c r="C157" s="48"/>
    </row>
    <row r="158" spans="1:3" ht="15" customHeight="1">
      <c r="A158" s="54"/>
      <c r="B158" s="55" t="s">
        <v>203</v>
      </c>
      <c r="C158" s="48"/>
    </row>
    <row r="159" spans="1:3" ht="6.75" customHeight="1">
      <c r="A159" s="52"/>
      <c r="B159" s="56"/>
      <c r="C159" s="48"/>
    </row>
    <row r="160" spans="1:3" ht="15" customHeight="1">
      <c r="A160" s="53" t="s">
        <v>50</v>
      </c>
      <c r="B160" s="48" t="s">
        <v>204</v>
      </c>
      <c r="C160" s="48"/>
    </row>
    <row r="161" spans="1:3" ht="6.75" customHeight="1">
      <c r="A161" s="52"/>
      <c r="B161" s="56"/>
      <c r="C161" s="48"/>
    </row>
    <row r="162" spans="1:3" ht="15" customHeight="1">
      <c r="A162" s="50" t="s">
        <v>51</v>
      </c>
      <c r="B162" s="51" t="s">
        <v>205</v>
      </c>
      <c r="C162" s="48"/>
    </row>
    <row r="163" spans="1:3" ht="15" customHeight="1">
      <c r="A163" s="54"/>
      <c r="B163" s="55" t="s">
        <v>206</v>
      </c>
      <c r="C163" s="48"/>
    </row>
    <row r="164" spans="1:3" ht="6.75" customHeight="1">
      <c r="A164" s="52"/>
      <c r="B164" s="56"/>
      <c r="C164" s="48"/>
    </row>
    <row r="165" spans="1:3" ht="15" customHeight="1">
      <c r="A165" s="53" t="s">
        <v>52</v>
      </c>
      <c r="B165" s="48" t="s">
        <v>52</v>
      </c>
      <c r="C165" s="48"/>
    </row>
    <row r="166" spans="1:3" ht="6.75" customHeight="1">
      <c r="A166" s="52"/>
      <c r="B166" s="56"/>
      <c r="C166" s="48"/>
    </row>
    <row r="167" spans="1:3" ht="15" customHeight="1">
      <c r="A167" s="50" t="s">
        <v>53</v>
      </c>
      <c r="B167" s="51" t="s">
        <v>53</v>
      </c>
      <c r="C167" s="48"/>
    </row>
    <row r="168" spans="1:3" ht="6.75" customHeight="1">
      <c r="A168" s="52"/>
      <c r="B168" s="56"/>
      <c r="C168" s="48"/>
    </row>
    <row r="169" spans="1:3" ht="15" customHeight="1">
      <c r="A169" s="53" t="s">
        <v>54</v>
      </c>
      <c r="B169" s="48" t="s">
        <v>54</v>
      </c>
      <c r="C169" s="48"/>
    </row>
    <row r="170" spans="1:3" ht="6.75" customHeight="1">
      <c r="A170" s="52"/>
      <c r="B170" s="56"/>
      <c r="C170" s="48"/>
    </row>
    <row r="171" spans="1:3" ht="15" customHeight="1">
      <c r="A171" s="50" t="s">
        <v>55</v>
      </c>
      <c r="B171" s="51" t="s">
        <v>207</v>
      </c>
      <c r="C171" s="48"/>
    </row>
    <row r="172" spans="1:3" ht="6.75" customHeight="1">
      <c r="A172" s="52"/>
      <c r="B172" s="56"/>
      <c r="C172" s="48"/>
    </row>
    <row r="173" spans="1:3" ht="15" customHeight="1">
      <c r="A173" s="53" t="s">
        <v>56</v>
      </c>
      <c r="B173" s="48" t="s">
        <v>208</v>
      </c>
      <c r="C173" s="48"/>
    </row>
    <row r="174" spans="1:3" ht="6.75" customHeight="1">
      <c r="A174" s="52"/>
      <c r="B174" s="56"/>
      <c r="C174" s="48"/>
    </row>
    <row r="175" spans="1:3" ht="15" customHeight="1">
      <c r="A175" s="50" t="s">
        <v>57</v>
      </c>
      <c r="B175" s="51" t="s">
        <v>209</v>
      </c>
      <c r="C175" s="48"/>
    </row>
    <row r="176" spans="1:3" ht="6.75" customHeight="1">
      <c r="A176" s="52"/>
      <c r="B176" s="56"/>
      <c r="C176" s="48"/>
    </row>
    <row r="177" spans="1:3" ht="15" customHeight="1">
      <c r="A177" s="53" t="s">
        <v>58</v>
      </c>
      <c r="B177" s="48" t="s">
        <v>58</v>
      </c>
      <c r="C177" s="48"/>
    </row>
    <row r="178" spans="1:3" ht="6.75" customHeight="1">
      <c r="A178" s="52"/>
      <c r="B178" s="56"/>
      <c r="C178" s="48"/>
    </row>
    <row r="179" spans="1:3" ht="15" customHeight="1">
      <c r="A179" s="50" t="s">
        <v>59</v>
      </c>
      <c r="B179" s="51" t="s">
        <v>242</v>
      </c>
      <c r="C179" s="48"/>
    </row>
    <row r="180" spans="1:3" ht="6.75" customHeight="1">
      <c r="A180" s="52"/>
      <c r="B180" s="56"/>
      <c r="C180" s="48"/>
    </row>
    <row r="181" spans="1:3" ht="15" customHeight="1">
      <c r="A181" s="53" t="s">
        <v>60</v>
      </c>
      <c r="B181" s="48" t="s">
        <v>210</v>
      </c>
      <c r="C181" s="48"/>
    </row>
    <row r="182" spans="1:3" ht="6.75" customHeight="1">
      <c r="A182" s="52"/>
      <c r="B182" s="56"/>
      <c r="C182" s="48"/>
    </row>
    <row r="183" spans="1:3" ht="15" customHeight="1">
      <c r="A183" s="50" t="s">
        <v>40</v>
      </c>
      <c r="B183" s="51" t="s">
        <v>40</v>
      </c>
      <c r="C183" s="48"/>
    </row>
    <row r="184" spans="1:3" ht="15" customHeight="1">
      <c r="A184" s="54"/>
      <c r="B184" s="55" t="s">
        <v>211</v>
      </c>
      <c r="C184" s="48"/>
    </row>
    <row r="185" spans="1:3" ht="6.75" customHeight="1">
      <c r="A185" s="52"/>
      <c r="B185" s="56"/>
      <c r="C185" s="48"/>
    </row>
    <row r="186" spans="1:3" ht="15" customHeight="1">
      <c r="A186" s="53" t="s">
        <v>48</v>
      </c>
      <c r="B186" s="48" t="s">
        <v>48</v>
      </c>
      <c r="C186" s="48"/>
    </row>
    <row r="187" spans="1:3" ht="6.75" customHeight="1">
      <c r="A187" s="52"/>
      <c r="B187" s="56"/>
      <c r="C187" s="48"/>
    </row>
    <row r="188" spans="1:3" ht="15" customHeight="1">
      <c r="A188" s="50" t="s">
        <v>61</v>
      </c>
      <c r="B188" s="51" t="s">
        <v>212</v>
      </c>
      <c r="C188" s="48"/>
    </row>
    <row r="189" spans="1:3" ht="15" customHeight="1">
      <c r="A189" s="54"/>
      <c r="B189" s="55" t="s">
        <v>213</v>
      </c>
      <c r="C189" s="48"/>
    </row>
    <row r="190" spans="1:3" ht="6.75" customHeight="1">
      <c r="A190" s="52"/>
      <c r="C190" s="48"/>
    </row>
    <row r="191" spans="1:3" ht="15" customHeight="1">
      <c r="A191" s="50" t="s">
        <v>63</v>
      </c>
      <c r="B191" s="51" t="s">
        <v>63</v>
      </c>
      <c r="C191" s="48"/>
    </row>
    <row r="192" spans="1:3" ht="15" customHeight="1">
      <c r="A192" s="54"/>
      <c r="B192" s="55" t="s">
        <v>214</v>
      </c>
      <c r="C192" s="48"/>
    </row>
    <row r="193" spans="1:3" ht="6.75" customHeight="1">
      <c r="A193" s="52"/>
      <c r="B193" s="56"/>
      <c r="C193" s="48"/>
    </row>
    <row r="194" spans="1:3" ht="15" customHeight="1">
      <c r="A194" s="53" t="s">
        <v>64</v>
      </c>
      <c r="B194" s="48" t="s">
        <v>64</v>
      </c>
      <c r="C194" s="48"/>
    </row>
    <row r="195" spans="1:3" ht="6.75" customHeight="1">
      <c r="A195" s="52"/>
      <c r="B195" s="56"/>
      <c r="C195" s="48"/>
    </row>
    <row r="196" spans="1:3" ht="15" customHeight="1">
      <c r="A196" s="50" t="s">
        <v>65</v>
      </c>
      <c r="B196" s="51" t="s">
        <v>215</v>
      </c>
      <c r="C196" s="48"/>
    </row>
    <row r="197" spans="1:3" ht="15" customHeight="1">
      <c r="A197" s="54"/>
      <c r="B197" s="55" t="s">
        <v>216</v>
      </c>
      <c r="C197" s="48"/>
    </row>
    <row r="198" spans="1:3" ht="15" customHeight="1">
      <c r="A198" s="54"/>
      <c r="B198" s="55" t="s">
        <v>217</v>
      </c>
      <c r="C198" s="48"/>
    </row>
    <row r="199" spans="1:3" ht="15" customHeight="1">
      <c r="A199" s="54"/>
      <c r="B199" s="55" t="s">
        <v>218</v>
      </c>
      <c r="C199" s="48"/>
    </row>
    <row r="200" spans="1:3" ht="15" customHeight="1">
      <c r="A200" s="54"/>
      <c r="B200" s="55" t="s">
        <v>219</v>
      </c>
      <c r="C200" s="48"/>
    </row>
    <row r="201" spans="1:3" ht="6.75" customHeight="1">
      <c r="A201" s="52"/>
      <c r="B201" s="56"/>
      <c r="C201" s="48"/>
    </row>
    <row r="202" spans="1:3" ht="15" customHeight="1">
      <c r="A202" s="54"/>
      <c r="B202" s="55"/>
      <c r="C202" s="4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9.00390625" defaultRowHeight="14.25"/>
  <cols>
    <col min="1" max="1" width="3.00390625" style="49" customWidth="1"/>
    <col min="2" max="2" width="29.875" style="49" bestFit="1" customWidth="1"/>
    <col min="3" max="3" width="18.125" style="49" bestFit="1" customWidth="1"/>
    <col min="4" max="4" width="16.50390625" style="49" bestFit="1" customWidth="1"/>
    <col min="5" max="16384" width="9.00390625" style="49" customWidth="1"/>
  </cols>
  <sheetData>
    <row r="1" spans="1:2" ht="14.25">
      <c r="A1" s="63" t="s">
        <v>236</v>
      </c>
      <c r="B1" s="63"/>
    </row>
    <row r="2" spans="1:2" ht="14.25">
      <c r="A2" s="63"/>
      <c r="B2" s="63"/>
    </row>
    <row r="3" spans="1:2" ht="14.25">
      <c r="A3" s="64" t="s">
        <v>120</v>
      </c>
      <c r="B3" s="65"/>
    </row>
    <row r="4" spans="1:2" ht="14.25">
      <c r="A4" s="64"/>
      <c r="B4" s="65"/>
    </row>
    <row r="5" spans="1:2" ht="14.25">
      <c r="A5" s="67" t="s">
        <v>223</v>
      </c>
      <c r="B5" s="65"/>
    </row>
    <row r="6" spans="1:2" ht="14.25">
      <c r="A6" s="65"/>
      <c r="B6" s="65" t="s">
        <v>224</v>
      </c>
    </row>
    <row r="7" spans="1:2" ht="14.25">
      <c r="A7" s="66"/>
      <c r="B7" s="68" t="s">
        <v>225</v>
      </c>
    </row>
    <row r="8" spans="1:2" ht="14.25">
      <c r="A8" s="66"/>
      <c r="B8" s="68"/>
    </row>
    <row r="9" spans="2:4" ht="25.5" customHeight="1">
      <c r="B9" s="71" t="s">
        <v>230</v>
      </c>
      <c r="C9" s="71" t="s">
        <v>231</v>
      </c>
      <c r="D9" s="71" t="s">
        <v>232</v>
      </c>
    </row>
    <row r="10" spans="2:4" ht="15.75" customHeight="1">
      <c r="B10" s="69" t="s">
        <v>226</v>
      </c>
      <c r="C10" s="70" t="s">
        <v>228</v>
      </c>
      <c r="D10" s="70" t="s">
        <v>229</v>
      </c>
    </row>
    <row r="11" spans="2:4" ht="15.75" customHeight="1">
      <c r="B11" s="69" t="s">
        <v>227</v>
      </c>
      <c r="C11" s="70" t="s">
        <v>233</v>
      </c>
      <c r="D11" s="70" t="s">
        <v>233</v>
      </c>
    </row>
  </sheetData>
  <sheetProtection/>
  <hyperlinks>
    <hyperlink ref="B10" location="'Subject time series'!A1" display="Subject time series"/>
    <hyperlink ref="B11" location="'Subject grouping composition'!A1" display="Subject grouping composition table"/>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2:V49"/>
  <sheetViews>
    <sheetView showGridLines="0" zoomScalePageLayoutView="0" workbookViewId="0" topLeftCell="A1">
      <selection activeCell="A1" sqref="A1"/>
    </sheetView>
  </sheetViews>
  <sheetFormatPr defaultColWidth="9.00390625" defaultRowHeight="14.25"/>
  <cols>
    <col min="1" max="3" width="9.00390625" style="12" customWidth="1"/>
    <col min="4" max="4" width="4.50390625" style="0" customWidth="1"/>
    <col min="5" max="5" width="17.00390625" style="0" customWidth="1"/>
    <col min="6" max="16" width="7.625" style="0" customWidth="1"/>
    <col min="17" max="17" width="10.625" style="0" customWidth="1"/>
  </cols>
  <sheetData>
    <row r="1" ht="12" customHeight="1"/>
    <row r="2" spans="1:22" ht="13.5" customHeight="1">
      <c r="A2" s="11"/>
      <c r="B2" s="11"/>
      <c r="C2" s="11"/>
      <c r="D2" s="12"/>
      <c r="E2" s="75" t="s">
        <v>237</v>
      </c>
      <c r="F2" s="75"/>
      <c r="G2" s="75"/>
      <c r="H2" s="75"/>
      <c r="I2" s="75"/>
      <c r="J2" s="75"/>
      <c r="K2" s="75"/>
      <c r="L2" s="75"/>
      <c r="M2" s="75"/>
      <c r="N2" s="75"/>
      <c r="O2" s="75"/>
      <c r="P2" s="75"/>
      <c r="Q2" s="75"/>
      <c r="R2" s="12"/>
      <c r="S2" s="12"/>
      <c r="T2" s="12"/>
      <c r="U2" s="12"/>
      <c r="V2" s="12"/>
    </row>
    <row r="3" spans="1:22" ht="12" customHeight="1">
      <c r="A3" s="11"/>
      <c r="B3" s="11"/>
      <c r="C3" s="11"/>
      <c r="D3" s="12"/>
      <c r="E3" s="80" t="s">
        <v>105</v>
      </c>
      <c r="F3" s="80"/>
      <c r="G3" s="80"/>
      <c r="H3" s="80"/>
      <c r="I3" s="22"/>
      <c r="J3" s="22"/>
      <c r="K3" s="22"/>
      <c r="L3" s="22"/>
      <c r="M3" s="22"/>
      <c r="N3" s="22"/>
      <c r="O3" s="22"/>
      <c r="P3" s="22"/>
      <c r="Q3" s="22"/>
      <c r="R3" s="12"/>
      <c r="S3" s="12"/>
      <c r="T3" s="12"/>
      <c r="U3" s="12"/>
      <c r="V3" s="12"/>
    </row>
    <row r="4" spans="1:22" ht="12" customHeight="1">
      <c r="A4" s="11"/>
      <c r="B4" s="11"/>
      <c r="C4" s="11"/>
      <c r="D4" s="12"/>
      <c r="E4" s="23" t="s">
        <v>90</v>
      </c>
      <c r="F4" s="24"/>
      <c r="G4" s="22"/>
      <c r="H4" s="22"/>
      <c r="I4" s="22"/>
      <c r="J4" s="22"/>
      <c r="K4" s="22"/>
      <c r="L4" s="22"/>
      <c r="M4" s="22"/>
      <c r="N4" s="22"/>
      <c r="O4" s="22"/>
      <c r="P4" s="22"/>
      <c r="Q4" s="22"/>
      <c r="R4" s="12"/>
      <c r="S4" s="12"/>
      <c r="T4" s="12"/>
      <c r="U4" s="12"/>
      <c r="V4" s="12"/>
    </row>
    <row r="5" spans="1:22" ht="12" customHeight="1">
      <c r="A5" s="11"/>
      <c r="B5" s="11"/>
      <c r="C5" s="11"/>
      <c r="D5" s="12"/>
      <c r="E5" s="13" t="s">
        <v>14</v>
      </c>
      <c r="F5" s="13" t="s">
        <v>71</v>
      </c>
      <c r="G5" s="10">
        <f>IF(Sex="Boys",3,IF(Sex="Girls",16,29))</f>
        <v>29</v>
      </c>
      <c r="H5" s="14"/>
      <c r="I5" s="13"/>
      <c r="J5" s="13"/>
      <c r="K5" s="13"/>
      <c r="L5" s="13"/>
      <c r="M5" s="13"/>
      <c r="N5" s="13"/>
      <c r="O5" s="13"/>
      <c r="P5" s="13"/>
      <c r="Q5" s="13"/>
      <c r="R5" s="12"/>
      <c r="S5" s="12"/>
      <c r="T5" s="12"/>
      <c r="U5" s="12"/>
      <c r="V5" s="12"/>
    </row>
    <row r="6" spans="1:22" ht="12" customHeight="1">
      <c r="A6" s="11"/>
      <c r="B6" s="11"/>
      <c r="C6" s="11"/>
      <c r="D6" s="12"/>
      <c r="E6" s="76" t="str">
        <f>Group</f>
        <v>English</v>
      </c>
      <c r="F6" s="76" t="str">
        <f>Sex</f>
        <v>All</v>
      </c>
      <c r="G6" s="76"/>
      <c r="H6" s="76"/>
      <c r="I6" s="76"/>
      <c r="J6" s="76"/>
      <c r="K6" s="76"/>
      <c r="L6" s="76"/>
      <c r="M6" s="76"/>
      <c r="N6" s="76"/>
      <c r="O6" s="76"/>
      <c r="P6" s="76"/>
      <c r="Q6" s="76"/>
      <c r="R6" s="12"/>
      <c r="S6" s="12"/>
      <c r="T6" s="12"/>
      <c r="U6" s="12"/>
      <c r="V6" s="12"/>
    </row>
    <row r="7" spans="1:22" ht="14.25" customHeight="1">
      <c r="A7" s="11"/>
      <c r="B7" s="11"/>
      <c r="C7" s="11"/>
      <c r="D7" s="12"/>
      <c r="E7" s="77"/>
      <c r="F7" s="76" t="s">
        <v>86</v>
      </c>
      <c r="G7" s="76"/>
      <c r="H7" s="76"/>
      <c r="I7" s="76"/>
      <c r="J7" s="76"/>
      <c r="K7" s="76"/>
      <c r="L7" s="76"/>
      <c r="M7" s="76"/>
      <c r="N7" s="76"/>
      <c r="O7" s="76"/>
      <c r="P7" s="76"/>
      <c r="Q7" s="78" t="s">
        <v>79</v>
      </c>
      <c r="R7" s="12"/>
      <c r="S7" s="12"/>
      <c r="T7" s="12"/>
      <c r="U7" s="12"/>
      <c r="V7" s="12"/>
    </row>
    <row r="8" spans="1:22" ht="12" customHeight="1">
      <c r="A8" s="11"/>
      <c r="B8" s="11"/>
      <c r="C8" s="11"/>
      <c r="D8" s="12"/>
      <c r="E8" s="15" t="s">
        <v>78</v>
      </c>
      <c r="F8" s="20" t="s">
        <v>77</v>
      </c>
      <c r="G8" s="20" t="s">
        <v>8</v>
      </c>
      <c r="H8" s="20" t="s">
        <v>9</v>
      </c>
      <c r="I8" s="20" t="s">
        <v>10</v>
      </c>
      <c r="J8" s="20" t="s">
        <v>11</v>
      </c>
      <c r="K8" s="20" t="s">
        <v>12</v>
      </c>
      <c r="L8" s="20" t="s">
        <v>69</v>
      </c>
      <c r="M8" s="20" t="s">
        <v>70</v>
      </c>
      <c r="N8" s="38" t="s">
        <v>73</v>
      </c>
      <c r="O8" s="38" t="s">
        <v>74</v>
      </c>
      <c r="P8" s="39" t="s">
        <v>75</v>
      </c>
      <c r="Q8" s="79"/>
      <c r="R8" s="12"/>
      <c r="S8" s="12"/>
      <c r="T8" s="12"/>
      <c r="U8" s="12"/>
      <c r="V8" s="12"/>
    </row>
    <row r="9" spans="1:22" ht="12" customHeight="1">
      <c r="A9" s="11"/>
      <c r="B9" s="11"/>
      <c r="C9" s="11"/>
      <c r="D9" s="12"/>
      <c r="E9" s="37" t="s">
        <v>106</v>
      </c>
      <c r="F9" s="8">
        <f>IF(ISERROR(VLOOKUP(Group,GCSE2010,$G$5+Descriptions!F$1,FALSE)),"-",VLOOKUP(Group,GCSE2010,$G$5+Descriptions!F$1,FALSE))</f>
        <v>5.1</v>
      </c>
      <c r="G9" s="8">
        <f>IF(ISERROR(VLOOKUP(Group,GCSE2010,$G$5+Descriptions!G$1,FALSE)),"-",VLOOKUP(Group,GCSE2010,$G$5+Descriptions!G$1,FALSE))</f>
        <v>13.3</v>
      </c>
      <c r="H9" s="8">
        <f>IF(ISERROR(VLOOKUP(Group,GCSE2010,$G$5+Descriptions!H$1,FALSE)),"-",VLOOKUP(Group,GCSE2010,$G$5+Descriptions!H$1,FALSE))</f>
        <v>22.1</v>
      </c>
      <c r="I9" s="8">
        <f>IF(ISERROR(VLOOKUP(Group,GCSE2010,$G$5+Descriptions!I$1,FALSE)),"-",VLOOKUP(Group,GCSE2010,$G$5+Descriptions!I$1,FALSE))</f>
        <v>29.3</v>
      </c>
      <c r="J9" s="8">
        <f>IF(ISERROR(VLOOKUP(Group,GCSE2010,$G$5+Descriptions!J$1,FALSE)),"-",VLOOKUP(Group,GCSE2010,$G$5+Descriptions!J$1,FALSE))</f>
        <v>16.3</v>
      </c>
      <c r="K9" s="8">
        <f>IF(ISERROR(VLOOKUP(Group,GCSE2010,$G$5+Descriptions!K$1,FALSE)),"-",VLOOKUP(Group,GCSE2010,$G$5+Descriptions!K$1,FALSE))</f>
        <v>7.9</v>
      </c>
      <c r="L9" s="8">
        <f>IF(ISERROR(VLOOKUP(Group,GCSE2010,$G$5+Descriptions!L$1,FALSE)),"-",VLOOKUP(Group,GCSE2010,$G$5+Descriptions!L$1,FALSE))</f>
        <v>3.6</v>
      </c>
      <c r="M9" s="8">
        <f>IF(ISERROR(VLOOKUP(Group,GCSE2010,$G$5+Descriptions!M$1,FALSE)),"-",VLOOKUP(Group,GCSE2010,$G$5+Descriptions!M$1,FALSE))</f>
        <v>1.4</v>
      </c>
      <c r="N9" s="40">
        <f>IF(ISERROR(VLOOKUP(Group,GCSE2010,$G$5+Descriptions!N$1,FALSE)),"-",VLOOKUP(Group,GCSE2010,$G$5+Descriptions!N$1,FALSE))</f>
        <v>18.3</v>
      </c>
      <c r="O9" s="40">
        <f>IF(ISERROR(VLOOKUP(Group,GCSE2010,$G$5+Descriptions!O$1,FALSE)),"-",VLOOKUP(Group,GCSE2010,$G$5+Descriptions!O$1,FALSE))</f>
        <v>69.8</v>
      </c>
      <c r="P9" s="40">
        <f>IF(ISERROR(VLOOKUP(Group,GCSE2010,$G$5+Descriptions!P$1,FALSE)),"-",VLOOKUP(Group,GCSE2010,$G$5+Descriptions!P$1,FALSE))</f>
        <v>99</v>
      </c>
      <c r="Q9" s="9">
        <f>IF(ISERROR(VLOOKUP(Group,GCSE2010,$G$5+Descriptions!Q$1,FALSE)),"-",VLOOKUP(Group,GCSE2010,$G$5+Descriptions!Q$1,FALSE))</f>
        <v>599245</v>
      </c>
      <c r="R9" s="12"/>
      <c r="S9" s="12"/>
      <c r="T9" s="12"/>
      <c r="U9" s="12"/>
      <c r="V9" s="12"/>
    </row>
    <row r="10" spans="1:22" ht="12" customHeight="1">
      <c r="A10" s="11"/>
      <c r="B10" s="11"/>
      <c r="C10" s="11"/>
      <c r="D10" s="12"/>
      <c r="E10" s="37" t="s">
        <v>76</v>
      </c>
      <c r="F10" s="8">
        <f>IF(ISERROR(VLOOKUP(Group,GCSE2011,$G$5+Descriptions!F$1,FALSE)),"-",VLOOKUP(Group,GCSE2011,$G$5+Descriptions!F$1,FALSE))</f>
        <v>5.5</v>
      </c>
      <c r="G10" s="8">
        <f>IF(ISERROR(VLOOKUP(Group,GCSE2011,$G$5+Descriptions!G$1,FALSE)),"-",VLOOKUP(Group,GCSE2011,$G$5+Descriptions!G$1,FALSE))</f>
        <v>13.9</v>
      </c>
      <c r="H10" s="8">
        <f>IF(ISERROR(VLOOKUP(Group,GCSE2011,$G$5+Descriptions!H$1,FALSE)),"-",VLOOKUP(Group,GCSE2011,$G$5+Descriptions!H$1,FALSE))</f>
        <v>22.5</v>
      </c>
      <c r="I10" s="8">
        <f>IF(ISERROR(VLOOKUP(Group,GCSE2011,$G$5+Descriptions!I$1,FALSE)),"-",VLOOKUP(Group,GCSE2011,$G$5+Descriptions!I$1,FALSE))</f>
        <v>30.3</v>
      </c>
      <c r="J10" s="8">
        <f>IF(ISERROR(VLOOKUP(Group,GCSE2011,$G$5+Descriptions!J$1,FALSE)),"-",VLOOKUP(Group,GCSE2011,$G$5+Descriptions!J$1,FALSE))</f>
        <v>15.4</v>
      </c>
      <c r="K10" s="8">
        <f>IF(ISERROR(VLOOKUP(Group,GCSE2011,$G$5+Descriptions!K$1,FALSE)),"-",VLOOKUP(Group,GCSE2011,$G$5+Descriptions!K$1,FALSE))</f>
        <v>7.2</v>
      </c>
      <c r="L10" s="8">
        <f>IF(ISERROR(VLOOKUP(Group,GCSE2011,$G$5+Descriptions!L$1,FALSE)),"-",VLOOKUP(Group,GCSE2011,$G$5+Descriptions!L$1,FALSE))</f>
        <v>3.1</v>
      </c>
      <c r="M10" s="8">
        <f>IF(ISERROR(VLOOKUP(Group,GCSE2011,$G$5+Descriptions!M$1,FALSE)),"-",VLOOKUP(Group,GCSE2011,$G$5+Descriptions!M$1,FALSE))</f>
        <v>1.2</v>
      </c>
      <c r="N10" s="40">
        <f>IF(ISERROR(VLOOKUP(Group,GCSE2011,$G$5+Descriptions!N$1,FALSE)),"-",VLOOKUP(Group,GCSE2011,$G$5+Descriptions!N$1,FALSE))</f>
        <v>19.4</v>
      </c>
      <c r="O10" s="40">
        <f>IF(ISERROR(VLOOKUP(Group,GCSE2011,$G$5+Descriptions!O$1,FALSE)),"-",VLOOKUP(Group,GCSE2011,$G$5+Descriptions!O$1,FALSE))</f>
        <v>72.3</v>
      </c>
      <c r="P10" s="40">
        <f>IF(ISERROR(VLOOKUP(Group,GCSE2011,$G$5+Descriptions!P$1,FALSE)),"-",VLOOKUP(Group,GCSE2011,$G$5+Descriptions!P$1,FALSE))</f>
        <v>99.1</v>
      </c>
      <c r="Q10" s="9">
        <f>IF(ISERROR(VLOOKUP(Group,GCSE2011,$G$5+Descriptions!Q$1,FALSE)),"-",VLOOKUP(Group,GCSE2011,$G$5+Descriptions!Q$1,FALSE))</f>
        <v>587461</v>
      </c>
      <c r="R10" s="12"/>
      <c r="S10" s="12"/>
      <c r="T10" s="12"/>
      <c r="U10" s="12"/>
      <c r="V10" s="12"/>
    </row>
    <row r="11" spans="1:22" ht="12" customHeight="1">
      <c r="A11" s="11"/>
      <c r="B11" s="11"/>
      <c r="C11" s="11"/>
      <c r="D11" s="12"/>
      <c r="E11" s="16" t="s">
        <v>85</v>
      </c>
      <c r="F11" s="8">
        <f>IF(ISERROR(VLOOKUP(Group,GCSE2012,$G$5+Descriptions!F$1,FALSE)),"-",VLOOKUP(Group,GCSE2012,$G$5+Descriptions!F$1,FALSE))</f>
        <v>3.8</v>
      </c>
      <c r="G11" s="8">
        <f>IF(ISERROR(VLOOKUP(Group,GCSE2012,$G$5+Descriptions!G$1,FALSE)),"-",VLOOKUP(Group,GCSE2012,$G$5+Descriptions!G$1,FALSE))</f>
        <v>12.8</v>
      </c>
      <c r="H11" s="8">
        <f>IF(ISERROR(VLOOKUP(Group,GCSE2012,$G$5+Descriptions!H$1,FALSE)),"-",VLOOKUP(Group,GCSE2012,$G$5+Descriptions!H$1,FALSE))</f>
        <v>22.1</v>
      </c>
      <c r="I11" s="8">
        <f>IF(ISERROR(VLOOKUP(Group,GCSE2012,$G$5+Descriptions!I$1,FALSE)),"-",VLOOKUP(Group,GCSE2012,$G$5+Descriptions!I$1,FALSE))</f>
        <v>30.6</v>
      </c>
      <c r="J11" s="8">
        <f>IF(ISERROR(VLOOKUP(Group,GCSE2012,$G$5+Descriptions!J$1,FALSE)),"-",VLOOKUP(Group,GCSE2012,$G$5+Descriptions!J$1,FALSE))</f>
        <v>17.4</v>
      </c>
      <c r="K11" s="8">
        <f>IF(ISERROR(VLOOKUP(Group,GCSE2012,$G$5+Descriptions!K$1,FALSE)),"-",VLOOKUP(Group,GCSE2012,$G$5+Descriptions!K$1,FALSE))</f>
        <v>8.1</v>
      </c>
      <c r="L11" s="8">
        <f>IF(ISERROR(VLOOKUP(Group,GCSE2012,$G$5+Descriptions!L$1,FALSE)),"-",VLOOKUP(Group,GCSE2012,$G$5+Descriptions!L$1,FALSE))</f>
        <v>3.4</v>
      </c>
      <c r="M11" s="8">
        <f>IF(ISERROR(VLOOKUP(Group,GCSE2012,$G$5+Descriptions!M$1,FALSE)),"-",VLOOKUP(Group,GCSE2012,$G$5+Descriptions!M$1,FALSE))</f>
        <v>1.1</v>
      </c>
      <c r="N11" s="40">
        <f>IF(ISERROR(VLOOKUP(Group,GCSE2012,$G$5+Descriptions!N$1,FALSE)),"-",VLOOKUP(Group,GCSE2012,$G$5+Descriptions!N$1,FALSE))</f>
        <v>16.6</v>
      </c>
      <c r="O11" s="40">
        <f>IF(ISERROR(VLOOKUP(Group,GCSE2012,$G$5+Descriptions!O$1,FALSE)),"-",VLOOKUP(Group,GCSE2012,$G$5+Descriptions!O$1,FALSE))</f>
        <v>69.3</v>
      </c>
      <c r="P11" s="40">
        <f>IF(ISERROR(VLOOKUP(Group,GCSE2012,$G$5+Descriptions!P$1,FALSE)),"-",VLOOKUP(Group,GCSE2012,$G$5+Descriptions!P$1,FALSE))</f>
        <v>99.4</v>
      </c>
      <c r="Q11" s="9">
        <f>IF(ISERROR(VLOOKUP(Group,GCSE2012,$G$5+Descriptions!Q$1,FALSE)),"-",VLOOKUP(Group,GCSE2012,$G$5+Descriptions!Q$1,FALSE))</f>
        <v>568611</v>
      </c>
      <c r="R11" s="12"/>
      <c r="S11" s="12"/>
      <c r="T11" s="12"/>
      <c r="U11" s="12"/>
      <c r="V11" s="12"/>
    </row>
    <row r="12" spans="1:22" ht="12" customHeight="1">
      <c r="A12" s="11"/>
      <c r="B12" s="11"/>
      <c r="C12" s="11"/>
      <c r="D12" s="12"/>
      <c r="E12" s="16" t="s">
        <v>87</v>
      </c>
      <c r="F12" s="8">
        <f>IF(ISERROR(VLOOKUP(Group,GCSE2013,$G$5+Descriptions!F$1,FALSE)),"-",VLOOKUP(Group,GCSE2013,$G$5+Descriptions!F$1,FALSE))</f>
        <v>4</v>
      </c>
      <c r="G12" s="8">
        <f>IF(ISERROR(VLOOKUP(Group,GCSE2013,$G$5+Descriptions!G$1,FALSE)),"-",VLOOKUP(Group,GCSE2013,$G$5+Descriptions!G$1,FALSE))</f>
        <v>13</v>
      </c>
      <c r="H12" s="8">
        <f>IF(ISERROR(VLOOKUP(Group,GCSE2013,$G$5+Descriptions!H$1,FALSE)),"-",VLOOKUP(Group,GCSE2013,$G$5+Descriptions!H$1,FALSE))</f>
        <v>23.2</v>
      </c>
      <c r="I12" s="8">
        <f>IF(ISERROR(VLOOKUP(Group,GCSE2013,$G$5+Descriptions!I$1,FALSE)),"-",VLOOKUP(Group,GCSE2013,$G$5+Descriptions!I$1,FALSE))</f>
        <v>30.5</v>
      </c>
      <c r="J12" s="8">
        <f>IF(ISERROR(VLOOKUP(Group,GCSE2013,$G$5+Descriptions!J$1,FALSE)),"-",VLOOKUP(Group,GCSE2013,$G$5+Descriptions!J$1,FALSE))</f>
        <v>16.6</v>
      </c>
      <c r="K12" s="8">
        <f>IF(ISERROR(VLOOKUP(Group,GCSE2013,$G$5+Descriptions!K$1,FALSE)),"-",VLOOKUP(Group,GCSE2013,$G$5+Descriptions!K$1,FALSE))</f>
        <v>7.8</v>
      </c>
      <c r="L12" s="8">
        <f>IF(ISERROR(VLOOKUP(Group,GCSE2013,$G$5+Descriptions!L$1,FALSE)),"-",VLOOKUP(Group,GCSE2013,$G$5+Descriptions!L$1,FALSE))</f>
        <v>3.3</v>
      </c>
      <c r="M12" s="8">
        <f>IF(ISERROR(VLOOKUP(Group,GCSE2013,$G$5+Descriptions!M$1,FALSE)),"-",VLOOKUP(Group,GCSE2013,$G$5+Descriptions!M$1,FALSE))</f>
        <v>1.1</v>
      </c>
      <c r="N12" s="40">
        <f>IF(ISERROR(VLOOKUP(Group,GCSE2013,$G$5+Descriptions!N$1,FALSE)),"-",VLOOKUP(Group,GCSE2013,$G$5+Descriptions!N$1,FALSE))</f>
        <v>17.1</v>
      </c>
      <c r="O12" s="40">
        <f>IF(ISERROR(VLOOKUP(Group,GCSE2013,$G$5+Descriptions!O$1,FALSE)),"-",VLOOKUP(Group,GCSE2013,$G$5+Descriptions!O$1,FALSE))</f>
        <v>70.7</v>
      </c>
      <c r="P12" s="40">
        <f>IF(ISERROR(VLOOKUP(Group,GCSE2013,$G$5+Descriptions!P$1,FALSE)),"-",VLOOKUP(Group,GCSE2013,$G$5+Descriptions!P$1,FALSE))</f>
        <v>99.4</v>
      </c>
      <c r="Q12" s="9">
        <f>IF(ISERROR(VLOOKUP(Group,GCSE2013,$G$5+Descriptions!Q$1,FALSE)),"-",VLOOKUP(Group,GCSE2013,$G$5+Descriptions!Q$1,FALSE))</f>
        <v>550801</v>
      </c>
      <c r="R12" s="12"/>
      <c r="S12" s="12"/>
      <c r="T12" s="12"/>
      <c r="U12" s="12"/>
      <c r="V12" s="12"/>
    </row>
    <row r="13" spans="1:22" ht="12" customHeight="1">
      <c r="A13" s="11"/>
      <c r="B13" s="11"/>
      <c r="C13" s="11"/>
      <c r="D13" s="12"/>
      <c r="E13" s="16" t="s">
        <v>108</v>
      </c>
      <c r="F13" s="8">
        <f>IF(ISERROR(VLOOKUP(Group,GCSE2014,$G$5+Descriptions!F$1,FALSE)),"-",VLOOKUP(Group,GCSE2014,$G$5+Descriptions!F$1,FALSE))</f>
        <v>4.3</v>
      </c>
      <c r="G13" s="8">
        <f>IF(ISERROR(VLOOKUP(Group,GCSE2014,$G$5+Descriptions!G$1,FALSE)),"-",VLOOKUP(Group,GCSE2014,$G$5+Descriptions!G$1,FALSE))</f>
        <v>13.3</v>
      </c>
      <c r="H13" s="8">
        <f>IF(ISERROR(VLOOKUP(Group,GCSE2014,$G$5+Descriptions!H$1,FALSE)),"-",VLOOKUP(Group,GCSE2014,$G$5+Descriptions!H$1,FALSE))</f>
        <v>24.6</v>
      </c>
      <c r="I13" s="8">
        <f>IF(ISERROR(VLOOKUP(Group,GCSE2014,$G$5+Descriptions!I$1,FALSE)),"-",VLOOKUP(Group,GCSE2014,$G$5+Descriptions!I$1,FALSE))</f>
        <v>30.1</v>
      </c>
      <c r="J13" s="8">
        <f>IF(ISERROR(VLOOKUP(Group,GCSE2014,$G$5+Descriptions!J$1,FALSE)),"-",VLOOKUP(Group,GCSE2014,$G$5+Descriptions!J$1,FALSE))</f>
        <v>16.3</v>
      </c>
      <c r="K13" s="8">
        <f>IF(ISERROR(VLOOKUP(Group,GCSE2014,$G$5+Descriptions!K$1,FALSE)),"-",VLOOKUP(Group,GCSE2014,$G$5+Descriptions!K$1,FALSE))</f>
        <v>6.7</v>
      </c>
      <c r="L13" s="8">
        <f>IF(ISERROR(VLOOKUP(Group,GCSE2014,$G$5+Descriptions!L$1,FALSE)),"-",VLOOKUP(Group,GCSE2014,$G$5+Descriptions!L$1,FALSE))</f>
        <v>2.7</v>
      </c>
      <c r="M13" s="8">
        <f>IF(ISERROR(VLOOKUP(Group,GCSE2014,$G$5+Descriptions!M$1,FALSE)),"-",VLOOKUP(Group,GCSE2014,$G$5+Descriptions!M$1,FALSE))</f>
        <v>1</v>
      </c>
      <c r="N13" s="40">
        <f>IF(ISERROR(VLOOKUP(Group,GCSE2014,$G$5+Descriptions!N$1,FALSE)),"-",VLOOKUP(Group,GCSE2014,$G$5+Descriptions!N$1,FALSE))</f>
        <v>17.6</v>
      </c>
      <c r="O13" s="40">
        <f>IF(ISERROR(VLOOKUP(Group,GCSE2014,$G$5+Descriptions!O$1,FALSE)),"-",VLOOKUP(Group,GCSE2014,$G$5+Descriptions!O$1,FALSE))</f>
        <v>72.4</v>
      </c>
      <c r="P13" s="40">
        <f>IF(ISERROR(VLOOKUP(Group,GCSE2014,$G$5+Descriptions!P$1,FALSE)),"-",VLOOKUP(Group,GCSE2014,$G$5+Descriptions!P$1,FALSE))</f>
        <v>99.1</v>
      </c>
      <c r="Q13" s="9">
        <f>IF(ISERROR(VLOOKUP(Group,GCSE2014,$G$5+Descriptions!Q$1,FALSE)),"-",VLOOKUP(Group,GCSE2014,$G$5+Descriptions!Q$1,FALSE))</f>
        <v>464077</v>
      </c>
      <c r="R13" s="12"/>
      <c r="S13" s="12"/>
      <c r="T13" s="12"/>
      <c r="U13" s="12"/>
      <c r="V13" s="12"/>
    </row>
    <row r="14" spans="1:22" ht="12" customHeight="1">
      <c r="A14" s="11"/>
      <c r="B14" s="11"/>
      <c r="C14" s="11"/>
      <c r="D14" s="12"/>
      <c r="E14" s="16" t="s">
        <v>109</v>
      </c>
      <c r="F14" s="8">
        <f>IF(ISERROR(VLOOKUP(Group,GCSE2015,$G$5+Descriptions!F$1,FALSE)),"-",VLOOKUP(Group,GCSE2015,$G$5+Descriptions!F$1,FALSE))</f>
        <v>4.1</v>
      </c>
      <c r="G14" s="8">
        <f>IF(ISERROR(VLOOKUP(Group,GCSE2015,$G$5+Descriptions!G$1,FALSE)),"-",VLOOKUP(Group,GCSE2015,$G$5+Descriptions!G$1,FALSE))</f>
        <v>14.3</v>
      </c>
      <c r="H14" s="8">
        <f>IF(ISERROR(VLOOKUP(Group,GCSE2015,$G$5+Descriptions!H$1,FALSE)),"-",VLOOKUP(Group,GCSE2015,$G$5+Descriptions!H$1,FALSE))</f>
        <v>26.9</v>
      </c>
      <c r="I14" s="8">
        <f>IF(ISERROR(VLOOKUP(Group,GCSE2015,$G$5+Descriptions!I$1,FALSE)),"-",VLOOKUP(Group,GCSE2015,$G$5+Descriptions!I$1,FALSE))</f>
        <v>29.4</v>
      </c>
      <c r="J14" s="8">
        <f>IF(ISERROR(VLOOKUP(Group,GCSE2015,$G$5+Descriptions!J$1,FALSE)),"-",VLOOKUP(Group,GCSE2015,$G$5+Descriptions!J$1,FALSE))</f>
        <v>15.6</v>
      </c>
      <c r="K14" s="8">
        <f>IF(ISERROR(VLOOKUP(Group,GCSE2015,$G$5+Descriptions!K$1,FALSE)),"-",VLOOKUP(Group,GCSE2015,$G$5+Descriptions!K$1,FALSE))</f>
        <v>5.8</v>
      </c>
      <c r="L14" s="8">
        <f>IF(ISERROR(VLOOKUP(Group,GCSE2015,$G$5+Descriptions!L$1,FALSE)),"-",VLOOKUP(Group,GCSE2015,$G$5+Descriptions!L$1,FALSE))</f>
        <v>2.3</v>
      </c>
      <c r="M14" s="8">
        <f>IF(ISERROR(VLOOKUP(Group,GCSE2015,$G$5+Descriptions!M$1,FALSE)),"-",VLOOKUP(Group,GCSE2015,$G$5+Descriptions!M$1,FALSE))</f>
        <v>0.9</v>
      </c>
      <c r="N14" s="40">
        <f>IF(ISERROR(VLOOKUP(Group,GCSE2015,$G$5+Descriptions!N$1,FALSE)),"-",VLOOKUP(Group,GCSE2015,$G$5+Descriptions!N$1,FALSE))</f>
        <v>18.4</v>
      </c>
      <c r="O14" s="40">
        <f>IF(ISERROR(VLOOKUP(Group,GCSE2015,$G$5+Descriptions!O$1,FALSE)),"-",VLOOKUP(Group,GCSE2015,$G$5+Descriptions!O$1,FALSE))</f>
        <v>74.8</v>
      </c>
      <c r="P14" s="40">
        <f>IF(ISERROR(VLOOKUP(Group,GCSE2015,$G$5+Descriptions!P$1,FALSE)),"-",VLOOKUP(Group,GCSE2015,$G$5+Descriptions!P$1,FALSE))</f>
        <v>99.3</v>
      </c>
      <c r="Q14" s="9">
        <f>IF(ISERROR(VLOOKUP(Group,GCSE2015,$G$5+Descriptions!Q$1,FALSE)),"-",VLOOKUP(Group,GCSE2015,$G$5+Descriptions!Q$1,FALSE))</f>
        <v>363238</v>
      </c>
      <c r="R14" s="12"/>
      <c r="S14" s="12"/>
      <c r="T14" s="12"/>
      <c r="U14" s="12"/>
      <c r="V14" s="12"/>
    </row>
    <row r="15" spans="1:22" ht="12" customHeight="1">
      <c r="A15" s="11"/>
      <c r="B15" s="11"/>
      <c r="C15" s="11"/>
      <c r="D15" s="12"/>
      <c r="E15" s="12"/>
      <c r="F15" s="12"/>
      <c r="G15" s="12"/>
      <c r="H15" s="12"/>
      <c r="I15" s="12"/>
      <c r="J15" s="12"/>
      <c r="K15" s="12"/>
      <c r="L15" s="12"/>
      <c r="M15" s="12"/>
      <c r="N15" s="41"/>
      <c r="O15" s="41"/>
      <c r="P15" s="41"/>
      <c r="Q15" s="17" t="s">
        <v>102</v>
      </c>
      <c r="R15" s="12"/>
      <c r="S15" s="12"/>
      <c r="T15" s="12"/>
      <c r="U15" s="12"/>
      <c r="V15" s="12"/>
    </row>
    <row r="16" spans="1:22" ht="12" customHeight="1">
      <c r="A16" s="11"/>
      <c r="B16" s="11"/>
      <c r="C16" s="11"/>
      <c r="D16" s="12"/>
      <c r="E16" s="12"/>
      <c r="F16" s="12"/>
      <c r="G16" s="12"/>
      <c r="H16" s="12"/>
      <c r="I16" s="12"/>
      <c r="J16" s="12"/>
      <c r="K16" s="12"/>
      <c r="L16" s="12"/>
      <c r="M16" s="12"/>
      <c r="N16" s="12"/>
      <c r="O16" s="12"/>
      <c r="P16" s="12"/>
      <c r="Q16" s="12"/>
      <c r="R16" s="12"/>
      <c r="S16" s="12"/>
      <c r="T16" s="12"/>
      <c r="U16" s="12"/>
      <c r="V16" s="12"/>
    </row>
    <row r="17" spans="1:22" ht="12" customHeight="1">
      <c r="A17" s="11"/>
      <c r="B17" s="11"/>
      <c r="C17" s="11"/>
      <c r="D17" s="12"/>
      <c r="E17" s="12"/>
      <c r="F17" s="12"/>
      <c r="G17" s="12"/>
      <c r="H17" s="12"/>
      <c r="I17" s="12"/>
      <c r="J17" s="12"/>
      <c r="K17" s="12"/>
      <c r="L17" s="12"/>
      <c r="M17" s="12"/>
      <c r="N17" s="12"/>
      <c r="O17" s="12"/>
      <c r="P17" s="12"/>
      <c r="Q17" s="12"/>
      <c r="R17" s="12"/>
      <c r="S17" s="12"/>
      <c r="T17" s="12"/>
      <c r="U17" s="12"/>
      <c r="V17" s="12"/>
    </row>
    <row r="18" spans="1:22" ht="12" customHeight="1">
      <c r="A18" s="11"/>
      <c r="B18" s="11"/>
      <c r="C18" s="11"/>
      <c r="D18" s="12"/>
      <c r="E18" s="12"/>
      <c r="F18" s="12"/>
      <c r="G18" s="12"/>
      <c r="H18" s="12"/>
      <c r="I18" s="12"/>
      <c r="J18" s="12"/>
      <c r="K18" s="12"/>
      <c r="L18" s="12"/>
      <c r="M18" s="12"/>
      <c r="N18" s="12"/>
      <c r="O18" s="12"/>
      <c r="P18" s="12"/>
      <c r="Q18" s="12"/>
      <c r="R18" s="12"/>
      <c r="S18" s="12"/>
      <c r="T18" s="12"/>
      <c r="U18" s="12"/>
      <c r="V18" s="12"/>
    </row>
    <row r="19" spans="1:22" ht="12" customHeight="1">
      <c r="A19" s="11"/>
      <c r="B19" s="11"/>
      <c r="C19" s="11"/>
      <c r="D19" s="12"/>
      <c r="E19" s="12"/>
      <c r="F19" s="12"/>
      <c r="G19" s="12"/>
      <c r="H19" s="12"/>
      <c r="I19" s="12"/>
      <c r="J19" s="12"/>
      <c r="K19" s="12"/>
      <c r="L19" s="12"/>
      <c r="M19" s="12"/>
      <c r="N19" s="12"/>
      <c r="O19" s="12"/>
      <c r="P19" s="12"/>
      <c r="Q19" s="12"/>
      <c r="R19" s="12"/>
      <c r="S19" s="12"/>
      <c r="T19" s="12"/>
      <c r="U19" s="12"/>
      <c r="V19" s="12"/>
    </row>
    <row r="20" spans="1:22" ht="12" customHeight="1">
      <c r="A20" s="11"/>
      <c r="B20" s="11"/>
      <c r="C20" s="11"/>
      <c r="D20" s="12"/>
      <c r="E20" s="12"/>
      <c r="F20" s="12"/>
      <c r="G20" s="12"/>
      <c r="H20" s="12"/>
      <c r="I20" s="12"/>
      <c r="J20" s="12"/>
      <c r="K20" s="12"/>
      <c r="L20" s="12"/>
      <c r="M20" s="12"/>
      <c r="N20" s="12"/>
      <c r="O20" s="12"/>
      <c r="P20" s="12"/>
      <c r="Q20" s="12"/>
      <c r="R20" s="12"/>
      <c r="S20" s="12"/>
      <c r="T20" s="12"/>
      <c r="U20" s="12"/>
      <c r="V20" s="12"/>
    </row>
    <row r="21" spans="1:22" ht="12" customHeight="1">
      <c r="A21" s="11"/>
      <c r="B21" s="11"/>
      <c r="C21" s="11"/>
      <c r="D21" s="12"/>
      <c r="E21" s="12"/>
      <c r="F21" s="12"/>
      <c r="G21" s="12"/>
      <c r="H21" s="12"/>
      <c r="I21" s="12"/>
      <c r="J21" s="12"/>
      <c r="K21" s="12"/>
      <c r="L21" s="12"/>
      <c r="M21" s="12"/>
      <c r="N21" s="12"/>
      <c r="O21" s="12"/>
      <c r="P21" s="12"/>
      <c r="Q21" s="12"/>
      <c r="R21" s="12"/>
      <c r="S21" s="12"/>
      <c r="T21" s="12"/>
      <c r="U21" s="12"/>
      <c r="V21" s="12"/>
    </row>
    <row r="22" spans="1:22" ht="38.25" customHeight="1">
      <c r="A22" s="11"/>
      <c r="B22" s="11"/>
      <c r="C22" s="11"/>
      <c r="D22" s="12"/>
      <c r="E22" s="82" t="s">
        <v>107</v>
      </c>
      <c r="F22" s="82"/>
      <c r="G22" s="82"/>
      <c r="H22" s="82"/>
      <c r="I22" s="82"/>
      <c r="J22" s="82"/>
      <c r="K22" s="82"/>
      <c r="L22" s="82"/>
      <c r="M22" s="82"/>
      <c r="N22" s="82"/>
      <c r="O22" s="82"/>
      <c r="P22" s="82"/>
      <c r="Q22" s="82"/>
      <c r="R22" s="12"/>
      <c r="S22" s="12"/>
      <c r="T22" s="12"/>
      <c r="U22" s="12"/>
      <c r="V22" s="12"/>
    </row>
    <row r="23" spans="1:22" ht="14.25">
      <c r="A23" s="11"/>
      <c r="B23" s="11"/>
      <c r="C23" s="11"/>
      <c r="D23" s="12"/>
      <c r="E23" s="74" t="s">
        <v>116</v>
      </c>
      <c r="F23" s="74"/>
      <c r="G23" s="74"/>
      <c r="H23" s="74"/>
      <c r="I23" s="74"/>
      <c r="J23" s="74"/>
      <c r="K23" s="74"/>
      <c r="L23" s="74"/>
      <c r="M23" s="74"/>
      <c r="N23" s="74"/>
      <c r="O23" s="74"/>
      <c r="P23" s="74"/>
      <c r="Q23" s="74"/>
      <c r="R23" s="12"/>
      <c r="S23" s="12"/>
      <c r="T23" s="12"/>
      <c r="U23" s="12"/>
      <c r="V23" s="12"/>
    </row>
    <row r="24" spans="1:22" ht="54" customHeight="1">
      <c r="A24" s="11"/>
      <c r="B24" s="11"/>
      <c r="C24" s="11"/>
      <c r="D24" s="12"/>
      <c r="E24" s="86" t="s">
        <v>111</v>
      </c>
      <c r="F24" s="86"/>
      <c r="G24" s="86"/>
      <c r="H24" s="86"/>
      <c r="I24" s="86"/>
      <c r="J24" s="86"/>
      <c r="K24" s="86"/>
      <c r="L24" s="86"/>
      <c r="M24" s="86"/>
      <c r="N24" s="86"/>
      <c r="O24" s="86"/>
      <c r="P24" s="86"/>
      <c r="Q24" s="86"/>
      <c r="R24" s="12"/>
      <c r="S24" s="12"/>
      <c r="T24" s="12"/>
      <c r="U24" s="12"/>
      <c r="V24" s="12"/>
    </row>
    <row r="25" spans="1:17" ht="25.5" customHeight="1">
      <c r="A25" s="11"/>
      <c r="B25" s="11"/>
      <c r="C25" s="11"/>
      <c r="E25" s="85" t="s">
        <v>110</v>
      </c>
      <c r="F25" s="85"/>
      <c r="G25" s="85"/>
      <c r="H25" s="85"/>
      <c r="I25" s="85"/>
      <c r="J25" s="85"/>
      <c r="K25" s="85"/>
      <c r="L25" s="85"/>
      <c r="M25" s="85"/>
      <c r="N25" s="85"/>
      <c r="O25" s="85"/>
      <c r="P25" s="85"/>
      <c r="Q25" s="85"/>
    </row>
    <row r="26" spans="1:17" ht="24" customHeight="1">
      <c r="A26" s="11"/>
      <c r="B26" s="11"/>
      <c r="C26" s="11"/>
      <c r="E26" s="84" t="s">
        <v>84</v>
      </c>
      <c r="F26" s="84"/>
      <c r="G26" s="84"/>
      <c r="H26" s="84"/>
      <c r="I26" s="84"/>
      <c r="J26" s="84"/>
      <c r="K26" s="84"/>
      <c r="L26" s="84"/>
      <c r="M26" s="84"/>
      <c r="N26" s="84"/>
      <c r="O26" s="84"/>
      <c r="P26" s="84"/>
      <c r="Q26" s="84"/>
    </row>
    <row r="27" spans="1:17" ht="29.25" customHeight="1">
      <c r="A27" s="11"/>
      <c r="B27" s="11"/>
      <c r="C27" s="11"/>
      <c r="E27" s="89" t="s">
        <v>80</v>
      </c>
      <c r="F27" s="89"/>
      <c r="G27" s="89"/>
      <c r="H27" s="89"/>
      <c r="I27" s="89"/>
      <c r="J27" s="89"/>
      <c r="K27" s="89"/>
      <c r="L27" s="89"/>
      <c r="M27" s="89"/>
      <c r="N27" s="89"/>
      <c r="O27" s="89"/>
      <c r="P27" s="89"/>
      <c r="Q27" s="89"/>
    </row>
    <row r="28" spans="1:17" ht="42.75" customHeight="1">
      <c r="A28" s="11"/>
      <c r="B28" s="11"/>
      <c r="C28" s="11"/>
      <c r="E28" s="83" t="s">
        <v>103</v>
      </c>
      <c r="F28" s="83"/>
      <c r="G28" s="83"/>
      <c r="H28" s="83"/>
      <c r="I28" s="83"/>
      <c r="J28" s="83"/>
      <c r="K28" s="83"/>
      <c r="L28" s="83"/>
      <c r="M28" s="83"/>
      <c r="N28" s="83"/>
      <c r="O28" s="83"/>
      <c r="P28" s="83"/>
      <c r="Q28" s="83"/>
    </row>
    <row r="29" spans="1:17" ht="42" customHeight="1">
      <c r="A29" s="11"/>
      <c r="B29" s="11"/>
      <c r="C29" s="11"/>
      <c r="E29" s="87" t="s">
        <v>81</v>
      </c>
      <c r="F29" s="87"/>
      <c r="G29" s="87"/>
      <c r="H29" s="87"/>
      <c r="I29" s="87"/>
      <c r="J29" s="87"/>
      <c r="K29" s="87"/>
      <c r="L29" s="87"/>
      <c r="M29" s="87"/>
      <c r="N29" s="87"/>
      <c r="O29" s="87"/>
      <c r="P29" s="87"/>
      <c r="Q29" s="87"/>
    </row>
    <row r="30" spans="1:17" ht="17.25" customHeight="1">
      <c r="A30" s="11"/>
      <c r="B30" s="11"/>
      <c r="C30" s="11"/>
      <c r="E30" s="88" t="s">
        <v>82</v>
      </c>
      <c r="F30" s="88"/>
      <c r="G30" s="88"/>
      <c r="H30" s="88"/>
      <c r="I30" s="88"/>
      <c r="J30" s="88"/>
      <c r="K30" s="88"/>
      <c r="L30" s="88"/>
      <c r="M30" s="88"/>
      <c r="N30" s="88"/>
      <c r="O30" s="88"/>
      <c r="P30" s="88"/>
      <c r="Q30" s="88"/>
    </row>
    <row r="31" spans="1:17" ht="18.75" customHeight="1">
      <c r="A31" s="11"/>
      <c r="B31" s="11"/>
      <c r="C31" s="11"/>
      <c r="E31" s="81" t="s">
        <v>83</v>
      </c>
      <c r="F31" s="81"/>
      <c r="G31" s="81"/>
      <c r="H31" s="81"/>
      <c r="I31" s="81"/>
      <c r="J31" s="81"/>
      <c r="K31" s="81"/>
      <c r="L31" s="81"/>
      <c r="M31" s="81"/>
      <c r="N31" s="81"/>
      <c r="O31" s="81"/>
      <c r="P31" s="81"/>
      <c r="Q31" s="81"/>
    </row>
    <row r="32" spans="1:17" ht="16.5" customHeight="1">
      <c r="A32" s="11"/>
      <c r="B32" s="11"/>
      <c r="C32" s="11"/>
      <c r="E32" s="81" t="s">
        <v>104</v>
      </c>
      <c r="F32" s="81"/>
      <c r="G32" s="81"/>
      <c r="H32" s="81"/>
      <c r="I32" s="81"/>
      <c r="J32" s="81"/>
      <c r="K32" s="81"/>
      <c r="L32" s="81"/>
      <c r="M32" s="81"/>
      <c r="N32" s="81"/>
      <c r="O32" s="81"/>
      <c r="P32" s="81"/>
      <c r="Q32" s="81"/>
    </row>
    <row r="33" spans="1:17" ht="12" customHeight="1">
      <c r="A33" s="11"/>
      <c r="B33" s="11"/>
      <c r="C33" s="11"/>
      <c r="E33" s="42"/>
      <c r="F33" s="42"/>
      <c r="G33" s="42"/>
      <c r="H33" s="42"/>
      <c r="I33" s="42"/>
      <c r="J33" s="42"/>
      <c r="K33" s="42"/>
      <c r="L33" s="42"/>
      <c r="M33" s="42"/>
      <c r="N33" s="42"/>
      <c r="O33" s="42"/>
      <c r="P33" s="42"/>
      <c r="Q33" s="42"/>
    </row>
    <row r="34" spans="1:3" ht="12" customHeight="1">
      <c r="A34" s="11"/>
      <c r="B34" s="11"/>
      <c r="C34" s="11"/>
    </row>
    <row r="35" spans="1:3" ht="12" customHeight="1">
      <c r="A35" s="11"/>
      <c r="B35" s="11"/>
      <c r="C35" s="11"/>
    </row>
    <row r="36" spans="1:3" ht="12" customHeight="1">
      <c r="A36" s="11"/>
      <c r="B36" s="11"/>
      <c r="C36" s="11"/>
    </row>
    <row r="37" spans="1:3" ht="12" customHeight="1">
      <c r="A37" s="11"/>
      <c r="B37" s="11"/>
      <c r="C37" s="11"/>
    </row>
    <row r="38" spans="1:3" ht="12" customHeight="1">
      <c r="A38" s="11"/>
      <c r="B38" s="11"/>
      <c r="C38" s="11"/>
    </row>
    <row r="39" spans="1:3" ht="12" customHeight="1">
      <c r="A39" s="11"/>
      <c r="B39" s="11"/>
      <c r="C39" s="11"/>
    </row>
    <row r="40" spans="1:3" ht="12" customHeight="1">
      <c r="A40" s="11"/>
      <c r="B40" s="11"/>
      <c r="C40" s="11"/>
    </row>
    <row r="41" spans="1:3" ht="12" customHeight="1">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row r="48" spans="1:3" ht="14.25">
      <c r="A48" s="11"/>
      <c r="B48" s="11"/>
      <c r="C48" s="11"/>
    </row>
    <row r="49" spans="1:3" ht="14.25">
      <c r="A49" s="11"/>
      <c r="B49" s="11"/>
      <c r="C49" s="11"/>
    </row>
  </sheetData>
  <sheetProtection/>
  <mergeCells count="17">
    <mergeCell ref="E32:Q32"/>
    <mergeCell ref="E22:Q22"/>
    <mergeCell ref="E28:Q28"/>
    <mergeCell ref="E26:Q26"/>
    <mergeCell ref="E31:Q31"/>
    <mergeCell ref="E25:Q25"/>
    <mergeCell ref="E24:Q24"/>
    <mergeCell ref="E29:Q29"/>
    <mergeCell ref="E30:Q30"/>
    <mergeCell ref="E27:Q27"/>
    <mergeCell ref="E23:Q23"/>
    <mergeCell ref="E2:Q2"/>
    <mergeCell ref="E6:E7"/>
    <mergeCell ref="F6:Q6"/>
    <mergeCell ref="F7:P7"/>
    <mergeCell ref="Q7:Q8"/>
    <mergeCell ref="E3:H3"/>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codeName="Sheet4"/>
  <dimension ref="A1:R66"/>
  <sheetViews>
    <sheetView zoomScalePageLayoutView="0" workbookViewId="0" topLeftCell="A1">
      <selection activeCell="A1" sqref="A1"/>
    </sheetView>
  </sheetViews>
  <sheetFormatPr defaultColWidth="9.00390625" defaultRowHeight="14.25"/>
  <cols>
    <col min="1" max="1" width="29.50390625" style="0" bestFit="1" customWidth="1"/>
    <col min="6" max="18" width="3.625" style="0" customWidth="1"/>
  </cols>
  <sheetData>
    <row r="1" spans="1:18" ht="14.25">
      <c r="A1" s="3" t="s">
        <v>6</v>
      </c>
      <c r="B1" s="1"/>
      <c r="C1" s="3" t="s">
        <v>88</v>
      </c>
      <c r="D1" s="7"/>
      <c r="E1" s="7"/>
      <c r="F1" s="7">
        <v>0</v>
      </c>
      <c r="G1" s="7">
        <f>F1+1</f>
        <v>1</v>
      </c>
      <c r="H1" s="7">
        <f aca="true" t="shared" si="0" ref="H1:R1">G1+1</f>
        <v>2</v>
      </c>
      <c r="I1" s="7">
        <f t="shared" si="0"/>
        <v>3</v>
      </c>
      <c r="J1" s="7">
        <f t="shared" si="0"/>
        <v>4</v>
      </c>
      <c r="K1" s="7">
        <f t="shared" si="0"/>
        <v>5</v>
      </c>
      <c r="L1" s="7">
        <f t="shared" si="0"/>
        <v>6</v>
      </c>
      <c r="M1" s="7">
        <f t="shared" si="0"/>
        <v>7</v>
      </c>
      <c r="N1" s="7">
        <f t="shared" si="0"/>
        <v>8</v>
      </c>
      <c r="O1" s="7">
        <f t="shared" si="0"/>
        <v>9</v>
      </c>
      <c r="P1" s="7">
        <f t="shared" si="0"/>
        <v>10</v>
      </c>
      <c r="Q1" s="7">
        <f t="shared" si="0"/>
        <v>11</v>
      </c>
      <c r="R1" s="7">
        <f t="shared" si="0"/>
        <v>12</v>
      </c>
    </row>
    <row r="2" spans="1:18" ht="14.25">
      <c r="A2" s="6" t="s">
        <v>14</v>
      </c>
      <c r="B2" s="1"/>
      <c r="C2" s="3" t="s">
        <v>89</v>
      </c>
      <c r="D2" s="7"/>
      <c r="E2" s="7"/>
      <c r="F2" s="7"/>
      <c r="G2" s="7"/>
      <c r="H2" s="7"/>
      <c r="I2" s="7"/>
      <c r="J2" s="7"/>
      <c r="K2" s="7"/>
      <c r="L2" s="7"/>
      <c r="M2" s="7"/>
      <c r="N2" s="7"/>
      <c r="O2" s="7"/>
      <c r="P2" s="7"/>
      <c r="Q2" s="7"/>
      <c r="R2" s="7"/>
    </row>
    <row r="3" spans="1:18" ht="14.25">
      <c r="A3" s="25" t="s">
        <v>15</v>
      </c>
      <c r="B3" s="1"/>
      <c r="C3" s="3" t="s">
        <v>71</v>
      </c>
      <c r="D3" s="7"/>
      <c r="E3" s="7"/>
      <c r="F3" s="7"/>
      <c r="G3" s="7"/>
      <c r="H3" s="7"/>
      <c r="I3" s="7"/>
      <c r="J3" s="7"/>
      <c r="K3" s="7"/>
      <c r="L3" s="7"/>
      <c r="M3" s="7"/>
      <c r="N3" s="7"/>
      <c r="O3" s="7"/>
      <c r="P3" s="7"/>
      <c r="Q3" s="7"/>
      <c r="R3" s="7"/>
    </row>
    <row r="4" spans="1:3" ht="14.25">
      <c r="A4" s="25" t="s">
        <v>16</v>
      </c>
      <c r="B4" s="1"/>
      <c r="C4" s="1"/>
    </row>
    <row r="5" spans="1:3" ht="14.25">
      <c r="A5" s="25" t="s">
        <v>17</v>
      </c>
      <c r="B5" s="1"/>
      <c r="C5" s="1"/>
    </row>
    <row r="6" spans="1:3" ht="14.25">
      <c r="A6" s="25" t="s">
        <v>99</v>
      </c>
      <c r="B6" s="1"/>
      <c r="C6" s="1"/>
    </row>
    <row r="7" spans="1:3" ht="14.25">
      <c r="A7" s="26" t="s">
        <v>18</v>
      </c>
      <c r="B7" s="1"/>
      <c r="C7" s="1"/>
    </row>
    <row r="8" spans="1:3" ht="14.25">
      <c r="A8" s="25" t="s">
        <v>19</v>
      </c>
      <c r="B8" s="1"/>
      <c r="C8" s="1"/>
    </row>
    <row r="9" spans="1:3" ht="14.25">
      <c r="A9" s="25" t="s">
        <v>20</v>
      </c>
      <c r="B9" s="1"/>
      <c r="C9" s="1"/>
    </row>
    <row r="10" spans="1:3" ht="14.25">
      <c r="A10" s="25" t="s">
        <v>21</v>
      </c>
      <c r="B10" s="1"/>
      <c r="C10" s="1"/>
    </row>
    <row r="11" spans="1:3" ht="14.25">
      <c r="A11" s="25" t="s">
        <v>100</v>
      </c>
      <c r="B11" s="1"/>
      <c r="C11" s="1"/>
    </row>
    <row r="12" spans="1:3" ht="14.25">
      <c r="A12" s="25" t="s">
        <v>22</v>
      </c>
      <c r="B12" s="1"/>
      <c r="C12" s="1"/>
    </row>
    <row r="13" spans="1:3" ht="14.25">
      <c r="A13" s="25" t="s">
        <v>23</v>
      </c>
      <c r="B13" s="1"/>
      <c r="C13" s="1"/>
    </row>
    <row r="14" spans="1:3" ht="14.25">
      <c r="A14" s="25" t="s">
        <v>24</v>
      </c>
      <c r="B14" s="1"/>
      <c r="C14" s="1"/>
    </row>
    <row r="15" spans="1:3" ht="14.25">
      <c r="A15" s="25" t="s">
        <v>25</v>
      </c>
      <c r="B15" s="1"/>
      <c r="C15" s="1"/>
    </row>
    <row r="16" spans="1:3" ht="14.25">
      <c r="A16" s="25" t="s">
        <v>26</v>
      </c>
      <c r="B16" s="1"/>
      <c r="C16" s="1"/>
    </row>
    <row r="17" spans="1:3" ht="14.25">
      <c r="A17" s="25" t="s">
        <v>27</v>
      </c>
      <c r="B17" s="1"/>
      <c r="C17" s="1"/>
    </row>
    <row r="18" spans="1:3" ht="14.25">
      <c r="A18" s="25" t="s">
        <v>28</v>
      </c>
      <c r="B18" s="1"/>
      <c r="C18" s="1"/>
    </row>
    <row r="19" spans="1:3" ht="14.25">
      <c r="A19" s="25" t="s">
        <v>29</v>
      </c>
      <c r="B19" s="1"/>
      <c r="C19" s="1"/>
    </row>
    <row r="20" spans="1:3" ht="14.25">
      <c r="A20" s="27" t="s">
        <v>30</v>
      </c>
      <c r="B20" s="1"/>
      <c r="C20" s="1"/>
    </row>
    <row r="21" spans="1:3" ht="14.25">
      <c r="A21" s="25" t="s">
        <v>31</v>
      </c>
      <c r="B21" s="1"/>
      <c r="C21" s="1"/>
    </row>
    <row r="22" spans="1:3" ht="14.25">
      <c r="A22" s="25" t="s">
        <v>32</v>
      </c>
      <c r="B22" s="1"/>
      <c r="C22" s="1"/>
    </row>
    <row r="23" spans="1:3" ht="14.25">
      <c r="A23" s="28" t="s">
        <v>33</v>
      </c>
      <c r="B23" s="1"/>
      <c r="C23" s="1"/>
    </row>
    <row r="24" spans="1:3" ht="14.25">
      <c r="A24" s="25" t="s">
        <v>34</v>
      </c>
      <c r="B24" s="1"/>
      <c r="C24" s="1"/>
    </row>
    <row r="25" spans="1:3" ht="14.25">
      <c r="A25" s="25" t="s">
        <v>35</v>
      </c>
      <c r="B25" s="1"/>
      <c r="C25" s="1"/>
    </row>
    <row r="26" spans="1:3" ht="14.25">
      <c r="A26" s="25" t="s">
        <v>36</v>
      </c>
      <c r="B26" s="1"/>
      <c r="C26" s="1"/>
    </row>
    <row r="27" spans="1:3" ht="14.25">
      <c r="A27" s="25" t="s">
        <v>37</v>
      </c>
      <c r="B27" s="1"/>
      <c r="C27" s="1"/>
    </row>
    <row r="28" spans="1:3" ht="14.25">
      <c r="A28" s="25" t="s">
        <v>38</v>
      </c>
      <c r="B28" s="1"/>
      <c r="C28" s="1"/>
    </row>
    <row r="29" spans="1:3" ht="14.25">
      <c r="A29" s="25" t="s">
        <v>39</v>
      </c>
      <c r="B29" s="1"/>
      <c r="C29" s="1"/>
    </row>
    <row r="30" spans="1:3" ht="14.25">
      <c r="A30" s="29" t="s">
        <v>91</v>
      </c>
      <c r="B30" s="1"/>
      <c r="C30" s="1"/>
    </row>
    <row r="31" spans="1:3" ht="14.25">
      <c r="A31" s="29" t="s">
        <v>92</v>
      </c>
      <c r="B31" s="1"/>
      <c r="C31" s="1"/>
    </row>
    <row r="32" spans="1:3" ht="14.25">
      <c r="A32" s="25" t="s">
        <v>41</v>
      </c>
      <c r="B32" s="1"/>
      <c r="C32" s="1"/>
    </row>
    <row r="33" spans="1:3" ht="14.25">
      <c r="A33" s="25" t="s">
        <v>42</v>
      </c>
      <c r="B33" s="1"/>
      <c r="C33" s="1"/>
    </row>
    <row r="34" spans="1:3" ht="14.25">
      <c r="A34" s="25" t="s">
        <v>44</v>
      </c>
      <c r="B34" s="1"/>
      <c r="C34" s="1"/>
    </row>
    <row r="35" spans="1:3" ht="14.25">
      <c r="A35" s="29" t="s">
        <v>93</v>
      </c>
      <c r="B35" s="1"/>
      <c r="C35" s="1"/>
    </row>
    <row r="36" spans="1:3" ht="14.25">
      <c r="A36" s="25" t="s">
        <v>43</v>
      </c>
      <c r="B36" s="1"/>
      <c r="C36" s="1"/>
    </row>
    <row r="37" spans="1:3" ht="14.25">
      <c r="A37" s="29" t="s">
        <v>94</v>
      </c>
      <c r="B37" s="1"/>
      <c r="C37" s="1"/>
    </row>
    <row r="38" ht="14.25">
      <c r="A38" s="25" t="s">
        <v>45</v>
      </c>
    </row>
    <row r="39" ht="14.25">
      <c r="A39" s="30" t="s">
        <v>95</v>
      </c>
    </row>
    <row r="40" ht="14.25">
      <c r="A40" s="30" t="s">
        <v>96</v>
      </c>
    </row>
    <row r="41" ht="14.25">
      <c r="A41" s="25" t="s">
        <v>97</v>
      </c>
    </row>
    <row r="42" ht="14.25">
      <c r="A42" s="25" t="s">
        <v>98</v>
      </c>
    </row>
    <row r="43" ht="14.25">
      <c r="A43" s="27" t="s">
        <v>47</v>
      </c>
    </row>
    <row r="44" ht="14.25">
      <c r="A44" s="26" t="s">
        <v>62</v>
      </c>
    </row>
    <row r="45" ht="14.25">
      <c r="A45" s="25" t="s">
        <v>46</v>
      </c>
    </row>
    <row r="46" ht="14.25">
      <c r="A46" s="25" t="s">
        <v>49</v>
      </c>
    </row>
    <row r="47" ht="14.25">
      <c r="A47" s="26" t="s">
        <v>50</v>
      </c>
    </row>
    <row r="48" ht="14.25">
      <c r="A48" s="25" t="s">
        <v>51</v>
      </c>
    </row>
    <row r="49" ht="14.25">
      <c r="A49" s="25" t="s">
        <v>52</v>
      </c>
    </row>
    <row r="50" ht="14.25">
      <c r="A50" s="31" t="s">
        <v>53</v>
      </c>
    </row>
    <row r="51" ht="14.25">
      <c r="A51" s="31" t="s">
        <v>54</v>
      </c>
    </row>
    <row r="52" ht="14.25">
      <c r="A52" s="27" t="s">
        <v>55</v>
      </c>
    </row>
    <row r="53" ht="14.25">
      <c r="A53" s="26" t="s">
        <v>56</v>
      </c>
    </row>
    <row r="54" ht="14.25">
      <c r="A54" s="26" t="s">
        <v>57</v>
      </c>
    </row>
    <row r="55" ht="14.25">
      <c r="A55" s="26" t="s">
        <v>58</v>
      </c>
    </row>
    <row r="56" ht="14.25">
      <c r="A56" s="25" t="s">
        <v>59</v>
      </c>
    </row>
    <row r="57" ht="14.25">
      <c r="A57" s="26" t="s">
        <v>60</v>
      </c>
    </row>
    <row r="58" ht="14.25">
      <c r="A58" s="25" t="s">
        <v>40</v>
      </c>
    </row>
    <row r="59" ht="14.25">
      <c r="A59" s="27" t="s">
        <v>48</v>
      </c>
    </row>
    <row r="60" ht="14.25">
      <c r="A60" s="25" t="s">
        <v>61</v>
      </c>
    </row>
    <row r="61" ht="14.25">
      <c r="A61" s="25" t="s">
        <v>63</v>
      </c>
    </row>
    <row r="62" ht="14.25">
      <c r="A62" s="25" t="s">
        <v>64</v>
      </c>
    </row>
    <row r="63" ht="14.25">
      <c r="A63" s="25" t="s">
        <v>65</v>
      </c>
    </row>
    <row r="64" ht="14.25">
      <c r="A64" s="6" t="s">
        <v>7</v>
      </c>
    </row>
    <row r="65" ht="14.25">
      <c r="A65" s="2" t="s">
        <v>66</v>
      </c>
    </row>
    <row r="66" ht="14.25">
      <c r="A66" s="2" t="s">
        <v>66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AN59"/>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8">
        <v>3.6</v>
      </c>
      <c r="D3" s="18">
        <v>10.2</v>
      </c>
      <c r="E3" s="18">
        <v>19.6</v>
      </c>
      <c r="F3" s="18">
        <v>29.9</v>
      </c>
      <c r="G3" s="18">
        <v>18.6</v>
      </c>
      <c r="H3" s="18">
        <v>10.1</v>
      </c>
      <c r="I3" s="18">
        <v>4.9</v>
      </c>
      <c r="J3" s="18">
        <v>1.9</v>
      </c>
      <c r="K3" s="18">
        <v>13.7</v>
      </c>
      <c r="L3" s="18">
        <v>63.1</v>
      </c>
      <c r="M3" s="18">
        <v>98.7</v>
      </c>
      <c r="N3" s="19">
        <v>301727</v>
      </c>
      <c r="O3" s="18" t="s">
        <v>5</v>
      </c>
      <c r="P3" s="18">
        <v>6.6</v>
      </c>
      <c r="Q3" s="18">
        <v>16.4</v>
      </c>
      <c r="R3" s="18">
        <v>24.7</v>
      </c>
      <c r="S3" s="18">
        <v>28.8</v>
      </c>
      <c r="T3" s="18">
        <v>13.9</v>
      </c>
      <c r="U3" s="18">
        <v>5.7</v>
      </c>
      <c r="V3" s="18">
        <v>2.3</v>
      </c>
      <c r="W3" s="18">
        <v>0.9</v>
      </c>
      <c r="X3" s="18">
        <v>23</v>
      </c>
      <c r="Y3" s="18">
        <v>76.5</v>
      </c>
      <c r="Z3" s="18">
        <v>99.2</v>
      </c>
      <c r="AA3" s="19">
        <v>297518</v>
      </c>
      <c r="AB3" s="5" t="s">
        <v>71</v>
      </c>
      <c r="AC3" s="18">
        <v>5.1</v>
      </c>
      <c r="AD3" s="18">
        <v>13.3</v>
      </c>
      <c r="AE3" s="18">
        <v>22.1</v>
      </c>
      <c r="AF3" s="18">
        <v>29.3</v>
      </c>
      <c r="AG3" s="18">
        <v>16.3</v>
      </c>
      <c r="AH3" s="18">
        <v>7.9</v>
      </c>
      <c r="AI3" s="18">
        <v>3.6</v>
      </c>
      <c r="AJ3" s="18">
        <v>1.4</v>
      </c>
      <c r="AK3" s="18">
        <v>18.3</v>
      </c>
      <c r="AL3" s="18">
        <v>69.8</v>
      </c>
      <c r="AM3" s="18">
        <v>99</v>
      </c>
      <c r="AN3" s="4">
        <v>599245</v>
      </c>
    </row>
    <row r="4" spans="1:40" ht="14.25">
      <c r="A4" t="s">
        <v>15</v>
      </c>
      <c r="B4" s="5" t="s">
        <v>4</v>
      </c>
      <c r="C4" s="18">
        <v>6.3</v>
      </c>
      <c r="D4" s="18">
        <v>13</v>
      </c>
      <c r="E4" s="18">
        <v>17.8</v>
      </c>
      <c r="F4" s="18">
        <v>27.4</v>
      </c>
      <c r="G4" s="18">
        <v>13.6</v>
      </c>
      <c r="H4" s="18">
        <v>9.4</v>
      </c>
      <c r="I4" s="18">
        <v>7.1</v>
      </c>
      <c r="J4" s="18">
        <v>3.5</v>
      </c>
      <c r="K4" s="18">
        <v>19.3</v>
      </c>
      <c r="L4" s="18">
        <v>64.5</v>
      </c>
      <c r="M4" s="18">
        <v>98.2</v>
      </c>
      <c r="N4" s="19">
        <v>309181</v>
      </c>
      <c r="O4" s="18" t="s">
        <v>5</v>
      </c>
      <c r="P4" s="18">
        <v>6</v>
      </c>
      <c r="Q4" s="18">
        <v>13.1</v>
      </c>
      <c r="R4" s="18">
        <v>18.1</v>
      </c>
      <c r="S4" s="18">
        <v>27.5</v>
      </c>
      <c r="T4" s="18">
        <v>13.8</v>
      </c>
      <c r="U4" s="18">
        <v>9.3</v>
      </c>
      <c r="V4" s="18">
        <v>6.9</v>
      </c>
      <c r="W4" s="18">
        <v>3.5</v>
      </c>
      <c r="X4" s="18">
        <v>19.1</v>
      </c>
      <c r="Y4" s="18">
        <v>64.8</v>
      </c>
      <c r="Z4" s="18">
        <v>98.3</v>
      </c>
      <c r="AA4" s="19">
        <v>302024</v>
      </c>
      <c r="AB4" s="5" t="s">
        <v>71</v>
      </c>
      <c r="AC4" s="18">
        <v>6.1</v>
      </c>
      <c r="AD4" s="18">
        <v>13.1</v>
      </c>
      <c r="AE4" s="18">
        <v>18</v>
      </c>
      <c r="AF4" s="18">
        <v>27.5</v>
      </c>
      <c r="AG4" s="18">
        <v>13.7</v>
      </c>
      <c r="AH4" s="18">
        <v>9.3</v>
      </c>
      <c r="AI4" s="18">
        <v>7</v>
      </c>
      <c r="AJ4" s="18">
        <v>3.5</v>
      </c>
      <c r="AK4" s="18">
        <v>19.2</v>
      </c>
      <c r="AL4" s="18">
        <v>64.6</v>
      </c>
      <c r="AM4" s="18">
        <v>98.2</v>
      </c>
      <c r="AN4" s="4">
        <v>611205</v>
      </c>
    </row>
    <row r="5" spans="1:40" ht="14.25">
      <c r="A5" t="s">
        <v>16</v>
      </c>
      <c r="B5" s="5" t="s">
        <v>4</v>
      </c>
      <c r="C5" s="18">
        <v>2.2</v>
      </c>
      <c r="D5" s="18">
        <v>7.9</v>
      </c>
      <c r="E5" s="18">
        <v>18</v>
      </c>
      <c r="F5" s="18">
        <v>31</v>
      </c>
      <c r="G5" s="18">
        <v>18.2</v>
      </c>
      <c r="H5" s="18">
        <v>11.6</v>
      </c>
      <c r="I5" s="18">
        <v>6.7</v>
      </c>
      <c r="J5" s="18">
        <v>3</v>
      </c>
      <c r="K5" s="18">
        <v>10.1</v>
      </c>
      <c r="L5" s="18">
        <v>59</v>
      </c>
      <c r="M5" s="18">
        <v>98.5</v>
      </c>
      <c r="N5" s="19">
        <v>201936</v>
      </c>
      <c r="O5" s="18" t="s">
        <v>5</v>
      </c>
      <c r="P5" s="18">
        <v>3.3</v>
      </c>
      <c r="Q5" s="18">
        <v>9.8</v>
      </c>
      <c r="R5" s="18">
        <v>19.4</v>
      </c>
      <c r="S5" s="18">
        <v>30.3</v>
      </c>
      <c r="T5" s="18">
        <v>17.2</v>
      </c>
      <c r="U5" s="18">
        <v>10.6</v>
      </c>
      <c r="V5" s="18">
        <v>5.9</v>
      </c>
      <c r="W5" s="18">
        <v>2.5</v>
      </c>
      <c r="X5" s="18">
        <v>13</v>
      </c>
      <c r="Y5" s="18">
        <v>62.7</v>
      </c>
      <c r="Z5" s="18">
        <v>98.8</v>
      </c>
      <c r="AA5" s="19">
        <v>204477</v>
      </c>
      <c r="AB5" s="5" t="s">
        <v>71</v>
      </c>
      <c r="AC5" s="18">
        <v>2.7</v>
      </c>
      <c r="AD5" s="18">
        <v>8.8</v>
      </c>
      <c r="AE5" s="18">
        <v>18.7</v>
      </c>
      <c r="AF5" s="18">
        <v>30.7</v>
      </c>
      <c r="AG5" s="18">
        <v>17.7</v>
      </c>
      <c r="AH5" s="18">
        <v>11.1</v>
      </c>
      <c r="AI5" s="18">
        <v>6.3</v>
      </c>
      <c r="AJ5" s="18">
        <v>2.7</v>
      </c>
      <c r="AK5" s="18">
        <v>11.5</v>
      </c>
      <c r="AL5" s="18">
        <v>60.9</v>
      </c>
      <c r="AM5" s="18">
        <v>98.7</v>
      </c>
      <c r="AN5" s="4">
        <v>406413</v>
      </c>
    </row>
    <row r="6" spans="1:40" ht="14.25">
      <c r="A6" t="s">
        <v>17</v>
      </c>
      <c r="B6" s="5" t="s">
        <v>4</v>
      </c>
      <c r="C6" s="18">
        <v>3.8</v>
      </c>
      <c r="D6" s="18">
        <v>9.3</v>
      </c>
      <c r="E6" s="18">
        <v>20.1</v>
      </c>
      <c r="F6" s="18">
        <v>32.9</v>
      </c>
      <c r="G6" s="18">
        <v>18.8</v>
      </c>
      <c r="H6" s="18">
        <v>8.4</v>
      </c>
      <c r="I6" s="18">
        <v>4</v>
      </c>
      <c r="J6" s="18">
        <v>1.7</v>
      </c>
      <c r="K6" s="18">
        <v>13.1</v>
      </c>
      <c r="L6" s="18">
        <v>66.1</v>
      </c>
      <c r="M6" s="18">
        <v>99</v>
      </c>
      <c r="N6" s="19">
        <v>142935</v>
      </c>
      <c r="O6" s="18" t="s">
        <v>5</v>
      </c>
      <c r="P6" s="18">
        <v>5.5</v>
      </c>
      <c r="Q6" s="18">
        <v>11.4</v>
      </c>
      <c r="R6" s="18">
        <v>22</v>
      </c>
      <c r="S6" s="18">
        <v>31.6</v>
      </c>
      <c r="T6" s="18">
        <v>16.7</v>
      </c>
      <c r="U6" s="18">
        <v>7.2</v>
      </c>
      <c r="V6" s="18">
        <v>3.3</v>
      </c>
      <c r="W6" s="18">
        <v>1.4</v>
      </c>
      <c r="X6" s="18">
        <v>16.9</v>
      </c>
      <c r="Y6" s="18">
        <v>70.6</v>
      </c>
      <c r="Z6" s="18">
        <v>99.1</v>
      </c>
      <c r="AA6" s="19">
        <v>145841</v>
      </c>
      <c r="AB6" s="5" t="s">
        <v>71</v>
      </c>
      <c r="AC6" s="18">
        <v>4.7</v>
      </c>
      <c r="AD6" s="18">
        <v>10.4</v>
      </c>
      <c r="AE6" s="18">
        <v>21.1</v>
      </c>
      <c r="AF6" s="18">
        <v>32.2</v>
      </c>
      <c r="AG6" s="18">
        <v>17.7</v>
      </c>
      <c r="AH6" s="18">
        <v>7.8</v>
      </c>
      <c r="AI6" s="18">
        <v>3.7</v>
      </c>
      <c r="AJ6" s="18">
        <v>1.5</v>
      </c>
      <c r="AK6" s="18">
        <v>15</v>
      </c>
      <c r="AL6" s="18">
        <v>68.4</v>
      </c>
      <c r="AM6" s="18">
        <v>99</v>
      </c>
      <c r="AN6" s="4">
        <v>288776</v>
      </c>
    </row>
    <row r="7" spans="1:40" ht="14.25">
      <c r="A7" t="s">
        <v>18</v>
      </c>
      <c r="B7" s="5" t="s">
        <v>4</v>
      </c>
      <c r="C7" s="18">
        <v>0</v>
      </c>
      <c r="D7" s="18">
        <v>0.5</v>
      </c>
      <c r="E7" s="18">
        <v>5.2</v>
      </c>
      <c r="F7" s="18">
        <v>22.7</v>
      </c>
      <c r="G7" s="18">
        <v>30.4</v>
      </c>
      <c r="H7" s="18">
        <v>22.3</v>
      </c>
      <c r="I7" s="18">
        <v>11.6</v>
      </c>
      <c r="J7" s="18">
        <v>4.5</v>
      </c>
      <c r="K7" s="18">
        <v>0.5</v>
      </c>
      <c r="L7" s="18">
        <v>28.5</v>
      </c>
      <c r="M7" s="18">
        <v>97.2</v>
      </c>
      <c r="N7" s="19">
        <v>17714</v>
      </c>
      <c r="O7" s="18" t="s">
        <v>5</v>
      </c>
      <c r="P7" s="18">
        <v>0.1</v>
      </c>
      <c r="Q7" s="18">
        <v>1.6</v>
      </c>
      <c r="R7" s="18">
        <v>10.7</v>
      </c>
      <c r="S7" s="18">
        <v>28.3</v>
      </c>
      <c r="T7" s="18">
        <v>29.2</v>
      </c>
      <c r="U7" s="18">
        <v>17.5</v>
      </c>
      <c r="V7" s="18">
        <v>8.1</v>
      </c>
      <c r="W7" s="18">
        <v>2.6</v>
      </c>
      <c r="X7" s="18">
        <v>1.7</v>
      </c>
      <c r="Y7" s="18">
        <v>40.7</v>
      </c>
      <c r="Z7" s="18">
        <v>98</v>
      </c>
      <c r="AA7" s="19">
        <v>20853</v>
      </c>
      <c r="AB7" s="5" t="s">
        <v>71</v>
      </c>
      <c r="AC7" s="18">
        <v>0.1</v>
      </c>
      <c r="AD7" s="18">
        <v>1.1</v>
      </c>
      <c r="AE7" s="18">
        <v>8.2</v>
      </c>
      <c r="AF7" s="18">
        <v>25.7</v>
      </c>
      <c r="AG7" s="18">
        <v>29.7</v>
      </c>
      <c r="AH7" s="18">
        <v>19.7</v>
      </c>
      <c r="AI7" s="18">
        <v>9.7</v>
      </c>
      <c r="AJ7" s="18">
        <v>3.5</v>
      </c>
      <c r="AK7" s="18">
        <v>1.1</v>
      </c>
      <c r="AL7" s="18">
        <v>35.1</v>
      </c>
      <c r="AM7" s="18">
        <v>97.7</v>
      </c>
      <c r="AN7" s="4">
        <v>38567</v>
      </c>
    </row>
    <row r="8" spans="1:40" ht="14.25">
      <c r="A8" t="s">
        <v>19</v>
      </c>
      <c r="B8" s="5" t="s">
        <v>4</v>
      </c>
      <c r="C8" s="18">
        <v>21.6</v>
      </c>
      <c r="D8" s="18">
        <v>28.1</v>
      </c>
      <c r="E8" s="18">
        <v>26.8</v>
      </c>
      <c r="F8" s="18">
        <v>17.9</v>
      </c>
      <c r="G8" s="18">
        <v>4.4</v>
      </c>
      <c r="H8" s="18">
        <v>0.8</v>
      </c>
      <c r="I8" s="18">
        <v>0.2</v>
      </c>
      <c r="J8" s="18">
        <v>0.1</v>
      </c>
      <c r="K8" s="18">
        <v>49.7</v>
      </c>
      <c r="L8" s="18">
        <v>94.4</v>
      </c>
      <c r="M8" s="18">
        <v>99.8</v>
      </c>
      <c r="N8" s="19">
        <v>61597</v>
      </c>
      <c r="O8" s="18" t="s">
        <v>5</v>
      </c>
      <c r="P8" s="18">
        <v>21.6</v>
      </c>
      <c r="Q8" s="18">
        <v>26.7</v>
      </c>
      <c r="R8" s="18">
        <v>26.9</v>
      </c>
      <c r="S8" s="18">
        <v>18.4</v>
      </c>
      <c r="T8" s="18">
        <v>5</v>
      </c>
      <c r="U8" s="18">
        <v>0.8</v>
      </c>
      <c r="V8" s="18">
        <v>0.2</v>
      </c>
      <c r="W8" s="18">
        <v>0.1</v>
      </c>
      <c r="X8" s="18">
        <v>48.2</v>
      </c>
      <c r="Y8" s="18">
        <v>93.5</v>
      </c>
      <c r="Z8" s="18">
        <v>99.7</v>
      </c>
      <c r="AA8" s="19">
        <v>50675</v>
      </c>
      <c r="AB8" s="5" t="s">
        <v>71</v>
      </c>
      <c r="AC8" s="18">
        <v>21.6</v>
      </c>
      <c r="AD8" s="18">
        <v>27.4</v>
      </c>
      <c r="AE8" s="18">
        <v>26.8</v>
      </c>
      <c r="AF8" s="18">
        <v>18.1</v>
      </c>
      <c r="AG8" s="18">
        <v>4.7</v>
      </c>
      <c r="AH8" s="18">
        <v>0.8</v>
      </c>
      <c r="AI8" s="18">
        <v>0.2</v>
      </c>
      <c r="AJ8" s="18">
        <v>0.1</v>
      </c>
      <c r="AK8" s="18">
        <v>49</v>
      </c>
      <c r="AL8" s="18">
        <v>94</v>
      </c>
      <c r="AM8" s="18">
        <v>99.8</v>
      </c>
      <c r="AN8" s="4">
        <v>112272</v>
      </c>
    </row>
    <row r="9" spans="1:40" ht="14.25">
      <c r="A9" t="s">
        <v>20</v>
      </c>
      <c r="B9" s="5" t="s">
        <v>4</v>
      </c>
      <c r="C9" s="18">
        <v>20</v>
      </c>
      <c r="D9" s="18">
        <v>27.4</v>
      </c>
      <c r="E9" s="18">
        <v>27.5</v>
      </c>
      <c r="F9" s="18">
        <v>18.5</v>
      </c>
      <c r="G9" s="18">
        <v>5</v>
      </c>
      <c r="H9" s="18">
        <v>1</v>
      </c>
      <c r="I9" s="18">
        <v>0.3</v>
      </c>
      <c r="J9" s="18">
        <v>0.1</v>
      </c>
      <c r="K9" s="18">
        <v>47.5</v>
      </c>
      <c r="L9" s="18">
        <v>93.5</v>
      </c>
      <c r="M9" s="18">
        <v>99.8</v>
      </c>
      <c r="N9" s="19">
        <v>61890</v>
      </c>
      <c r="O9" s="18" t="s">
        <v>5</v>
      </c>
      <c r="P9" s="18">
        <v>24</v>
      </c>
      <c r="Q9" s="18">
        <v>27.9</v>
      </c>
      <c r="R9" s="18">
        <v>26.1</v>
      </c>
      <c r="S9" s="18">
        <v>16.4</v>
      </c>
      <c r="T9" s="18">
        <v>4.3</v>
      </c>
      <c r="U9" s="18">
        <v>0.8</v>
      </c>
      <c r="V9" s="18">
        <v>0.2</v>
      </c>
      <c r="W9" s="18">
        <v>0.1</v>
      </c>
      <c r="X9" s="18">
        <v>51.9</v>
      </c>
      <c r="Y9" s="18">
        <v>94.4</v>
      </c>
      <c r="Z9" s="18">
        <v>99.8</v>
      </c>
      <c r="AA9" s="19">
        <v>51396</v>
      </c>
      <c r="AB9" s="5" t="s">
        <v>71</v>
      </c>
      <c r="AC9" s="18">
        <v>21.8</v>
      </c>
      <c r="AD9" s="18">
        <v>27.6</v>
      </c>
      <c r="AE9" s="18">
        <v>26.9</v>
      </c>
      <c r="AF9" s="18">
        <v>17.6</v>
      </c>
      <c r="AG9" s="18">
        <v>4.7</v>
      </c>
      <c r="AH9" s="18">
        <v>0.9</v>
      </c>
      <c r="AI9" s="18">
        <v>0.2</v>
      </c>
      <c r="AJ9" s="18">
        <v>0.1</v>
      </c>
      <c r="AK9" s="18">
        <v>49.5</v>
      </c>
      <c r="AL9" s="18">
        <v>93.9</v>
      </c>
      <c r="AM9" s="18">
        <v>99.8</v>
      </c>
      <c r="AN9" s="4">
        <v>113286</v>
      </c>
    </row>
    <row r="10" spans="1:40" ht="14.25">
      <c r="A10" t="s">
        <v>21</v>
      </c>
      <c r="B10" s="5" t="s">
        <v>4</v>
      </c>
      <c r="C10" s="18">
        <v>18</v>
      </c>
      <c r="D10" s="18">
        <v>28.4</v>
      </c>
      <c r="E10" s="18">
        <v>29.8</v>
      </c>
      <c r="F10" s="18">
        <v>17.7</v>
      </c>
      <c r="G10" s="18">
        <v>4.4</v>
      </c>
      <c r="H10" s="18">
        <v>0.9</v>
      </c>
      <c r="I10" s="18">
        <v>0.3</v>
      </c>
      <c r="J10" s="18">
        <v>0.1</v>
      </c>
      <c r="K10" s="18">
        <v>46.3</v>
      </c>
      <c r="L10" s="18">
        <v>93.8</v>
      </c>
      <c r="M10" s="18">
        <v>99.6</v>
      </c>
      <c r="N10" s="19">
        <v>62862</v>
      </c>
      <c r="O10" s="18" t="s">
        <v>5</v>
      </c>
      <c r="P10" s="18">
        <v>22.1</v>
      </c>
      <c r="Q10" s="18">
        <v>29.7</v>
      </c>
      <c r="R10" s="18">
        <v>27.4</v>
      </c>
      <c r="S10" s="18">
        <v>15.1</v>
      </c>
      <c r="T10" s="18">
        <v>3.7</v>
      </c>
      <c r="U10" s="18">
        <v>0.9</v>
      </c>
      <c r="V10" s="18">
        <v>0.4</v>
      </c>
      <c r="W10" s="18">
        <v>0.2</v>
      </c>
      <c r="X10" s="18">
        <v>51.8</v>
      </c>
      <c r="Y10" s="18">
        <v>94.4</v>
      </c>
      <c r="Z10" s="18">
        <v>99.5</v>
      </c>
      <c r="AA10" s="19">
        <v>53026</v>
      </c>
      <c r="AB10" s="5" t="s">
        <v>71</v>
      </c>
      <c r="AC10" s="18">
        <v>19.9</v>
      </c>
      <c r="AD10" s="18">
        <v>29</v>
      </c>
      <c r="AE10" s="18">
        <v>28.7</v>
      </c>
      <c r="AF10" s="18">
        <v>16.5</v>
      </c>
      <c r="AG10" s="18">
        <v>4.1</v>
      </c>
      <c r="AH10" s="18">
        <v>0.9</v>
      </c>
      <c r="AI10" s="18">
        <v>0.3</v>
      </c>
      <c r="AJ10" s="18">
        <v>0.1</v>
      </c>
      <c r="AK10" s="18">
        <v>48.9</v>
      </c>
      <c r="AL10" s="18">
        <v>94.1</v>
      </c>
      <c r="AM10" s="18">
        <v>99.5</v>
      </c>
      <c r="AN10" s="4">
        <v>115888</v>
      </c>
    </row>
    <row r="11" spans="1:40" ht="14.25">
      <c r="A11" t="s">
        <v>22</v>
      </c>
      <c r="B11" s="5" t="s">
        <v>4</v>
      </c>
      <c r="C11" s="18">
        <v>10.2</v>
      </c>
      <c r="D11" s="18">
        <v>13.1</v>
      </c>
      <c r="E11" s="18">
        <v>15.8</v>
      </c>
      <c r="F11" s="18">
        <v>21.7</v>
      </c>
      <c r="G11" s="18">
        <v>13.4</v>
      </c>
      <c r="H11" s="18">
        <v>10.6</v>
      </c>
      <c r="I11" s="18">
        <v>7.4</v>
      </c>
      <c r="J11" s="18">
        <v>3.9</v>
      </c>
      <c r="K11" s="18">
        <v>23.3</v>
      </c>
      <c r="L11" s="18">
        <v>60.8</v>
      </c>
      <c r="M11" s="18">
        <v>96</v>
      </c>
      <c r="N11" s="19">
        <v>3612</v>
      </c>
      <c r="O11" s="18" t="s">
        <v>5</v>
      </c>
      <c r="P11" s="18">
        <v>5.7</v>
      </c>
      <c r="Q11" s="18">
        <v>11.5</v>
      </c>
      <c r="R11" s="18">
        <v>18.1</v>
      </c>
      <c r="S11" s="18">
        <v>22.6</v>
      </c>
      <c r="T11" s="18">
        <v>15.8</v>
      </c>
      <c r="U11" s="18">
        <v>12.2</v>
      </c>
      <c r="V11" s="18">
        <v>7.5</v>
      </c>
      <c r="W11" s="18">
        <v>3.1</v>
      </c>
      <c r="X11" s="18">
        <v>17.2</v>
      </c>
      <c r="Y11" s="18">
        <v>58</v>
      </c>
      <c r="Z11" s="18">
        <v>96.5</v>
      </c>
      <c r="AA11" s="19">
        <v>1901</v>
      </c>
      <c r="AB11" s="5" t="s">
        <v>71</v>
      </c>
      <c r="AC11" s="18">
        <v>8.7</v>
      </c>
      <c r="AD11" s="18">
        <v>12.6</v>
      </c>
      <c r="AE11" s="18">
        <v>16.6</v>
      </c>
      <c r="AF11" s="18">
        <v>22</v>
      </c>
      <c r="AG11" s="18">
        <v>14.2</v>
      </c>
      <c r="AH11" s="18">
        <v>11.2</v>
      </c>
      <c r="AI11" s="18">
        <v>7.4</v>
      </c>
      <c r="AJ11" s="18">
        <v>3.6</v>
      </c>
      <c r="AK11" s="18">
        <v>21.2</v>
      </c>
      <c r="AL11" s="18">
        <v>59.8</v>
      </c>
      <c r="AM11" s="18">
        <v>96.2</v>
      </c>
      <c r="AN11" s="4">
        <v>5513</v>
      </c>
    </row>
    <row r="12" spans="1:40" ht="14.25">
      <c r="A12" t="s">
        <v>23</v>
      </c>
      <c r="B12" s="5" t="s">
        <v>4</v>
      </c>
      <c r="C12" s="18">
        <v>6.7</v>
      </c>
      <c r="D12" s="18">
        <v>15.1</v>
      </c>
      <c r="E12" s="18">
        <v>15.8</v>
      </c>
      <c r="F12" s="18">
        <v>26.7</v>
      </c>
      <c r="G12" s="18">
        <v>17.5</v>
      </c>
      <c r="H12" s="18">
        <v>7.8</v>
      </c>
      <c r="I12" s="18">
        <v>4</v>
      </c>
      <c r="J12" s="18">
        <v>2.7</v>
      </c>
      <c r="K12" s="18">
        <v>21.7</v>
      </c>
      <c r="L12" s="18">
        <v>64.2</v>
      </c>
      <c r="M12" s="18">
        <v>96.1</v>
      </c>
      <c r="N12" s="19">
        <v>10058</v>
      </c>
      <c r="O12" s="18" t="s">
        <v>5</v>
      </c>
      <c r="P12" s="18">
        <v>11.8</v>
      </c>
      <c r="Q12" s="18">
        <v>24</v>
      </c>
      <c r="R12" s="18">
        <v>20.8</v>
      </c>
      <c r="S12" s="18">
        <v>19.9</v>
      </c>
      <c r="T12" s="18">
        <v>12</v>
      </c>
      <c r="U12" s="18">
        <v>4.2</v>
      </c>
      <c r="V12" s="18">
        <v>2.4</v>
      </c>
      <c r="W12" s="18">
        <v>2.1</v>
      </c>
      <c r="X12" s="18">
        <v>35.8</v>
      </c>
      <c r="Y12" s="18">
        <v>76.5</v>
      </c>
      <c r="Z12" s="18">
        <v>97.3</v>
      </c>
      <c r="AA12" s="19">
        <v>899</v>
      </c>
      <c r="AB12" s="5" t="s">
        <v>71</v>
      </c>
      <c r="AC12" s="18">
        <v>7.1</v>
      </c>
      <c r="AD12" s="18">
        <v>15.8</v>
      </c>
      <c r="AE12" s="18">
        <v>16.2</v>
      </c>
      <c r="AF12" s="18">
        <v>26.1</v>
      </c>
      <c r="AG12" s="18">
        <v>17</v>
      </c>
      <c r="AH12" s="18">
        <v>7.5</v>
      </c>
      <c r="AI12" s="18">
        <v>3.9</v>
      </c>
      <c r="AJ12" s="18">
        <v>2.6</v>
      </c>
      <c r="AK12" s="18">
        <v>22.9</v>
      </c>
      <c r="AL12" s="18">
        <v>65.2</v>
      </c>
      <c r="AM12" s="18">
        <v>96.2</v>
      </c>
      <c r="AN12" s="4">
        <v>10957</v>
      </c>
    </row>
    <row r="13" spans="1:40" ht="14.25">
      <c r="A13" t="s">
        <v>24</v>
      </c>
      <c r="B13" s="5" t="s">
        <v>4</v>
      </c>
      <c r="C13" s="18">
        <v>2.2</v>
      </c>
      <c r="D13" s="18">
        <v>8.4</v>
      </c>
      <c r="E13" s="18">
        <v>13.1</v>
      </c>
      <c r="F13" s="18">
        <v>28.6</v>
      </c>
      <c r="G13" s="18">
        <v>23.7</v>
      </c>
      <c r="H13" s="18">
        <v>11.6</v>
      </c>
      <c r="I13" s="18">
        <v>6.4</v>
      </c>
      <c r="J13" s="18">
        <v>3.1</v>
      </c>
      <c r="K13" s="18">
        <v>10.6</v>
      </c>
      <c r="L13" s="18">
        <v>52.3</v>
      </c>
      <c r="M13" s="18">
        <v>97.2</v>
      </c>
      <c r="N13" s="19">
        <v>22380</v>
      </c>
      <c r="O13" s="18" t="s">
        <v>5</v>
      </c>
      <c r="P13" s="18">
        <v>7</v>
      </c>
      <c r="Q13" s="18">
        <v>17.4</v>
      </c>
      <c r="R13" s="18">
        <v>18.1</v>
      </c>
      <c r="S13" s="18">
        <v>27.8</v>
      </c>
      <c r="T13" s="18">
        <v>16.6</v>
      </c>
      <c r="U13" s="18">
        <v>6.9</v>
      </c>
      <c r="V13" s="18">
        <v>3.3</v>
      </c>
      <c r="W13" s="18">
        <v>1.5</v>
      </c>
      <c r="X13" s="18">
        <v>24.3</v>
      </c>
      <c r="Y13" s="18">
        <v>70.3</v>
      </c>
      <c r="Z13" s="18">
        <v>98.5</v>
      </c>
      <c r="AA13" s="19">
        <v>39724</v>
      </c>
      <c r="AB13" s="5" t="s">
        <v>71</v>
      </c>
      <c r="AC13" s="18">
        <v>5.2</v>
      </c>
      <c r="AD13" s="18">
        <v>14.2</v>
      </c>
      <c r="AE13" s="18">
        <v>16.3</v>
      </c>
      <c r="AF13" s="18">
        <v>28.1</v>
      </c>
      <c r="AG13" s="18">
        <v>19.2</v>
      </c>
      <c r="AH13" s="18">
        <v>8.6</v>
      </c>
      <c r="AI13" s="18">
        <v>4.4</v>
      </c>
      <c r="AJ13" s="18">
        <v>2</v>
      </c>
      <c r="AK13" s="18">
        <v>19.4</v>
      </c>
      <c r="AL13" s="18">
        <v>63.8</v>
      </c>
      <c r="AM13" s="18">
        <v>98</v>
      </c>
      <c r="AN13" s="4">
        <v>62104</v>
      </c>
    </row>
    <row r="14" spans="1:40" ht="14.25">
      <c r="A14" t="s">
        <v>25</v>
      </c>
      <c r="B14" s="5" t="s">
        <v>4</v>
      </c>
      <c r="C14" s="18">
        <v>2.9</v>
      </c>
      <c r="D14" s="18">
        <v>10.4</v>
      </c>
      <c r="E14" s="18">
        <v>15</v>
      </c>
      <c r="F14" s="18">
        <v>25.3</v>
      </c>
      <c r="G14" s="18">
        <v>22.5</v>
      </c>
      <c r="H14" s="18">
        <v>10.9</v>
      </c>
      <c r="I14" s="18">
        <v>5.1</v>
      </c>
      <c r="J14" s="18">
        <v>2.8</v>
      </c>
      <c r="K14" s="18">
        <v>13.2</v>
      </c>
      <c r="L14" s="18">
        <v>53.5</v>
      </c>
      <c r="M14" s="18">
        <v>94.8</v>
      </c>
      <c r="N14" s="19">
        <v>29744</v>
      </c>
      <c r="O14" s="18" t="s">
        <v>5</v>
      </c>
      <c r="P14" s="18">
        <v>7.3</v>
      </c>
      <c r="Q14" s="18">
        <v>19.6</v>
      </c>
      <c r="R14" s="18">
        <v>21.4</v>
      </c>
      <c r="S14" s="18">
        <v>24.1</v>
      </c>
      <c r="T14" s="18">
        <v>15.8</v>
      </c>
      <c r="U14" s="18">
        <v>5.9</v>
      </c>
      <c r="V14" s="18">
        <v>2.3</v>
      </c>
      <c r="W14" s="18">
        <v>1.2</v>
      </c>
      <c r="X14" s="18">
        <v>26.9</v>
      </c>
      <c r="Y14" s="18">
        <v>72.4</v>
      </c>
      <c r="Z14" s="18">
        <v>97.5</v>
      </c>
      <c r="AA14" s="19">
        <v>21611</v>
      </c>
      <c r="AB14" s="5" t="s">
        <v>71</v>
      </c>
      <c r="AC14" s="18">
        <v>4.7</v>
      </c>
      <c r="AD14" s="18">
        <v>14.3</v>
      </c>
      <c r="AE14" s="18">
        <v>17.7</v>
      </c>
      <c r="AF14" s="18">
        <v>24.8</v>
      </c>
      <c r="AG14" s="18">
        <v>19.6</v>
      </c>
      <c r="AH14" s="18">
        <v>8.8</v>
      </c>
      <c r="AI14" s="18">
        <v>3.9</v>
      </c>
      <c r="AJ14" s="18">
        <v>2.1</v>
      </c>
      <c r="AK14" s="18">
        <v>19</v>
      </c>
      <c r="AL14" s="18">
        <v>61.4</v>
      </c>
      <c r="AM14" s="18">
        <v>95.9</v>
      </c>
      <c r="AN14" s="4">
        <v>51355</v>
      </c>
    </row>
    <row r="15" spans="1:40" ht="14.25">
      <c r="A15" t="s">
        <v>26</v>
      </c>
      <c r="B15" s="5" t="s">
        <v>4</v>
      </c>
      <c r="C15" s="18">
        <v>3.1</v>
      </c>
      <c r="D15" s="18">
        <v>10.2</v>
      </c>
      <c r="E15" s="18">
        <v>15.5</v>
      </c>
      <c r="F15" s="18">
        <v>27.6</v>
      </c>
      <c r="G15" s="18">
        <v>22.5</v>
      </c>
      <c r="H15" s="18">
        <v>10.8</v>
      </c>
      <c r="I15" s="18">
        <v>5.1</v>
      </c>
      <c r="J15" s="18">
        <v>2.4</v>
      </c>
      <c r="K15" s="18">
        <v>13.2</v>
      </c>
      <c r="L15" s="18">
        <v>56.3</v>
      </c>
      <c r="M15" s="18">
        <v>97.2</v>
      </c>
      <c r="N15" s="19">
        <v>56801</v>
      </c>
      <c r="O15" s="18" t="s">
        <v>5</v>
      </c>
      <c r="P15" s="18">
        <v>7</v>
      </c>
      <c r="Q15" s="18">
        <v>20.1</v>
      </c>
      <c r="R15" s="18">
        <v>21</v>
      </c>
      <c r="S15" s="18">
        <v>24.9</v>
      </c>
      <c r="T15" s="18">
        <v>15</v>
      </c>
      <c r="U15" s="18">
        <v>6.5</v>
      </c>
      <c r="V15" s="18">
        <v>2.6</v>
      </c>
      <c r="W15" s="18">
        <v>1.2</v>
      </c>
      <c r="X15" s="18">
        <v>27.1</v>
      </c>
      <c r="Y15" s="18">
        <v>73</v>
      </c>
      <c r="Z15" s="18">
        <v>98.2</v>
      </c>
      <c r="AA15" s="19">
        <v>10601</v>
      </c>
      <c r="AB15" s="5" t="s">
        <v>71</v>
      </c>
      <c r="AC15" s="18">
        <v>3.7</v>
      </c>
      <c r="AD15" s="18">
        <v>11.7</v>
      </c>
      <c r="AE15" s="18">
        <v>16.4</v>
      </c>
      <c r="AF15" s="18">
        <v>27.2</v>
      </c>
      <c r="AG15" s="18">
        <v>21.4</v>
      </c>
      <c r="AH15" s="18">
        <v>10.1</v>
      </c>
      <c r="AI15" s="18">
        <v>4.7</v>
      </c>
      <c r="AJ15" s="18">
        <v>2.2</v>
      </c>
      <c r="AK15" s="18">
        <v>15.4</v>
      </c>
      <c r="AL15" s="18">
        <v>58.9</v>
      </c>
      <c r="AM15" s="18">
        <v>97.3</v>
      </c>
      <c r="AN15" s="4">
        <v>67402</v>
      </c>
    </row>
    <row r="16" spans="1:40" ht="14.25">
      <c r="A16" t="s">
        <v>27</v>
      </c>
      <c r="B16" s="5" t="s">
        <v>4</v>
      </c>
      <c r="C16" s="18">
        <v>5.5</v>
      </c>
      <c r="D16" s="18">
        <v>15.8</v>
      </c>
      <c r="E16" s="18">
        <v>21</v>
      </c>
      <c r="F16" s="18">
        <v>26</v>
      </c>
      <c r="G16" s="18">
        <v>16.7</v>
      </c>
      <c r="H16" s="18">
        <v>7.2</v>
      </c>
      <c r="I16" s="18">
        <v>3.2</v>
      </c>
      <c r="J16" s="18">
        <v>1.6</v>
      </c>
      <c r="K16" s="18">
        <v>21.3</v>
      </c>
      <c r="L16" s="18">
        <v>68.4</v>
      </c>
      <c r="M16" s="18">
        <v>97</v>
      </c>
      <c r="N16" s="19">
        <v>5200</v>
      </c>
      <c r="O16" s="18" t="s">
        <v>5</v>
      </c>
      <c r="P16" s="18">
        <v>4.6</v>
      </c>
      <c r="Q16" s="18">
        <v>30.7</v>
      </c>
      <c r="R16" s="18">
        <v>26.5</v>
      </c>
      <c r="S16" s="18">
        <v>16.7</v>
      </c>
      <c r="T16" s="18">
        <v>11.2</v>
      </c>
      <c r="U16" s="18">
        <v>4.1</v>
      </c>
      <c r="V16" s="18">
        <v>2.3</v>
      </c>
      <c r="W16" s="18">
        <v>2.1</v>
      </c>
      <c r="X16" s="18">
        <v>35.2</v>
      </c>
      <c r="Y16" s="18">
        <v>78.5</v>
      </c>
      <c r="Z16" s="18">
        <v>98.2</v>
      </c>
      <c r="AA16" s="19">
        <v>437</v>
      </c>
      <c r="AB16" s="5" t="s">
        <v>71</v>
      </c>
      <c r="AC16" s="18">
        <v>5.5</v>
      </c>
      <c r="AD16" s="18">
        <v>17</v>
      </c>
      <c r="AE16" s="18">
        <v>21.5</v>
      </c>
      <c r="AF16" s="18">
        <v>25.3</v>
      </c>
      <c r="AG16" s="18">
        <v>16.2</v>
      </c>
      <c r="AH16" s="18">
        <v>6.9</v>
      </c>
      <c r="AI16" s="18">
        <v>3.1</v>
      </c>
      <c r="AJ16" s="18">
        <v>1.6</v>
      </c>
      <c r="AK16" s="18">
        <v>22.4</v>
      </c>
      <c r="AL16" s="18">
        <v>69.2</v>
      </c>
      <c r="AM16" s="18">
        <v>97.1</v>
      </c>
      <c r="AN16" s="4">
        <v>5637</v>
      </c>
    </row>
    <row r="17" spans="1:40" ht="14.25">
      <c r="A17" t="s">
        <v>28</v>
      </c>
      <c r="B17" s="5" t="s">
        <v>4</v>
      </c>
      <c r="C17" s="18">
        <v>1.6</v>
      </c>
      <c r="D17" s="18">
        <v>8.3</v>
      </c>
      <c r="E17" s="18">
        <v>11.7</v>
      </c>
      <c r="F17" s="18">
        <v>25.7</v>
      </c>
      <c r="G17" s="18">
        <v>22.9</v>
      </c>
      <c r="H17" s="18">
        <v>14.6</v>
      </c>
      <c r="I17" s="18">
        <v>8.3</v>
      </c>
      <c r="J17" s="18">
        <v>3.1</v>
      </c>
      <c r="K17" s="18">
        <v>9.9</v>
      </c>
      <c r="L17" s="18">
        <v>47.2</v>
      </c>
      <c r="M17" s="18">
        <v>96.2</v>
      </c>
      <c r="N17" s="19">
        <v>1175</v>
      </c>
      <c r="O17" s="18" t="s">
        <v>5</v>
      </c>
      <c r="P17" s="18">
        <v>7.2</v>
      </c>
      <c r="Q17" s="18">
        <v>22.5</v>
      </c>
      <c r="R17" s="18">
        <v>21.1</v>
      </c>
      <c r="S17" s="18">
        <v>25.8</v>
      </c>
      <c r="T17" s="18">
        <v>14</v>
      </c>
      <c r="U17" s="18">
        <v>4.9</v>
      </c>
      <c r="V17" s="18">
        <v>2.2</v>
      </c>
      <c r="W17" s="18">
        <v>0.9</v>
      </c>
      <c r="X17" s="18">
        <v>29.7</v>
      </c>
      <c r="Y17" s="18">
        <v>76.6</v>
      </c>
      <c r="Z17" s="18">
        <v>98.6</v>
      </c>
      <c r="AA17" s="19">
        <v>34660</v>
      </c>
      <c r="AB17" s="5" t="s">
        <v>71</v>
      </c>
      <c r="AC17" s="18">
        <v>7</v>
      </c>
      <c r="AD17" s="18">
        <v>22.1</v>
      </c>
      <c r="AE17" s="18">
        <v>20.8</v>
      </c>
      <c r="AF17" s="18">
        <v>25.8</v>
      </c>
      <c r="AG17" s="18">
        <v>14.3</v>
      </c>
      <c r="AH17" s="18">
        <v>5.2</v>
      </c>
      <c r="AI17" s="18">
        <v>2.4</v>
      </c>
      <c r="AJ17" s="18">
        <v>1</v>
      </c>
      <c r="AK17" s="18">
        <v>29</v>
      </c>
      <c r="AL17" s="18">
        <v>75.6</v>
      </c>
      <c r="AM17" s="18">
        <v>98.5</v>
      </c>
      <c r="AN17" s="4">
        <v>35835</v>
      </c>
    </row>
    <row r="18" spans="1:40" ht="14.25">
      <c r="A18" t="s">
        <v>29</v>
      </c>
      <c r="B18" s="5" t="s">
        <v>4</v>
      </c>
      <c r="C18" s="18">
        <v>2.1</v>
      </c>
      <c r="D18" s="18">
        <v>10.9</v>
      </c>
      <c r="E18" s="18">
        <v>17</v>
      </c>
      <c r="F18" s="18">
        <v>26.8</v>
      </c>
      <c r="G18" s="18">
        <v>19.2</v>
      </c>
      <c r="H18" s="18">
        <v>11.1</v>
      </c>
      <c r="I18" s="18">
        <v>6</v>
      </c>
      <c r="J18" s="18">
        <v>3.3</v>
      </c>
      <c r="K18" s="18">
        <v>13</v>
      </c>
      <c r="L18" s="18">
        <v>56.8</v>
      </c>
      <c r="M18" s="18">
        <v>96.4</v>
      </c>
      <c r="N18" s="19">
        <v>22026</v>
      </c>
      <c r="O18" s="18" t="s">
        <v>5</v>
      </c>
      <c r="P18" s="18">
        <v>6.8</v>
      </c>
      <c r="Q18" s="18">
        <v>21.5</v>
      </c>
      <c r="R18" s="18">
        <v>21.7</v>
      </c>
      <c r="S18" s="18">
        <v>23.4</v>
      </c>
      <c r="T18" s="18">
        <v>12.6</v>
      </c>
      <c r="U18" s="18">
        <v>6.5</v>
      </c>
      <c r="V18" s="18">
        <v>3.5</v>
      </c>
      <c r="W18" s="18">
        <v>1.7</v>
      </c>
      <c r="X18" s="18">
        <v>28.3</v>
      </c>
      <c r="Y18" s="18">
        <v>73.4</v>
      </c>
      <c r="Z18" s="18">
        <v>97.7</v>
      </c>
      <c r="AA18" s="19">
        <v>11952</v>
      </c>
      <c r="AB18" s="5" t="s">
        <v>71</v>
      </c>
      <c r="AC18" s="18">
        <v>3.7</v>
      </c>
      <c r="AD18" s="18">
        <v>14.7</v>
      </c>
      <c r="AE18" s="18">
        <v>18.7</v>
      </c>
      <c r="AF18" s="18">
        <v>25.6</v>
      </c>
      <c r="AG18" s="18">
        <v>16.9</v>
      </c>
      <c r="AH18" s="18">
        <v>9.5</v>
      </c>
      <c r="AI18" s="18">
        <v>5.1</v>
      </c>
      <c r="AJ18" s="18">
        <v>2.7</v>
      </c>
      <c r="AK18" s="18">
        <v>18.4</v>
      </c>
      <c r="AL18" s="18">
        <v>62.6</v>
      </c>
      <c r="AM18" s="18">
        <v>96.9</v>
      </c>
      <c r="AN18" s="4">
        <v>33978</v>
      </c>
    </row>
    <row r="19" spans="1:40" ht="14.25">
      <c r="A19" t="s">
        <v>31</v>
      </c>
      <c r="B19" s="5" t="s">
        <v>4</v>
      </c>
      <c r="C19" s="18">
        <v>6.8</v>
      </c>
      <c r="D19" s="18">
        <v>18</v>
      </c>
      <c r="E19" s="18">
        <v>21.4</v>
      </c>
      <c r="F19" s="18">
        <v>26</v>
      </c>
      <c r="G19" s="18">
        <v>13.4</v>
      </c>
      <c r="H19" s="18">
        <v>6.7</v>
      </c>
      <c r="I19" s="18">
        <v>3.5</v>
      </c>
      <c r="J19" s="18">
        <v>1.9</v>
      </c>
      <c r="K19" s="18">
        <v>24.8</v>
      </c>
      <c r="L19" s="18">
        <v>72.2</v>
      </c>
      <c r="M19" s="18">
        <v>97.7</v>
      </c>
      <c r="N19" s="19">
        <v>24186</v>
      </c>
      <c r="O19" s="18" t="s">
        <v>5</v>
      </c>
      <c r="P19" s="18">
        <v>10.6</v>
      </c>
      <c r="Q19" s="18">
        <v>23.8</v>
      </c>
      <c r="R19" s="18">
        <v>23.3</v>
      </c>
      <c r="S19" s="18">
        <v>22.8</v>
      </c>
      <c r="T19" s="18">
        <v>10.4</v>
      </c>
      <c r="U19" s="18">
        <v>4.1</v>
      </c>
      <c r="V19" s="18">
        <v>2.2</v>
      </c>
      <c r="W19" s="18">
        <v>1.3</v>
      </c>
      <c r="X19" s="18">
        <v>34.4</v>
      </c>
      <c r="Y19" s="18">
        <v>80.5</v>
      </c>
      <c r="Z19" s="18">
        <v>98.6</v>
      </c>
      <c r="AA19" s="19">
        <v>19177</v>
      </c>
      <c r="AB19" s="5" t="s">
        <v>71</v>
      </c>
      <c r="AC19" s="18">
        <v>8.5</v>
      </c>
      <c r="AD19" s="18">
        <v>20.6</v>
      </c>
      <c r="AE19" s="18">
        <v>22.2</v>
      </c>
      <c r="AF19" s="18">
        <v>24.6</v>
      </c>
      <c r="AG19" s="18">
        <v>12.1</v>
      </c>
      <c r="AH19" s="18">
        <v>5.5</v>
      </c>
      <c r="AI19" s="18">
        <v>2.9</v>
      </c>
      <c r="AJ19" s="18">
        <v>1.6</v>
      </c>
      <c r="AK19" s="18">
        <v>29.1</v>
      </c>
      <c r="AL19" s="18">
        <v>75.9</v>
      </c>
      <c r="AM19" s="18">
        <v>98.1</v>
      </c>
      <c r="AN19" s="4">
        <v>43363</v>
      </c>
    </row>
    <row r="20" spans="1:40" ht="14.25">
      <c r="A20" t="s">
        <v>32</v>
      </c>
      <c r="B20" s="5" t="s">
        <v>4</v>
      </c>
      <c r="C20" s="18">
        <v>5.2</v>
      </c>
      <c r="D20" s="18">
        <v>14.1</v>
      </c>
      <c r="E20" s="18">
        <v>19.4</v>
      </c>
      <c r="F20" s="18">
        <v>27.7</v>
      </c>
      <c r="G20" s="18">
        <v>17.4</v>
      </c>
      <c r="H20" s="18">
        <v>8</v>
      </c>
      <c r="I20" s="18">
        <v>3.8</v>
      </c>
      <c r="J20" s="18">
        <v>1.9</v>
      </c>
      <c r="K20" s="18">
        <v>19.3</v>
      </c>
      <c r="L20" s="18">
        <v>66.4</v>
      </c>
      <c r="M20" s="18">
        <v>97.4</v>
      </c>
      <c r="N20" s="19">
        <v>40581</v>
      </c>
      <c r="O20" s="18" t="s">
        <v>5</v>
      </c>
      <c r="P20" s="18">
        <v>7.5</v>
      </c>
      <c r="Q20" s="18">
        <v>16.5</v>
      </c>
      <c r="R20" s="18">
        <v>19.8</v>
      </c>
      <c r="S20" s="18">
        <v>27.2</v>
      </c>
      <c r="T20" s="18">
        <v>15.2</v>
      </c>
      <c r="U20" s="18">
        <v>7.4</v>
      </c>
      <c r="V20" s="18">
        <v>3.2</v>
      </c>
      <c r="W20" s="18">
        <v>1.2</v>
      </c>
      <c r="X20" s="18">
        <v>24.1</v>
      </c>
      <c r="Y20" s="18">
        <v>71.1</v>
      </c>
      <c r="Z20" s="18">
        <v>98.1</v>
      </c>
      <c r="AA20" s="19">
        <v>28100</v>
      </c>
      <c r="AB20" s="5" t="s">
        <v>71</v>
      </c>
      <c r="AC20" s="18">
        <v>6.1</v>
      </c>
      <c r="AD20" s="18">
        <v>15.1</v>
      </c>
      <c r="AE20" s="18">
        <v>19.6</v>
      </c>
      <c r="AF20" s="18">
        <v>27.5</v>
      </c>
      <c r="AG20" s="18">
        <v>16.5</v>
      </c>
      <c r="AH20" s="18">
        <v>7.8</v>
      </c>
      <c r="AI20" s="18">
        <v>3.5</v>
      </c>
      <c r="AJ20" s="18">
        <v>1.6</v>
      </c>
      <c r="AK20" s="18">
        <v>21.2</v>
      </c>
      <c r="AL20" s="18">
        <v>68.3</v>
      </c>
      <c r="AM20" s="18">
        <v>97.7</v>
      </c>
      <c r="AN20" s="4">
        <v>68681</v>
      </c>
    </row>
    <row r="21" spans="1:40" ht="14.25">
      <c r="A21" t="s">
        <v>91</v>
      </c>
      <c r="B21" s="5" t="s">
        <v>4</v>
      </c>
      <c r="C21" s="18">
        <v>29.9</v>
      </c>
      <c r="D21" s="18">
        <v>19.1</v>
      </c>
      <c r="E21" s="18">
        <v>14.6</v>
      </c>
      <c r="F21" s="18">
        <v>10.4</v>
      </c>
      <c r="G21" s="18">
        <v>6.2</v>
      </c>
      <c r="H21" s="18">
        <v>5</v>
      </c>
      <c r="I21" s="18">
        <v>3.8</v>
      </c>
      <c r="J21" s="18">
        <v>1.9</v>
      </c>
      <c r="K21" s="18">
        <v>49</v>
      </c>
      <c r="L21" s="18">
        <v>73.9</v>
      </c>
      <c r="M21" s="18">
        <v>90.8</v>
      </c>
      <c r="N21" s="19">
        <v>955</v>
      </c>
      <c r="O21" s="18" t="s">
        <v>5</v>
      </c>
      <c r="P21" s="18">
        <v>31.2</v>
      </c>
      <c r="Q21" s="18">
        <v>16.5</v>
      </c>
      <c r="R21" s="18">
        <v>14.3</v>
      </c>
      <c r="S21" s="18">
        <v>11.6</v>
      </c>
      <c r="T21" s="18">
        <v>6</v>
      </c>
      <c r="U21" s="18">
        <v>4</v>
      </c>
      <c r="V21" s="18">
        <v>4.4</v>
      </c>
      <c r="W21" s="18">
        <v>2.3</v>
      </c>
      <c r="X21" s="18">
        <v>47.6</v>
      </c>
      <c r="Y21" s="18">
        <v>73.5</v>
      </c>
      <c r="Z21" s="18">
        <v>90.1</v>
      </c>
      <c r="AA21" s="19">
        <v>1184</v>
      </c>
      <c r="AB21" s="5" t="s">
        <v>71</v>
      </c>
      <c r="AC21" s="18">
        <v>30.6</v>
      </c>
      <c r="AD21" s="18">
        <v>17.6</v>
      </c>
      <c r="AE21" s="18">
        <v>14.4</v>
      </c>
      <c r="AF21" s="18">
        <v>11</v>
      </c>
      <c r="AG21" s="18">
        <v>6.1</v>
      </c>
      <c r="AH21" s="18">
        <v>4.4</v>
      </c>
      <c r="AI21" s="18">
        <v>4.1</v>
      </c>
      <c r="AJ21" s="18">
        <v>2.1</v>
      </c>
      <c r="AK21" s="18">
        <v>48.2</v>
      </c>
      <c r="AL21" s="18">
        <v>73.7</v>
      </c>
      <c r="AM21" s="18">
        <v>90.4</v>
      </c>
      <c r="AN21" s="4">
        <v>2139</v>
      </c>
    </row>
    <row r="22" spans="1:40" ht="14.25">
      <c r="A22" t="s">
        <v>92</v>
      </c>
      <c r="B22" s="5" t="s">
        <v>4</v>
      </c>
      <c r="C22" s="18">
        <v>79.8</v>
      </c>
      <c r="D22" s="18">
        <v>8.5</v>
      </c>
      <c r="E22" s="18">
        <v>5.6</v>
      </c>
      <c r="F22" s="18">
        <v>2.1</v>
      </c>
      <c r="G22" s="18">
        <v>1.1</v>
      </c>
      <c r="H22" s="18">
        <v>0.5</v>
      </c>
      <c r="I22" s="18">
        <v>0.8</v>
      </c>
      <c r="J22" s="18">
        <v>0.6</v>
      </c>
      <c r="K22" s="18">
        <v>88.4</v>
      </c>
      <c r="L22" s="18">
        <v>96.1</v>
      </c>
      <c r="M22" s="18">
        <v>99</v>
      </c>
      <c r="N22" s="19">
        <v>1305</v>
      </c>
      <c r="O22" s="18" t="s">
        <v>5</v>
      </c>
      <c r="P22" s="18">
        <v>84.8</v>
      </c>
      <c r="Q22" s="18">
        <v>5.5</v>
      </c>
      <c r="R22" s="18">
        <v>3.3</v>
      </c>
      <c r="S22" s="18">
        <v>1.9</v>
      </c>
      <c r="T22" s="18">
        <v>1.5</v>
      </c>
      <c r="U22" s="18">
        <v>0.9</v>
      </c>
      <c r="V22" s="18">
        <v>0.3</v>
      </c>
      <c r="W22" s="18">
        <v>0.6</v>
      </c>
      <c r="X22" s="18">
        <v>90.3</v>
      </c>
      <c r="Y22" s="18">
        <v>95.5</v>
      </c>
      <c r="Z22" s="18">
        <v>98.8</v>
      </c>
      <c r="AA22" s="19">
        <v>1237</v>
      </c>
      <c r="AB22" s="5" t="s">
        <v>71</v>
      </c>
      <c r="AC22" s="18">
        <v>82.3</v>
      </c>
      <c r="AD22" s="18">
        <v>7</v>
      </c>
      <c r="AE22" s="18">
        <v>4.5</v>
      </c>
      <c r="AF22" s="18">
        <v>2</v>
      </c>
      <c r="AG22" s="18">
        <v>1.3</v>
      </c>
      <c r="AH22" s="18">
        <v>0.7</v>
      </c>
      <c r="AI22" s="18">
        <v>0.6</v>
      </c>
      <c r="AJ22" s="18">
        <v>0.6</v>
      </c>
      <c r="AK22" s="18">
        <v>89.3</v>
      </c>
      <c r="AL22" s="18">
        <v>95.8</v>
      </c>
      <c r="AM22" s="18">
        <v>98.9</v>
      </c>
      <c r="AN22" s="4">
        <v>2542</v>
      </c>
    </row>
    <row r="23" spans="1:40" ht="14.25">
      <c r="A23" t="s">
        <v>41</v>
      </c>
      <c r="B23" s="5" t="s">
        <v>4</v>
      </c>
      <c r="C23" s="18">
        <v>10.1</v>
      </c>
      <c r="D23" s="18">
        <v>13.5</v>
      </c>
      <c r="E23" s="18">
        <v>18</v>
      </c>
      <c r="F23" s="18">
        <v>25.3</v>
      </c>
      <c r="G23" s="18">
        <v>18.2</v>
      </c>
      <c r="H23" s="18">
        <v>8.7</v>
      </c>
      <c r="I23" s="18">
        <v>4.1</v>
      </c>
      <c r="J23" s="18">
        <v>1.5</v>
      </c>
      <c r="K23" s="18">
        <v>23.7</v>
      </c>
      <c r="L23" s="18">
        <v>67</v>
      </c>
      <c r="M23" s="18">
        <v>99.5</v>
      </c>
      <c r="N23" s="19">
        <v>69209</v>
      </c>
      <c r="O23" s="18" t="s">
        <v>5</v>
      </c>
      <c r="P23" s="18">
        <v>12</v>
      </c>
      <c r="Q23" s="18">
        <v>16.8</v>
      </c>
      <c r="R23" s="18">
        <v>21.1</v>
      </c>
      <c r="S23" s="18">
        <v>25.2</v>
      </c>
      <c r="T23" s="18">
        <v>15.1</v>
      </c>
      <c r="U23" s="18">
        <v>6.2</v>
      </c>
      <c r="V23" s="18">
        <v>2.4</v>
      </c>
      <c r="W23" s="18">
        <v>0.9</v>
      </c>
      <c r="X23" s="18">
        <v>28.7</v>
      </c>
      <c r="Y23" s="18">
        <v>75</v>
      </c>
      <c r="Z23" s="18">
        <v>99.7</v>
      </c>
      <c r="AA23" s="19">
        <v>91389</v>
      </c>
      <c r="AB23" s="5" t="s">
        <v>71</v>
      </c>
      <c r="AC23" s="18">
        <v>11.2</v>
      </c>
      <c r="AD23" s="18">
        <v>15.4</v>
      </c>
      <c r="AE23" s="18">
        <v>19.8</v>
      </c>
      <c r="AF23" s="18">
        <v>25.2</v>
      </c>
      <c r="AG23" s="18">
        <v>16.4</v>
      </c>
      <c r="AH23" s="18">
        <v>7.3</v>
      </c>
      <c r="AI23" s="18">
        <v>3.1</v>
      </c>
      <c r="AJ23" s="18">
        <v>1.2</v>
      </c>
      <c r="AK23" s="18">
        <v>26.6</v>
      </c>
      <c r="AL23" s="18">
        <v>71.6</v>
      </c>
      <c r="AM23" s="18">
        <v>99.6</v>
      </c>
      <c r="AN23" s="4">
        <v>160598</v>
      </c>
    </row>
    <row r="24" spans="1:40" ht="14.25">
      <c r="A24" t="s">
        <v>42</v>
      </c>
      <c r="B24" s="5" t="s">
        <v>4</v>
      </c>
      <c r="C24" s="18">
        <v>7.7</v>
      </c>
      <c r="D24" s="18">
        <v>13.5</v>
      </c>
      <c r="E24" s="18">
        <v>19.7</v>
      </c>
      <c r="F24" s="18">
        <v>29.7</v>
      </c>
      <c r="G24" s="18">
        <v>17.4</v>
      </c>
      <c r="H24" s="18">
        <v>6.9</v>
      </c>
      <c r="I24" s="18">
        <v>3.1</v>
      </c>
      <c r="J24" s="18">
        <v>1.4</v>
      </c>
      <c r="K24" s="18">
        <v>21.2</v>
      </c>
      <c r="L24" s="18">
        <v>70.7</v>
      </c>
      <c r="M24" s="18">
        <v>99.5</v>
      </c>
      <c r="N24" s="19">
        <v>30790</v>
      </c>
      <c r="O24" s="18" t="s">
        <v>5</v>
      </c>
      <c r="P24" s="18">
        <v>10.1</v>
      </c>
      <c r="Q24" s="18">
        <v>17.8</v>
      </c>
      <c r="R24" s="18">
        <v>22.7</v>
      </c>
      <c r="S24" s="18">
        <v>27.9</v>
      </c>
      <c r="T24" s="18">
        <v>14</v>
      </c>
      <c r="U24" s="18">
        <v>4.5</v>
      </c>
      <c r="V24" s="18">
        <v>1.9</v>
      </c>
      <c r="W24" s="18">
        <v>0.7</v>
      </c>
      <c r="X24" s="18">
        <v>27.9</v>
      </c>
      <c r="Y24" s="18">
        <v>78.5</v>
      </c>
      <c r="Z24" s="18">
        <v>99.6</v>
      </c>
      <c r="AA24" s="19">
        <v>35032</v>
      </c>
      <c r="AB24" s="5" t="s">
        <v>71</v>
      </c>
      <c r="AC24" s="18">
        <v>9</v>
      </c>
      <c r="AD24" s="18">
        <v>15.8</v>
      </c>
      <c r="AE24" s="18">
        <v>21.3</v>
      </c>
      <c r="AF24" s="18">
        <v>28.7</v>
      </c>
      <c r="AG24" s="18">
        <v>15.6</v>
      </c>
      <c r="AH24" s="18">
        <v>5.6</v>
      </c>
      <c r="AI24" s="18">
        <v>2.4</v>
      </c>
      <c r="AJ24" s="18">
        <v>1</v>
      </c>
      <c r="AK24" s="18">
        <v>24.8</v>
      </c>
      <c r="AL24" s="18">
        <v>74.8</v>
      </c>
      <c r="AM24" s="18">
        <v>99.6</v>
      </c>
      <c r="AN24" s="4">
        <v>65822</v>
      </c>
    </row>
    <row r="25" spans="1:40" ht="14.25">
      <c r="A25" t="s">
        <v>34</v>
      </c>
      <c r="B25" s="5" t="s">
        <v>4</v>
      </c>
      <c r="C25" s="18">
        <v>1.3</v>
      </c>
      <c r="D25" s="18">
        <v>6.3</v>
      </c>
      <c r="E25" s="18">
        <v>11.9</v>
      </c>
      <c r="F25" s="18">
        <v>28.2</v>
      </c>
      <c r="G25" s="18">
        <v>21.6</v>
      </c>
      <c r="H25" s="18">
        <v>14.2</v>
      </c>
      <c r="I25" s="18">
        <v>9.2</v>
      </c>
      <c r="J25" s="18">
        <v>4</v>
      </c>
      <c r="K25" s="18">
        <v>7.6</v>
      </c>
      <c r="L25" s="18">
        <v>47.8</v>
      </c>
      <c r="M25" s="18">
        <v>96.9</v>
      </c>
      <c r="N25" s="19">
        <v>3117</v>
      </c>
      <c r="O25" s="18" t="s">
        <v>5</v>
      </c>
      <c r="P25" s="18">
        <v>3.8</v>
      </c>
      <c r="Q25" s="18">
        <v>10.2</v>
      </c>
      <c r="R25" s="18">
        <v>16</v>
      </c>
      <c r="S25" s="18">
        <v>28.1</v>
      </c>
      <c r="T25" s="18">
        <v>19.1</v>
      </c>
      <c r="U25" s="18">
        <v>11.7</v>
      </c>
      <c r="V25" s="18">
        <v>6.5</v>
      </c>
      <c r="W25" s="18">
        <v>2.6</v>
      </c>
      <c r="X25" s="18">
        <v>14</v>
      </c>
      <c r="Y25" s="18">
        <v>58.1</v>
      </c>
      <c r="Z25" s="18">
        <v>98</v>
      </c>
      <c r="AA25" s="19">
        <v>26233</v>
      </c>
      <c r="AB25" s="5" t="s">
        <v>71</v>
      </c>
      <c r="AC25" s="18">
        <v>3.5</v>
      </c>
      <c r="AD25" s="18">
        <v>9.8</v>
      </c>
      <c r="AE25" s="18">
        <v>15.6</v>
      </c>
      <c r="AF25" s="18">
        <v>28.2</v>
      </c>
      <c r="AG25" s="18">
        <v>19.3</v>
      </c>
      <c r="AH25" s="18">
        <v>11.9</v>
      </c>
      <c r="AI25" s="18">
        <v>6.8</v>
      </c>
      <c r="AJ25" s="18">
        <v>2.8</v>
      </c>
      <c r="AK25" s="18">
        <v>13.3</v>
      </c>
      <c r="AL25" s="18">
        <v>57</v>
      </c>
      <c r="AM25" s="18">
        <v>97.9</v>
      </c>
      <c r="AN25" s="4">
        <v>29350</v>
      </c>
    </row>
    <row r="26" spans="1:40" ht="14.25">
      <c r="A26" t="s">
        <v>44</v>
      </c>
      <c r="B26" s="5" t="s">
        <v>4</v>
      </c>
      <c r="C26" s="18">
        <v>39.1</v>
      </c>
      <c r="D26" s="18">
        <v>17.6</v>
      </c>
      <c r="E26" s="18">
        <v>13.9</v>
      </c>
      <c r="F26" s="18">
        <v>14.5</v>
      </c>
      <c r="G26" s="18">
        <v>7.6</v>
      </c>
      <c r="H26" s="18">
        <v>3.9</v>
      </c>
      <c r="I26" s="18">
        <v>1.5</v>
      </c>
      <c r="J26" s="18">
        <v>0.9</v>
      </c>
      <c r="K26" s="18">
        <v>56.7</v>
      </c>
      <c r="L26" s="18">
        <v>85.2</v>
      </c>
      <c r="M26" s="18">
        <v>99.1</v>
      </c>
      <c r="N26" s="19">
        <v>1396</v>
      </c>
      <c r="O26" s="18" t="s">
        <v>5</v>
      </c>
      <c r="P26" s="18">
        <v>38.8</v>
      </c>
      <c r="Q26" s="18">
        <v>23.1</v>
      </c>
      <c r="R26" s="18">
        <v>16</v>
      </c>
      <c r="S26" s="18">
        <v>11.8</v>
      </c>
      <c r="T26" s="18">
        <v>7</v>
      </c>
      <c r="U26" s="18">
        <v>1.9</v>
      </c>
      <c r="V26" s="18">
        <v>0.6</v>
      </c>
      <c r="W26" s="18">
        <v>0.5</v>
      </c>
      <c r="X26" s="18">
        <v>61.9</v>
      </c>
      <c r="Y26" s="18">
        <v>89.7</v>
      </c>
      <c r="Z26" s="18">
        <v>99.7</v>
      </c>
      <c r="AA26" s="19">
        <v>2160</v>
      </c>
      <c r="AB26" s="5" t="s">
        <v>71</v>
      </c>
      <c r="AC26" s="18">
        <v>38.9</v>
      </c>
      <c r="AD26" s="18">
        <v>21</v>
      </c>
      <c r="AE26" s="18">
        <v>15.2</v>
      </c>
      <c r="AF26" s="18">
        <v>12.9</v>
      </c>
      <c r="AG26" s="18">
        <v>7.2</v>
      </c>
      <c r="AH26" s="18">
        <v>2.7</v>
      </c>
      <c r="AI26" s="18">
        <v>0.9</v>
      </c>
      <c r="AJ26" s="18">
        <v>0.7</v>
      </c>
      <c r="AK26" s="18">
        <v>59.9</v>
      </c>
      <c r="AL26" s="18">
        <v>87.9</v>
      </c>
      <c r="AM26" s="18">
        <v>99.5</v>
      </c>
      <c r="AN26" s="4">
        <v>3556</v>
      </c>
    </row>
    <row r="27" spans="1:40" ht="14.25">
      <c r="A27" t="s">
        <v>93</v>
      </c>
      <c r="B27" s="5" t="s">
        <v>4</v>
      </c>
      <c r="C27" s="18">
        <v>14.3</v>
      </c>
      <c r="D27" s="18">
        <v>49.3</v>
      </c>
      <c r="E27" s="18">
        <v>19.8</v>
      </c>
      <c r="F27" s="18">
        <v>8.2</v>
      </c>
      <c r="G27" s="18">
        <v>2.5</v>
      </c>
      <c r="H27" s="18">
        <v>1.2</v>
      </c>
      <c r="I27" s="18">
        <v>1.4</v>
      </c>
      <c r="J27" s="18">
        <v>2</v>
      </c>
      <c r="K27" s="18">
        <v>63.5</v>
      </c>
      <c r="L27" s="18">
        <v>91.5</v>
      </c>
      <c r="M27" s="18">
        <v>98.6</v>
      </c>
      <c r="N27" s="19">
        <v>1234</v>
      </c>
      <c r="O27" s="18" t="s">
        <v>5</v>
      </c>
      <c r="P27" s="18">
        <v>28</v>
      </c>
      <c r="Q27" s="18">
        <v>51.8</v>
      </c>
      <c r="R27" s="18">
        <v>11.1</v>
      </c>
      <c r="S27" s="18">
        <v>3.7</v>
      </c>
      <c r="T27" s="18">
        <v>1.4</v>
      </c>
      <c r="U27" s="18">
        <v>1</v>
      </c>
      <c r="V27" s="18">
        <v>1</v>
      </c>
      <c r="W27" s="18">
        <v>0.9</v>
      </c>
      <c r="X27" s="18">
        <v>79.8</v>
      </c>
      <c r="Y27" s="18">
        <v>94.6</v>
      </c>
      <c r="Z27" s="18">
        <v>98.9</v>
      </c>
      <c r="AA27" s="19">
        <v>1143</v>
      </c>
      <c r="AB27" s="5" t="s">
        <v>71</v>
      </c>
      <c r="AC27" s="18">
        <v>20.9</v>
      </c>
      <c r="AD27" s="18">
        <v>50.5</v>
      </c>
      <c r="AE27" s="18">
        <v>15.6</v>
      </c>
      <c r="AF27" s="18">
        <v>6</v>
      </c>
      <c r="AG27" s="18">
        <v>2</v>
      </c>
      <c r="AH27" s="18">
        <v>1.1</v>
      </c>
      <c r="AI27" s="18">
        <v>1.2</v>
      </c>
      <c r="AJ27" s="18">
        <v>1.5</v>
      </c>
      <c r="AK27" s="18">
        <v>71.4</v>
      </c>
      <c r="AL27" s="18">
        <v>93</v>
      </c>
      <c r="AM27" s="18">
        <v>98.7</v>
      </c>
      <c r="AN27" s="4">
        <v>2377</v>
      </c>
    </row>
    <row r="28" spans="1:40" ht="14.25">
      <c r="A28" t="s">
        <v>43</v>
      </c>
      <c r="B28" s="5" t="s">
        <v>4</v>
      </c>
      <c r="C28" s="18">
        <v>12.9</v>
      </c>
      <c r="D28" s="18">
        <v>16.2</v>
      </c>
      <c r="E28" s="18">
        <v>17.5</v>
      </c>
      <c r="F28" s="18">
        <v>23.1</v>
      </c>
      <c r="G28" s="18">
        <v>16.9</v>
      </c>
      <c r="H28" s="18">
        <v>8</v>
      </c>
      <c r="I28" s="18">
        <v>3.4</v>
      </c>
      <c r="J28" s="18">
        <v>1.3</v>
      </c>
      <c r="K28" s="18">
        <v>29.1</v>
      </c>
      <c r="L28" s="18">
        <v>69.7</v>
      </c>
      <c r="M28" s="18">
        <v>99.3</v>
      </c>
      <c r="N28" s="19">
        <v>24744</v>
      </c>
      <c r="O28" s="18" t="s">
        <v>5</v>
      </c>
      <c r="P28" s="18">
        <v>16.9</v>
      </c>
      <c r="Q28" s="18">
        <v>19.3</v>
      </c>
      <c r="R28" s="18">
        <v>19.3</v>
      </c>
      <c r="S28" s="18">
        <v>22.1</v>
      </c>
      <c r="T28" s="18">
        <v>13.6</v>
      </c>
      <c r="U28" s="18">
        <v>5.5</v>
      </c>
      <c r="V28" s="18">
        <v>2.1</v>
      </c>
      <c r="W28" s="18">
        <v>0.8</v>
      </c>
      <c r="X28" s="18">
        <v>36.2</v>
      </c>
      <c r="Y28" s="18">
        <v>77.7</v>
      </c>
      <c r="Z28" s="18">
        <v>99.6</v>
      </c>
      <c r="AA28" s="19">
        <v>33486</v>
      </c>
      <c r="AB28" s="5" t="s">
        <v>71</v>
      </c>
      <c r="AC28" s="18">
        <v>15.2</v>
      </c>
      <c r="AD28" s="18">
        <v>18</v>
      </c>
      <c r="AE28" s="18">
        <v>18.6</v>
      </c>
      <c r="AF28" s="18">
        <v>22.5</v>
      </c>
      <c r="AG28" s="18">
        <v>15</v>
      </c>
      <c r="AH28" s="18">
        <v>6.5</v>
      </c>
      <c r="AI28" s="18">
        <v>2.7</v>
      </c>
      <c r="AJ28" s="18">
        <v>1</v>
      </c>
      <c r="AK28" s="18">
        <v>33.2</v>
      </c>
      <c r="AL28" s="18">
        <v>74.3</v>
      </c>
      <c r="AM28" s="18">
        <v>99.5</v>
      </c>
      <c r="AN28" s="4">
        <v>58230</v>
      </c>
    </row>
    <row r="29" spans="1:40" ht="14.25">
      <c r="A29" t="s">
        <v>94</v>
      </c>
      <c r="B29" s="5" t="s">
        <v>4</v>
      </c>
      <c r="C29" s="18">
        <v>10.1</v>
      </c>
      <c r="D29" s="18">
        <v>17.8</v>
      </c>
      <c r="E29" s="18">
        <v>15.3</v>
      </c>
      <c r="F29" s="18">
        <v>20.6</v>
      </c>
      <c r="G29" s="18">
        <v>14.3</v>
      </c>
      <c r="H29" s="18">
        <v>11.2</v>
      </c>
      <c r="I29" s="18">
        <v>6.8</v>
      </c>
      <c r="J29" s="18">
        <v>2.6</v>
      </c>
      <c r="K29" s="18">
        <v>27.9</v>
      </c>
      <c r="L29" s="18">
        <v>63.7</v>
      </c>
      <c r="M29" s="18">
        <v>98.6</v>
      </c>
      <c r="N29" s="19">
        <v>1759</v>
      </c>
      <c r="O29" s="18" t="s">
        <v>5</v>
      </c>
      <c r="P29" s="18">
        <v>17.6</v>
      </c>
      <c r="Q29" s="18">
        <v>24</v>
      </c>
      <c r="R29" s="18">
        <v>19.7</v>
      </c>
      <c r="S29" s="18">
        <v>16</v>
      </c>
      <c r="T29" s="18">
        <v>10.6</v>
      </c>
      <c r="U29" s="18">
        <v>7</v>
      </c>
      <c r="V29" s="18">
        <v>3.3</v>
      </c>
      <c r="W29" s="18">
        <v>1.1</v>
      </c>
      <c r="X29" s="18">
        <v>41.6</v>
      </c>
      <c r="Y29" s="18">
        <v>77.3</v>
      </c>
      <c r="Z29" s="18">
        <v>99.2</v>
      </c>
      <c r="AA29" s="19">
        <v>2791</v>
      </c>
      <c r="AB29" s="5" t="s">
        <v>71</v>
      </c>
      <c r="AC29" s="18">
        <v>14.7</v>
      </c>
      <c r="AD29" s="18">
        <v>21.6</v>
      </c>
      <c r="AE29" s="18">
        <v>18</v>
      </c>
      <c r="AF29" s="18">
        <v>17.8</v>
      </c>
      <c r="AG29" s="18">
        <v>12</v>
      </c>
      <c r="AH29" s="18">
        <v>8.6</v>
      </c>
      <c r="AI29" s="18">
        <v>4.6</v>
      </c>
      <c r="AJ29" s="18">
        <v>1.7</v>
      </c>
      <c r="AK29" s="18">
        <v>36.3</v>
      </c>
      <c r="AL29" s="18">
        <v>72</v>
      </c>
      <c r="AM29" s="18">
        <v>99</v>
      </c>
      <c r="AN29" s="4">
        <v>4550</v>
      </c>
    </row>
    <row r="30" spans="1:40" ht="14.25">
      <c r="A30" t="s">
        <v>45</v>
      </c>
      <c r="B30" s="5" t="s">
        <v>4</v>
      </c>
      <c r="C30" s="18">
        <v>26.4</v>
      </c>
      <c r="D30" s="18">
        <v>25.6</v>
      </c>
      <c r="E30" s="18">
        <v>18.9</v>
      </c>
      <c r="F30" s="18">
        <v>13.6</v>
      </c>
      <c r="G30" s="18">
        <v>5.8</v>
      </c>
      <c r="H30" s="18">
        <v>3.6</v>
      </c>
      <c r="I30" s="18">
        <v>2.8</v>
      </c>
      <c r="J30" s="18">
        <v>1.4</v>
      </c>
      <c r="K30" s="18">
        <v>52.1</v>
      </c>
      <c r="L30" s="18">
        <v>84.5</v>
      </c>
      <c r="M30" s="18">
        <v>98.1</v>
      </c>
      <c r="N30" s="19">
        <v>4412</v>
      </c>
      <c r="O30" s="18" t="s">
        <v>5</v>
      </c>
      <c r="P30" s="18">
        <v>32.8</v>
      </c>
      <c r="Q30" s="18">
        <v>28.2</v>
      </c>
      <c r="R30" s="18">
        <v>17.2</v>
      </c>
      <c r="S30" s="18">
        <v>10.4</v>
      </c>
      <c r="T30" s="18">
        <v>5.1</v>
      </c>
      <c r="U30" s="18">
        <v>3</v>
      </c>
      <c r="V30" s="18">
        <v>1.6</v>
      </c>
      <c r="W30" s="18">
        <v>0.4</v>
      </c>
      <c r="X30" s="18">
        <v>61</v>
      </c>
      <c r="Y30" s="18">
        <v>88.7</v>
      </c>
      <c r="Z30" s="18">
        <v>98.9</v>
      </c>
      <c r="AA30" s="19">
        <v>4733</v>
      </c>
      <c r="AB30" s="5" t="s">
        <v>71</v>
      </c>
      <c r="AC30" s="18">
        <v>29.7</v>
      </c>
      <c r="AD30" s="18">
        <v>27</v>
      </c>
      <c r="AE30" s="18">
        <v>18</v>
      </c>
      <c r="AF30" s="18">
        <v>11.9</v>
      </c>
      <c r="AG30" s="18">
        <v>5.4</v>
      </c>
      <c r="AH30" s="18">
        <v>3.3</v>
      </c>
      <c r="AI30" s="18">
        <v>2.2</v>
      </c>
      <c r="AJ30" s="18">
        <v>0.9</v>
      </c>
      <c r="AK30" s="18">
        <v>56.7</v>
      </c>
      <c r="AL30" s="18">
        <v>86.7</v>
      </c>
      <c r="AM30" s="18">
        <v>98.5</v>
      </c>
      <c r="AN30" s="4">
        <v>9145</v>
      </c>
    </row>
    <row r="31" spans="1:40" ht="14.25">
      <c r="A31" t="s">
        <v>95</v>
      </c>
      <c r="B31" s="5" t="s">
        <v>4</v>
      </c>
      <c r="C31" s="18">
        <v>11.9</v>
      </c>
      <c r="D31" s="18">
        <v>22.6</v>
      </c>
      <c r="E31" s="18">
        <v>25.7</v>
      </c>
      <c r="F31" s="18">
        <v>19</v>
      </c>
      <c r="G31" s="18">
        <v>11.6</v>
      </c>
      <c r="H31" s="18">
        <v>4.3</v>
      </c>
      <c r="I31" s="18">
        <v>1.5</v>
      </c>
      <c r="J31" s="18">
        <v>0.9</v>
      </c>
      <c r="K31" s="18">
        <v>34.5</v>
      </c>
      <c r="L31" s="18">
        <v>79.2</v>
      </c>
      <c r="M31" s="18">
        <v>97.4</v>
      </c>
      <c r="N31" s="19">
        <v>2452</v>
      </c>
      <c r="O31" s="18" t="s">
        <v>5</v>
      </c>
      <c r="P31" s="18">
        <v>16.9</v>
      </c>
      <c r="Q31" s="18">
        <v>24.3</v>
      </c>
      <c r="R31" s="18">
        <v>23.9</v>
      </c>
      <c r="S31" s="18">
        <v>18.7</v>
      </c>
      <c r="T31" s="18">
        <v>9.6</v>
      </c>
      <c r="U31" s="18">
        <v>2.8</v>
      </c>
      <c r="V31" s="18">
        <v>0.9</v>
      </c>
      <c r="W31" s="18">
        <v>0.7</v>
      </c>
      <c r="X31" s="18">
        <v>41.2</v>
      </c>
      <c r="Y31" s="18">
        <v>83.8</v>
      </c>
      <c r="Z31" s="18">
        <v>97.8</v>
      </c>
      <c r="AA31" s="19">
        <v>1850</v>
      </c>
      <c r="AB31" s="5" t="s">
        <v>71</v>
      </c>
      <c r="AC31" s="18">
        <v>14</v>
      </c>
      <c r="AD31" s="18">
        <v>23.3</v>
      </c>
      <c r="AE31" s="18">
        <v>25</v>
      </c>
      <c r="AF31" s="18">
        <v>18.9</v>
      </c>
      <c r="AG31" s="18">
        <v>10.7</v>
      </c>
      <c r="AH31" s="18">
        <v>3.6</v>
      </c>
      <c r="AI31" s="18">
        <v>1.2</v>
      </c>
      <c r="AJ31" s="18">
        <v>0.8</v>
      </c>
      <c r="AK31" s="18">
        <v>37.4</v>
      </c>
      <c r="AL31" s="18">
        <v>81.2</v>
      </c>
      <c r="AM31" s="18">
        <v>97.6</v>
      </c>
      <c r="AN31" s="4">
        <v>4302</v>
      </c>
    </row>
    <row r="32" spans="1:40" ht="14.25">
      <c r="A32" t="s">
        <v>96</v>
      </c>
      <c r="B32" s="5" t="s">
        <v>4</v>
      </c>
      <c r="C32" s="18">
        <v>60.7</v>
      </c>
      <c r="D32" s="18">
        <v>22.8</v>
      </c>
      <c r="E32" s="18">
        <v>8</v>
      </c>
      <c r="F32" s="18">
        <v>4.8</v>
      </c>
      <c r="G32" s="18">
        <v>2.5</v>
      </c>
      <c r="H32" s="18">
        <v>0.7</v>
      </c>
      <c r="I32" s="18" t="s">
        <v>101</v>
      </c>
      <c r="J32" s="18">
        <v>0</v>
      </c>
      <c r="K32" s="18">
        <v>83.5</v>
      </c>
      <c r="L32" s="18">
        <v>96.3</v>
      </c>
      <c r="M32" s="18">
        <v>99.7</v>
      </c>
      <c r="N32" s="19">
        <v>727</v>
      </c>
      <c r="O32" s="18" t="s">
        <v>5</v>
      </c>
      <c r="P32" s="18">
        <v>65</v>
      </c>
      <c r="Q32" s="18">
        <v>22.2</v>
      </c>
      <c r="R32" s="18">
        <v>7.2</v>
      </c>
      <c r="S32" s="18">
        <v>2.7</v>
      </c>
      <c r="T32" s="18">
        <v>1.8</v>
      </c>
      <c r="U32" s="18">
        <v>0.7</v>
      </c>
      <c r="V32" s="18">
        <v>0</v>
      </c>
      <c r="W32" s="18" t="s">
        <v>101</v>
      </c>
      <c r="X32" s="18">
        <v>87.2</v>
      </c>
      <c r="Y32" s="18">
        <v>97.1</v>
      </c>
      <c r="Z32" s="18">
        <v>100</v>
      </c>
      <c r="AA32" s="19">
        <v>446</v>
      </c>
      <c r="AB32" s="5" t="s">
        <v>71</v>
      </c>
      <c r="AC32" s="18">
        <v>62.3</v>
      </c>
      <c r="AD32" s="18">
        <v>22.6</v>
      </c>
      <c r="AE32" s="18">
        <v>7.7</v>
      </c>
      <c r="AF32" s="18">
        <v>4</v>
      </c>
      <c r="AG32" s="18">
        <v>2.2</v>
      </c>
      <c r="AH32" s="18">
        <v>0.7</v>
      </c>
      <c r="AI32" s="18" t="s">
        <v>101</v>
      </c>
      <c r="AJ32" s="18" t="s">
        <v>101</v>
      </c>
      <c r="AK32" s="18">
        <v>84.9</v>
      </c>
      <c r="AL32" s="18">
        <v>96.6</v>
      </c>
      <c r="AM32" s="18">
        <v>99.8</v>
      </c>
      <c r="AN32" s="4">
        <v>1173</v>
      </c>
    </row>
    <row r="33" spans="1:40" ht="14.25">
      <c r="A33" t="s">
        <v>35</v>
      </c>
      <c r="B33" s="5" t="s">
        <v>4</v>
      </c>
      <c r="C33" s="18">
        <v>9.7</v>
      </c>
      <c r="D33" s="18">
        <v>15.3</v>
      </c>
      <c r="E33" s="18">
        <v>18.1</v>
      </c>
      <c r="F33" s="18">
        <v>23.9</v>
      </c>
      <c r="G33" s="18">
        <v>17.2</v>
      </c>
      <c r="H33" s="18">
        <v>8.2</v>
      </c>
      <c r="I33" s="18">
        <v>4</v>
      </c>
      <c r="J33" s="18">
        <v>1.9</v>
      </c>
      <c r="K33" s="18">
        <v>25</v>
      </c>
      <c r="L33" s="18">
        <v>67</v>
      </c>
      <c r="M33" s="18">
        <v>98.2</v>
      </c>
      <c r="N33" s="19">
        <v>93679</v>
      </c>
      <c r="O33" s="18" t="s">
        <v>5</v>
      </c>
      <c r="P33" s="18">
        <v>14.5</v>
      </c>
      <c r="Q33" s="18">
        <v>19.1</v>
      </c>
      <c r="R33" s="18">
        <v>18.8</v>
      </c>
      <c r="S33" s="18">
        <v>21.4</v>
      </c>
      <c r="T33" s="18">
        <v>13.7</v>
      </c>
      <c r="U33" s="18">
        <v>6.3</v>
      </c>
      <c r="V33" s="18">
        <v>3.3</v>
      </c>
      <c r="W33" s="18">
        <v>1.5</v>
      </c>
      <c r="X33" s="18">
        <v>33.6</v>
      </c>
      <c r="Y33" s="18">
        <v>73.7</v>
      </c>
      <c r="Z33" s="18">
        <v>98.6</v>
      </c>
      <c r="AA33" s="19">
        <v>75593</v>
      </c>
      <c r="AB33" s="5" t="s">
        <v>71</v>
      </c>
      <c r="AC33" s="18">
        <v>11.8</v>
      </c>
      <c r="AD33" s="18">
        <v>17</v>
      </c>
      <c r="AE33" s="18">
        <v>18.4</v>
      </c>
      <c r="AF33" s="18">
        <v>22.8</v>
      </c>
      <c r="AG33" s="18">
        <v>15.6</v>
      </c>
      <c r="AH33" s="18">
        <v>7.3</v>
      </c>
      <c r="AI33" s="18">
        <v>3.7</v>
      </c>
      <c r="AJ33" s="18">
        <v>1.7</v>
      </c>
      <c r="AK33" s="18">
        <v>28.8</v>
      </c>
      <c r="AL33" s="18">
        <v>70</v>
      </c>
      <c r="AM33" s="18">
        <v>98.4</v>
      </c>
      <c r="AN33" s="4">
        <v>169272</v>
      </c>
    </row>
    <row r="34" spans="1:40" ht="14.25">
      <c r="A34" t="s">
        <v>97</v>
      </c>
      <c r="B34" s="5" t="s">
        <v>4</v>
      </c>
      <c r="C34" s="18">
        <v>41.2</v>
      </c>
      <c r="D34" s="18">
        <v>25</v>
      </c>
      <c r="E34" s="18">
        <v>14.5</v>
      </c>
      <c r="F34" s="18">
        <v>10.4</v>
      </c>
      <c r="G34" s="18">
        <v>5.6</v>
      </c>
      <c r="H34" s="18">
        <v>1.7</v>
      </c>
      <c r="I34" s="18">
        <v>0.3</v>
      </c>
      <c r="J34" s="18">
        <v>0.2</v>
      </c>
      <c r="K34" s="18">
        <v>66.1</v>
      </c>
      <c r="L34" s="18">
        <v>91</v>
      </c>
      <c r="M34" s="18">
        <v>98.7</v>
      </c>
      <c r="N34" s="19">
        <v>4702</v>
      </c>
      <c r="O34" s="18" t="s">
        <v>5</v>
      </c>
      <c r="P34" s="18">
        <v>50.6</v>
      </c>
      <c r="Q34" s="18">
        <v>24.5</v>
      </c>
      <c r="R34" s="18">
        <v>12.1</v>
      </c>
      <c r="S34" s="18">
        <v>7.8</v>
      </c>
      <c r="T34" s="18">
        <v>3.2</v>
      </c>
      <c r="U34" s="18">
        <v>0.9</v>
      </c>
      <c r="V34" s="18">
        <v>0.2</v>
      </c>
      <c r="W34" s="18" t="s">
        <v>101</v>
      </c>
      <c r="X34" s="18">
        <v>75.1</v>
      </c>
      <c r="Y34" s="18">
        <v>95</v>
      </c>
      <c r="Z34" s="18">
        <v>99.4</v>
      </c>
      <c r="AA34" s="19">
        <v>4654</v>
      </c>
      <c r="AB34" s="5" t="s">
        <v>71</v>
      </c>
      <c r="AC34" s="18">
        <v>45.8</v>
      </c>
      <c r="AD34" s="18">
        <v>24.7</v>
      </c>
      <c r="AE34" s="18">
        <v>13.3</v>
      </c>
      <c r="AF34" s="18">
        <v>9.1</v>
      </c>
      <c r="AG34" s="18">
        <v>4.4</v>
      </c>
      <c r="AH34" s="18">
        <v>1.3</v>
      </c>
      <c r="AI34" s="18">
        <v>0.3</v>
      </c>
      <c r="AJ34" s="18">
        <v>0.1</v>
      </c>
      <c r="AK34" s="18">
        <v>70.6</v>
      </c>
      <c r="AL34" s="18">
        <v>93</v>
      </c>
      <c r="AM34" s="18">
        <v>99</v>
      </c>
      <c r="AN34" s="4">
        <v>9356</v>
      </c>
    </row>
    <row r="35" spans="1:40" ht="14.25">
      <c r="A35" t="s">
        <v>98</v>
      </c>
      <c r="B35" s="5" t="s">
        <v>4</v>
      </c>
      <c r="C35" s="18">
        <v>10.5</v>
      </c>
      <c r="D35" s="18">
        <v>29.6</v>
      </c>
      <c r="E35" s="18">
        <v>24.3</v>
      </c>
      <c r="F35" s="18">
        <v>15.8</v>
      </c>
      <c r="G35" s="18">
        <v>4.6</v>
      </c>
      <c r="H35" s="18">
        <v>7.9</v>
      </c>
      <c r="I35" s="18">
        <v>2</v>
      </c>
      <c r="J35" s="18">
        <v>3.9</v>
      </c>
      <c r="K35" s="18">
        <v>40.1</v>
      </c>
      <c r="L35" s="18">
        <v>80.3</v>
      </c>
      <c r="M35" s="18">
        <v>98.7</v>
      </c>
      <c r="N35" s="19">
        <v>152</v>
      </c>
      <c r="O35" s="18" t="s">
        <v>5</v>
      </c>
      <c r="P35" s="18">
        <v>13.8</v>
      </c>
      <c r="Q35" s="18">
        <v>31.6</v>
      </c>
      <c r="R35" s="18">
        <v>25.7</v>
      </c>
      <c r="S35" s="18">
        <v>14.1</v>
      </c>
      <c r="T35" s="18">
        <v>5.3</v>
      </c>
      <c r="U35" s="18">
        <v>4.2</v>
      </c>
      <c r="V35" s="18">
        <v>2.7</v>
      </c>
      <c r="W35" s="18">
        <v>1.3</v>
      </c>
      <c r="X35" s="18">
        <v>45.4</v>
      </c>
      <c r="Y35" s="18">
        <v>85.1</v>
      </c>
      <c r="Z35" s="18">
        <v>98.7</v>
      </c>
      <c r="AA35" s="19">
        <v>377</v>
      </c>
      <c r="AB35" s="5" t="s">
        <v>71</v>
      </c>
      <c r="AC35" s="18">
        <v>12.9</v>
      </c>
      <c r="AD35" s="18">
        <v>31</v>
      </c>
      <c r="AE35" s="18">
        <v>25.3</v>
      </c>
      <c r="AF35" s="18">
        <v>14.6</v>
      </c>
      <c r="AG35" s="18">
        <v>5.1</v>
      </c>
      <c r="AH35" s="18">
        <v>5.3</v>
      </c>
      <c r="AI35" s="18">
        <v>2.5</v>
      </c>
      <c r="AJ35" s="18">
        <v>2.1</v>
      </c>
      <c r="AK35" s="18">
        <v>43.9</v>
      </c>
      <c r="AL35" s="18">
        <v>83.7</v>
      </c>
      <c r="AM35" s="18">
        <v>98.7</v>
      </c>
      <c r="AN35" s="4">
        <v>529</v>
      </c>
    </row>
    <row r="36" spans="1:40" ht="14.25">
      <c r="A36" t="s">
        <v>36</v>
      </c>
      <c r="B36" s="5" t="s">
        <v>4</v>
      </c>
      <c r="C36" s="18">
        <v>9.2</v>
      </c>
      <c r="D36" s="18">
        <v>18.8</v>
      </c>
      <c r="E36" s="18">
        <v>20.4</v>
      </c>
      <c r="F36" s="18">
        <v>18.7</v>
      </c>
      <c r="G36" s="18">
        <v>13.6</v>
      </c>
      <c r="H36" s="18">
        <v>8.9</v>
      </c>
      <c r="I36" s="18">
        <v>5.4</v>
      </c>
      <c r="J36" s="18">
        <v>2.9</v>
      </c>
      <c r="K36" s="18">
        <v>28</v>
      </c>
      <c r="L36" s="18">
        <v>67</v>
      </c>
      <c r="M36" s="18">
        <v>97.8</v>
      </c>
      <c r="N36" s="19">
        <v>99674</v>
      </c>
      <c r="O36" s="18" t="s">
        <v>5</v>
      </c>
      <c r="P36" s="18">
        <v>14.1</v>
      </c>
      <c r="Q36" s="18">
        <v>22.2</v>
      </c>
      <c r="R36" s="18">
        <v>20.6</v>
      </c>
      <c r="S36" s="18">
        <v>16.9</v>
      </c>
      <c r="T36" s="18">
        <v>11.7</v>
      </c>
      <c r="U36" s="18">
        <v>7.3</v>
      </c>
      <c r="V36" s="18">
        <v>4.1</v>
      </c>
      <c r="W36" s="18">
        <v>1.9</v>
      </c>
      <c r="X36" s="18">
        <v>36.2</v>
      </c>
      <c r="Y36" s="18">
        <v>73.7</v>
      </c>
      <c r="Z36" s="18">
        <v>98.6</v>
      </c>
      <c r="AA36" s="19">
        <v>98579</v>
      </c>
      <c r="AB36" s="5" t="s">
        <v>71</v>
      </c>
      <c r="AC36" s="18">
        <v>11.6</v>
      </c>
      <c r="AD36" s="18">
        <v>20.5</v>
      </c>
      <c r="AE36" s="18">
        <v>20.5</v>
      </c>
      <c r="AF36" s="18">
        <v>17.8</v>
      </c>
      <c r="AG36" s="18">
        <v>12.6</v>
      </c>
      <c r="AH36" s="18">
        <v>8.1</v>
      </c>
      <c r="AI36" s="18">
        <v>4.7</v>
      </c>
      <c r="AJ36" s="18">
        <v>2.4</v>
      </c>
      <c r="AK36" s="18">
        <v>32.1</v>
      </c>
      <c r="AL36" s="18">
        <v>70.4</v>
      </c>
      <c r="AM36" s="18">
        <v>98.2</v>
      </c>
      <c r="AN36" s="4">
        <v>198253</v>
      </c>
    </row>
    <row r="37" spans="1:40" ht="14.25">
      <c r="A37" t="s">
        <v>37</v>
      </c>
      <c r="B37" s="5" t="s">
        <v>4</v>
      </c>
      <c r="C37" s="18">
        <v>1.4</v>
      </c>
      <c r="D37" s="18">
        <v>6</v>
      </c>
      <c r="E37" s="18">
        <v>14.9</v>
      </c>
      <c r="F37" s="18">
        <v>21.6</v>
      </c>
      <c r="G37" s="18">
        <v>17.7</v>
      </c>
      <c r="H37" s="18">
        <v>15.1</v>
      </c>
      <c r="I37" s="18">
        <v>10.5</v>
      </c>
      <c r="J37" s="18">
        <v>6.9</v>
      </c>
      <c r="K37" s="18">
        <v>7.5</v>
      </c>
      <c r="L37" s="18">
        <v>44</v>
      </c>
      <c r="M37" s="18">
        <v>94.2</v>
      </c>
      <c r="N37" s="19">
        <v>6239</v>
      </c>
      <c r="O37" s="18" t="s">
        <v>5</v>
      </c>
      <c r="P37" s="18">
        <v>3.1</v>
      </c>
      <c r="Q37" s="18">
        <v>11.5</v>
      </c>
      <c r="R37" s="18">
        <v>20.9</v>
      </c>
      <c r="S37" s="18">
        <v>21.6</v>
      </c>
      <c r="T37" s="18">
        <v>16.4</v>
      </c>
      <c r="U37" s="18">
        <v>11.7</v>
      </c>
      <c r="V37" s="18">
        <v>7</v>
      </c>
      <c r="W37" s="18">
        <v>4.4</v>
      </c>
      <c r="X37" s="18">
        <v>14.6</v>
      </c>
      <c r="Y37" s="18">
        <v>57.1</v>
      </c>
      <c r="Z37" s="18">
        <v>96.5</v>
      </c>
      <c r="AA37" s="19">
        <v>6426</v>
      </c>
      <c r="AB37" s="5" t="s">
        <v>71</v>
      </c>
      <c r="AC37" s="18">
        <v>2.3</v>
      </c>
      <c r="AD37" s="18">
        <v>8.8</v>
      </c>
      <c r="AE37" s="18">
        <v>18</v>
      </c>
      <c r="AF37" s="18">
        <v>21.6</v>
      </c>
      <c r="AG37" s="18">
        <v>17</v>
      </c>
      <c r="AH37" s="18">
        <v>13.4</v>
      </c>
      <c r="AI37" s="18">
        <v>8.7</v>
      </c>
      <c r="AJ37" s="18">
        <v>5.6</v>
      </c>
      <c r="AK37" s="18">
        <v>11.1</v>
      </c>
      <c r="AL37" s="18">
        <v>50.6</v>
      </c>
      <c r="AM37" s="18">
        <v>95.4</v>
      </c>
      <c r="AN37" s="4">
        <v>12665</v>
      </c>
    </row>
    <row r="38" spans="1:40" ht="14.25">
      <c r="A38" t="s">
        <v>38</v>
      </c>
      <c r="B38" s="5" t="s">
        <v>4</v>
      </c>
      <c r="C38" s="18">
        <v>10.3</v>
      </c>
      <c r="D38" s="18">
        <v>20.2</v>
      </c>
      <c r="E38" s="18">
        <v>24.1</v>
      </c>
      <c r="F38" s="18">
        <v>25.4</v>
      </c>
      <c r="G38" s="18">
        <v>10.8</v>
      </c>
      <c r="H38" s="18">
        <v>4</v>
      </c>
      <c r="I38" s="18">
        <v>1.7</v>
      </c>
      <c r="J38" s="18">
        <v>0.8</v>
      </c>
      <c r="K38" s="18">
        <v>30.5</v>
      </c>
      <c r="L38" s="18">
        <v>80</v>
      </c>
      <c r="M38" s="18">
        <v>97.3</v>
      </c>
      <c r="N38" s="19">
        <v>1992</v>
      </c>
      <c r="O38" s="18" t="s">
        <v>5</v>
      </c>
      <c r="P38" s="18">
        <v>8.1</v>
      </c>
      <c r="Q38" s="18">
        <v>18.4</v>
      </c>
      <c r="R38" s="18">
        <v>26.7</v>
      </c>
      <c r="S38" s="18">
        <v>24.2</v>
      </c>
      <c r="T38" s="18">
        <v>12.2</v>
      </c>
      <c r="U38" s="18">
        <v>4.7</v>
      </c>
      <c r="V38" s="18">
        <v>1.5</v>
      </c>
      <c r="W38" s="18">
        <v>0.6</v>
      </c>
      <c r="X38" s="18">
        <v>26.5</v>
      </c>
      <c r="Y38" s="18">
        <v>77.3</v>
      </c>
      <c r="Z38" s="18">
        <v>96.3</v>
      </c>
      <c r="AA38" s="19">
        <v>724</v>
      </c>
      <c r="AB38" s="5" t="s">
        <v>71</v>
      </c>
      <c r="AC38" s="18">
        <v>9.7</v>
      </c>
      <c r="AD38" s="18">
        <v>19.7</v>
      </c>
      <c r="AE38" s="18">
        <v>24.8</v>
      </c>
      <c r="AF38" s="18">
        <v>25</v>
      </c>
      <c r="AG38" s="18">
        <v>11.2</v>
      </c>
      <c r="AH38" s="18">
        <v>4.2</v>
      </c>
      <c r="AI38" s="18">
        <v>1.6</v>
      </c>
      <c r="AJ38" s="18">
        <v>0.7</v>
      </c>
      <c r="AK38" s="18">
        <v>29.5</v>
      </c>
      <c r="AL38" s="18">
        <v>79.3</v>
      </c>
      <c r="AM38" s="18">
        <v>97</v>
      </c>
      <c r="AN38" s="4">
        <v>2716</v>
      </c>
    </row>
    <row r="39" spans="1:40" ht="14.25">
      <c r="A39" t="s">
        <v>39</v>
      </c>
      <c r="B39" s="5" t="s">
        <v>4</v>
      </c>
      <c r="C39" s="18">
        <v>2.4</v>
      </c>
      <c r="D39" s="18">
        <v>9.2</v>
      </c>
      <c r="E39" s="18">
        <v>18.2</v>
      </c>
      <c r="F39" s="18">
        <v>27.5</v>
      </c>
      <c r="G39" s="18">
        <v>18.7</v>
      </c>
      <c r="H39" s="18">
        <v>9.7</v>
      </c>
      <c r="I39" s="18">
        <v>5.3</v>
      </c>
      <c r="J39" s="18">
        <v>3</v>
      </c>
      <c r="K39" s="18">
        <v>11.6</v>
      </c>
      <c r="L39" s="18">
        <v>57.3</v>
      </c>
      <c r="M39" s="18">
        <v>94.1</v>
      </c>
      <c r="N39" s="19">
        <v>7301</v>
      </c>
      <c r="O39" s="18" t="s">
        <v>5</v>
      </c>
      <c r="P39" s="18">
        <v>4.8</v>
      </c>
      <c r="Q39" s="18">
        <v>15.2</v>
      </c>
      <c r="R39" s="18">
        <v>22.1</v>
      </c>
      <c r="S39" s="18">
        <v>27</v>
      </c>
      <c r="T39" s="18">
        <v>14.9</v>
      </c>
      <c r="U39" s="18">
        <v>7.7</v>
      </c>
      <c r="V39" s="18">
        <v>3.3</v>
      </c>
      <c r="W39" s="18">
        <v>1.6</v>
      </c>
      <c r="X39" s="18">
        <v>20</v>
      </c>
      <c r="Y39" s="18">
        <v>69.2</v>
      </c>
      <c r="Z39" s="18">
        <v>96.7</v>
      </c>
      <c r="AA39" s="19">
        <v>17475</v>
      </c>
      <c r="AB39" s="5" t="s">
        <v>71</v>
      </c>
      <c r="AC39" s="18">
        <v>4.1</v>
      </c>
      <c r="AD39" s="18">
        <v>13.4</v>
      </c>
      <c r="AE39" s="18">
        <v>21</v>
      </c>
      <c r="AF39" s="18">
        <v>27.2</v>
      </c>
      <c r="AG39" s="18">
        <v>16</v>
      </c>
      <c r="AH39" s="18">
        <v>8.3</v>
      </c>
      <c r="AI39" s="18">
        <v>3.9</v>
      </c>
      <c r="AJ39" s="18">
        <v>2</v>
      </c>
      <c r="AK39" s="18">
        <v>17.5</v>
      </c>
      <c r="AL39" s="18">
        <v>65.7</v>
      </c>
      <c r="AM39" s="18">
        <v>96</v>
      </c>
      <c r="AN39" s="4">
        <v>24776</v>
      </c>
    </row>
    <row r="40" spans="1:40" ht="14.25">
      <c r="A40" t="s">
        <v>40</v>
      </c>
      <c r="B40" s="5" t="s">
        <v>4</v>
      </c>
      <c r="C40" s="18">
        <v>7.6</v>
      </c>
      <c r="D40" s="18">
        <v>21.4</v>
      </c>
      <c r="E40" s="18">
        <v>25.7</v>
      </c>
      <c r="F40" s="18">
        <v>20</v>
      </c>
      <c r="G40" s="18">
        <v>11.7</v>
      </c>
      <c r="H40" s="18">
        <v>6.3</v>
      </c>
      <c r="I40" s="18">
        <v>3.6</v>
      </c>
      <c r="J40" s="18">
        <v>1.8</v>
      </c>
      <c r="K40" s="18">
        <v>29</v>
      </c>
      <c r="L40" s="18">
        <v>74.7</v>
      </c>
      <c r="M40" s="18">
        <v>98.1</v>
      </c>
      <c r="N40" s="19">
        <v>23914</v>
      </c>
      <c r="O40" s="18" t="s">
        <v>5</v>
      </c>
      <c r="P40" s="18">
        <v>9.7</v>
      </c>
      <c r="Q40" s="18">
        <v>25.9</v>
      </c>
      <c r="R40" s="18">
        <v>26.1</v>
      </c>
      <c r="S40" s="18">
        <v>18.9</v>
      </c>
      <c r="T40" s="18">
        <v>10</v>
      </c>
      <c r="U40" s="18">
        <v>4.9</v>
      </c>
      <c r="V40" s="18">
        <v>2.3</v>
      </c>
      <c r="W40" s="18">
        <v>1.1</v>
      </c>
      <c r="X40" s="18">
        <v>35.6</v>
      </c>
      <c r="Y40" s="18">
        <v>80.6</v>
      </c>
      <c r="Z40" s="18">
        <v>98.9</v>
      </c>
      <c r="AA40" s="19">
        <v>21519</v>
      </c>
      <c r="AB40" s="5" t="s">
        <v>71</v>
      </c>
      <c r="AC40" s="18">
        <v>8.6</v>
      </c>
      <c r="AD40" s="18">
        <v>23.5</v>
      </c>
      <c r="AE40" s="18">
        <v>25.9</v>
      </c>
      <c r="AF40" s="18">
        <v>19.5</v>
      </c>
      <c r="AG40" s="18">
        <v>10.9</v>
      </c>
      <c r="AH40" s="18">
        <v>5.7</v>
      </c>
      <c r="AI40" s="18">
        <v>3</v>
      </c>
      <c r="AJ40" s="18">
        <v>1.4</v>
      </c>
      <c r="AK40" s="18">
        <v>32.1</v>
      </c>
      <c r="AL40" s="18">
        <v>77.5</v>
      </c>
      <c r="AM40" s="18">
        <v>98.5</v>
      </c>
      <c r="AN40" s="4">
        <v>45433</v>
      </c>
    </row>
    <row r="41" spans="1:40" ht="14.25">
      <c r="A41" t="s">
        <v>62</v>
      </c>
      <c r="B41" s="5" t="s">
        <v>4</v>
      </c>
      <c r="C41" s="18">
        <v>3.2</v>
      </c>
      <c r="D41" s="18">
        <v>9.1</v>
      </c>
      <c r="E41" s="18">
        <v>26.1</v>
      </c>
      <c r="F41" s="18">
        <v>36.3</v>
      </c>
      <c r="G41" s="18">
        <v>14.1</v>
      </c>
      <c r="H41" s="18">
        <v>6</v>
      </c>
      <c r="I41" s="18">
        <v>2.5</v>
      </c>
      <c r="J41" s="18">
        <v>0.7</v>
      </c>
      <c r="K41" s="18">
        <v>12.2</v>
      </c>
      <c r="L41" s="18">
        <v>74.7</v>
      </c>
      <c r="M41" s="18">
        <v>97.9</v>
      </c>
      <c r="N41" s="19">
        <v>1137</v>
      </c>
      <c r="O41" s="18" t="s">
        <v>5</v>
      </c>
      <c r="P41" s="18">
        <v>1.3</v>
      </c>
      <c r="Q41" s="18">
        <v>7.7</v>
      </c>
      <c r="R41" s="18">
        <v>22.2</v>
      </c>
      <c r="S41" s="18">
        <v>42</v>
      </c>
      <c r="T41" s="18">
        <v>18.2</v>
      </c>
      <c r="U41" s="18">
        <v>5.6</v>
      </c>
      <c r="V41" s="18">
        <v>1.8</v>
      </c>
      <c r="W41" s="18" t="s">
        <v>101</v>
      </c>
      <c r="X41" s="18">
        <v>9</v>
      </c>
      <c r="Y41" s="18">
        <v>73.2</v>
      </c>
      <c r="Z41" s="18">
        <v>99</v>
      </c>
      <c r="AA41" s="19">
        <v>908</v>
      </c>
      <c r="AB41" s="5" t="s">
        <v>71</v>
      </c>
      <c r="AC41" s="18">
        <v>2.3</v>
      </c>
      <c r="AD41" s="18">
        <v>8.5</v>
      </c>
      <c r="AE41" s="18">
        <v>24.4</v>
      </c>
      <c r="AF41" s="18">
        <v>38.8</v>
      </c>
      <c r="AG41" s="18">
        <v>15.9</v>
      </c>
      <c r="AH41" s="18">
        <v>5.8</v>
      </c>
      <c r="AI41" s="18">
        <v>2.2</v>
      </c>
      <c r="AJ41" s="18">
        <v>0.5</v>
      </c>
      <c r="AK41" s="18">
        <v>10.8</v>
      </c>
      <c r="AL41" s="18">
        <v>74</v>
      </c>
      <c r="AM41" s="18">
        <v>98.4</v>
      </c>
      <c r="AN41" s="4">
        <v>2045</v>
      </c>
    </row>
    <row r="42" spans="1:40" ht="14.25">
      <c r="A42" t="s">
        <v>46</v>
      </c>
      <c r="B42" s="5" t="s">
        <v>4</v>
      </c>
      <c r="C42" s="18">
        <v>4.4</v>
      </c>
      <c r="D42" s="18">
        <v>11</v>
      </c>
      <c r="E42" s="18">
        <v>18.8</v>
      </c>
      <c r="F42" s="18">
        <v>32.1</v>
      </c>
      <c r="G42" s="18">
        <v>15.7</v>
      </c>
      <c r="H42" s="18">
        <v>10.1</v>
      </c>
      <c r="I42" s="18">
        <v>4.9</v>
      </c>
      <c r="J42" s="18">
        <v>1.9</v>
      </c>
      <c r="K42" s="18">
        <v>15.4</v>
      </c>
      <c r="L42" s="18">
        <v>66.2</v>
      </c>
      <c r="M42" s="18">
        <v>98.8</v>
      </c>
      <c r="N42" s="19">
        <v>61863</v>
      </c>
      <c r="O42" s="18" t="s">
        <v>5</v>
      </c>
      <c r="P42" s="18">
        <v>9.2</v>
      </c>
      <c r="Q42" s="18">
        <v>20.7</v>
      </c>
      <c r="R42" s="18">
        <v>25.4</v>
      </c>
      <c r="S42" s="18">
        <v>27.8</v>
      </c>
      <c r="T42" s="18">
        <v>9.6</v>
      </c>
      <c r="U42" s="18">
        <v>4.4</v>
      </c>
      <c r="V42" s="18">
        <v>1.7</v>
      </c>
      <c r="W42" s="18">
        <v>0.6</v>
      </c>
      <c r="X42" s="18">
        <v>29.9</v>
      </c>
      <c r="Y42" s="18">
        <v>83.1</v>
      </c>
      <c r="Z42" s="18">
        <v>99.4</v>
      </c>
      <c r="AA42" s="19">
        <v>107435</v>
      </c>
      <c r="AB42" s="5" t="s">
        <v>71</v>
      </c>
      <c r="AC42" s="18">
        <v>7.4</v>
      </c>
      <c r="AD42" s="18">
        <v>17.1</v>
      </c>
      <c r="AE42" s="18">
        <v>23</v>
      </c>
      <c r="AF42" s="18">
        <v>29.4</v>
      </c>
      <c r="AG42" s="18">
        <v>11.8</v>
      </c>
      <c r="AH42" s="18">
        <v>6.5</v>
      </c>
      <c r="AI42" s="18">
        <v>2.9</v>
      </c>
      <c r="AJ42" s="18">
        <v>1.1</v>
      </c>
      <c r="AK42" s="18">
        <v>24.6</v>
      </c>
      <c r="AL42" s="18">
        <v>76.9</v>
      </c>
      <c r="AM42" s="18">
        <v>99.2</v>
      </c>
      <c r="AN42" s="4">
        <v>169298</v>
      </c>
    </row>
    <row r="43" spans="1:40" ht="14.25">
      <c r="A43" t="s">
        <v>49</v>
      </c>
      <c r="B43" s="5" t="s">
        <v>4</v>
      </c>
      <c r="C43" s="18">
        <v>2.5</v>
      </c>
      <c r="D43" s="18">
        <v>7.3</v>
      </c>
      <c r="E43" s="18">
        <v>14.7</v>
      </c>
      <c r="F43" s="18">
        <v>21.2</v>
      </c>
      <c r="G43" s="18">
        <v>16.7</v>
      </c>
      <c r="H43" s="18">
        <v>15.3</v>
      </c>
      <c r="I43" s="18">
        <v>11.9</v>
      </c>
      <c r="J43" s="18">
        <v>6.1</v>
      </c>
      <c r="K43" s="18">
        <v>9.8</v>
      </c>
      <c r="L43" s="18">
        <v>45.7</v>
      </c>
      <c r="M43" s="18">
        <v>95.6</v>
      </c>
      <c r="N43" s="19">
        <v>3554</v>
      </c>
      <c r="O43" s="18" t="s">
        <v>5</v>
      </c>
      <c r="P43" s="18">
        <v>6.2</v>
      </c>
      <c r="Q43" s="18">
        <v>14.4</v>
      </c>
      <c r="R43" s="18">
        <v>22.2</v>
      </c>
      <c r="S43" s="18">
        <v>22.1</v>
      </c>
      <c r="T43" s="18">
        <v>14.7</v>
      </c>
      <c r="U43" s="18">
        <v>10</v>
      </c>
      <c r="V43" s="18">
        <v>5.7</v>
      </c>
      <c r="W43" s="18">
        <v>2.3</v>
      </c>
      <c r="X43" s="18">
        <v>20.7</v>
      </c>
      <c r="Y43" s="18">
        <v>64.9</v>
      </c>
      <c r="Z43" s="18">
        <v>97.5</v>
      </c>
      <c r="AA43" s="19">
        <v>5415</v>
      </c>
      <c r="AB43" s="5" t="s">
        <v>71</v>
      </c>
      <c r="AC43" s="18">
        <v>4.7</v>
      </c>
      <c r="AD43" s="18">
        <v>11.6</v>
      </c>
      <c r="AE43" s="18">
        <v>19.2</v>
      </c>
      <c r="AF43" s="18">
        <v>21.7</v>
      </c>
      <c r="AG43" s="18">
        <v>15.5</v>
      </c>
      <c r="AH43" s="18">
        <v>12.1</v>
      </c>
      <c r="AI43" s="18">
        <v>8.2</v>
      </c>
      <c r="AJ43" s="18">
        <v>3.8</v>
      </c>
      <c r="AK43" s="18">
        <v>16.4</v>
      </c>
      <c r="AL43" s="18">
        <v>57.3</v>
      </c>
      <c r="AM43" s="18">
        <v>96.8</v>
      </c>
      <c r="AN43" s="4">
        <v>8969</v>
      </c>
    </row>
    <row r="44" spans="1:40" ht="14.25">
      <c r="A44" t="s">
        <v>50</v>
      </c>
      <c r="B44" s="5" t="s">
        <v>4</v>
      </c>
      <c r="C44" s="18">
        <v>2</v>
      </c>
      <c r="D44" s="18">
        <v>10.8</v>
      </c>
      <c r="E44" s="18">
        <v>30.8</v>
      </c>
      <c r="F44" s="18">
        <v>23.4</v>
      </c>
      <c r="G44" s="18">
        <v>12.2</v>
      </c>
      <c r="H44" s="18">
        <v>10.5</v>
      </c>
      <c r="I44" s="18">
        <v>5.4</v>
      </c>
      <c r="J44" s="18">
        <v>1.7</v>
      </c>
      <c r="K44" s="18">
        <v>12.9</v>
      </c>
      <c r="L44" s="18">
        <v>67.1</v>
      </c>
      <c r="M44" s="18">
        <v>96.9</v>
      </c>
      <c r="N44" s="19">
        <v>295</v>
      </c>
      <c r="O44" s="18" t="s">
        <v>5</v>
      </c>
      <c r="P44" s="18">
        <v>0</v>
      </c>
      <c r="Q44" s="18">
        <v>0</v>
      </c>
      <c r="R44" s="18">
        <v>30</v>
      </c>
      <c r="S44" s="18">
        <v>40</v>
      </c>
      <c r="T44" s="18" t="s">
        <v>101</v>
      </c>
      <c r="U44" s="18" t="s">
        <v>101</v>
      </c>
      <c r="V44" s="18">
        <v>0</v>
      </c>
      <c r="W44" s="18">
        <v>0</v>
      </c>
      <c r="X44" s="18">
        <v>0</v>
      </c>
      <c r="Y44" s="18">
        <v>70</v>
      </c>
      <c r="Z44" s="18">
        <v>100</v>
      </c>
      <c r="AA44" s="19">
        <v>10</v>
      </c>
      <c r="AB44" s="5" t="s">
        <v>71</v>
      </c>
      <c r="AC44" s="18">
        <v>2</v>
      </c>
      <c r="AD44" s="18">
        <v>10.5</v>
      </c>
      <c r="AE44" s="18">
        <v>30.8</v>
      </c>
      <c r="AF44" s="18">
        <v>23.9</v>
      </c>
      <c r="AG44" s="18">
        <v>12.1</v>
      </c>
      <c r="AH44" s="18">
        <v>10.8</v>
      </c>
      <c r="AI44" s="18">
        <v>5.2</v>
      </c>
      <c r="AJ44" s="18">
        <v>1.6</v>
      </c>
      <c r="AK44" s="18">
        <v>12.5</v>
      </c>
      <c r="AL44" s="18">
        <v>67.2</v>
      </c>
      <c r="AM44" s="18">
        <v>97</v>
      </c>
      <c r="AN44" s="4">
        <v>305</v>
      </c>
    </row>
    <row r="45" spans="1:40" ht="14.25">
      <c r="A45" t="s">
        <v>51</v>
      </c>
      <c r="B45" s="5" t="s">
        <v>4</v>
      </c>
      <c r="C45" s="18">
        <v>3.2</v>
      </c>
      <c r="D45" s="18">
        <v>13.7</v>
      </c>
      <c r="E45" s="18">
        <v>26.4</v>
      </c>
      <c r="F45" s="18">
        <v>25.8</v>
      </c>
      <c r="G45" s="18">
        <v>16.5</v>
      </c>
      <c r="H45" s="18">
        <v>8.2</v>
      </c>
      <c r="I45" s="18">
        <v>3.8</v>
      </c>
      <c r="J45" s="18">
        <v>1.4</v>
      </c>
      <c r="K45" s="18">
        <v>16.9</v>
      </c>
      <c r="L45" s="18">
        <v>69.2</v>
      </c>
      <c r="M45" s="18">
        <v>99.1</v>
      </c>
      <c r="N45" s="19">
        <v>31417</v>
      </c>
      <c r="O45" s="18" t="s">
        <v>5</v>
      </c>
      <c r="P45" s="18">
        <v>6.6</v>
      </c>
      <c r="Q45" s="18">
        <v>20.5</v>
      </c>
      <c r="R45" s="18">
        <v>30.9</v>
      </c>
      <c r="S45" s="18">
        <v>22.4</v>
      </c>
      <c r="T45" s="18">
        <v>11.6</v>
      </c>
      <c r="U45" s="18">
        <v>4.7</v>
      </c>
      <c r="V45" s="18">
        <v>1.9</v>
      </c>
      <c r="W45" s="18">
        <v>0.7</v>
      </c>
      <c r="X45" s="18">
        <v>27.2</v>
      </c>
      <c r="Y45" s="18">
        <v>80.5</v>
      </c>
      <c r="Z45" s="18">
        <v>99.4</v>
      </c>
      <c r="AA45" s="19">
        <v>49348</v>
      </c>
      <c r="AB45" s="5" t="s">
        <v>71</v>
      </c>
      <c r="AC45" s="18">
        <v>5.3</v>
      </c>
      <c r="AD45" s="18">
        <v>17.9</v>
      </c>
      <c r="AE45" s="18">
        <v>29.1</v>
      </c>
      <c r="AF45" s="18">
        <v>23.7</v>
      </c>
      <c r="AG45" s="18">
        <v>13.5</v>
      </c>
      <c r="AH45" s="18">
        <v>6.1</v>
      </c>
      <c r="AI45" s="18">
        <v>2.6</v>
      </c>
      <c r="AJ45" s="18">
        <v>1</v>
      </c>
      <c r="AK45" s="18">
        <v>23.2</v>
      </c>
      <c r="AL45" s="18">
        <v>76.1</v>
      </c>
      <c r="AM45" s="18">
        <v>99.3</v>
      </c>
      <c r="AN45" s="4">
        <v>80765</v>
      </c>
    </row>
    <row r="46" spans="1:40" ht="14.25">
      <c r="A46" t="s">
        <v>52</v>
      </c>
      <c r="B46" s="5" t="s">
        <v>4</v>
      </c>
      <c r="C46" s="18">
        <v>4.4</v>
      </c>
      <c r="D46" s="18">
        <v>14.2</v>
      </c>
      <c r="E46" s="18">
        <v>24</v>
      </c>
      <c r="F46" s="18">
        <v>27.8</v>
      </c>
      <c r="G46" s="18">
        <v>16.3</v>
      </c>
      <c r="H46" s="18">
        <v>7.1</v>
      </c>
      <c r="I46" s="18">
        <v>2.9</v>
      </c>
      <c r="J46" s="18">
        <v>1.3</v>
      </c>
      <c r="K46" s="18">
        <v>18.7</v>
      </c>
      <c r="L46" s="18">
        <v>70.5</v>
      </c>
      <c r="M46" s="18">
        <v>98.1</v>
      </c>
      <c r="N46" s="19">
        <v>223392</v>
      </c>
      <c r="O46" s="18" t="s">
        <v>5</v>
      </c>
      <c r="P46" s="18">
        <v>7.4</v>
      </c>
      <c r="Q46" s="18">
        <v>21.2</v>
      </c>
      <c r="R46" s="18">
        <v>28</v>
      </c>
      <c r="S46" s="18">
        <v>25.3</v>
      </c>
      <c r="T46" s="18">
        <v>11.1</v>
      </c>
      <c r="U46" s="18">
        <v>3.9</v>
      </c>
      <c r="V46" s="18">
        <v>1.3</v>
      </c>
      <c r="W46" s="18">
        <v>0.5</v>
      </c>
      <c r="X46" s="18">
        <v>28.7</v>
      </c>
      <c r="Y46" s="18">
        <v>82</v>
      </c>
      <c r="Z46" s="18">
        <v>98.9</v>
      </c>
      <c r="AA46" s="19">
        <v>244529</v>
      </c>
      <c r="AB46" s="5" t="s">
        <v>71</v>
      </c>
      <c r="AC46" s="18">
        <v>6</v>
      </c>
      <c r="AD46" s="18">
        <v>17.9</v>
      </c>
      <c r="AE46" s="18">
        <v>26.1</v>
      </c>
      <c r="AF46" s="18">
        <v>26.5</v>
      </c>
      <c r="AG46" s="18">
        <v>13.6</v>
      </c>
      <c r="AH46" s="18">
        <v>5.5</v>
      </c>
      <c r="AI46" s="18">
        <v>2.1</v>
      </c>
      <c r="AJ46" s="18">
        <v>0.9</v>
      </c>
      <c r="AK46" s="18">
        <v>23.9</v>
      </c>
      <c r="AL46" s="18">
        <v>76.5</v>
      </c>
      <c r="AM46" s="18">
        <v>98.5</v>
      </c>
      <c r="AN46" s="4">
        <v>467921</v>
      </c>
    </row>
    <row r="47" spans="1:40" ht="14.25">
      <c r="A47" t="s">
        <v>53</v>
      </c>
      <c r="B47" s="5" t="s">
        <v>4</v>
      </c>
      <c r="C47" s="18">
        <v>0.3</v>
      </c>
      <c r="D47" s="18">
        <v>1.8</v>
      </c>
      <c r="E47" s="18">
        <v>13.2</v>
      </c>
      <c r="F47" s="18">
        <v>41.8</v>
      </c>
      <c r="G47" s="18">
        <v>19</v>
      </c>
      <c r="H47" s="18">
        <v>12.8</v>
      </c>
      <c r="I47" s="18">
        <v>6.5</v>
      </c>
      <c r="J47" s="18">
        <v>2.1</v>
      </c>
      <c r="K47" s="18">
        <v>2.1</v>
      </c>
      <c r="L47" s="18">
        <v>57.1</v>
      </c>
      <c r="M47" s="18">
        <v>97.5</v>
      </c>
      <c r="N47" s="19">
        <v>1778</v>
      </c>
      <c r="O47" s="18" t="s">
        <v>5</v>
      </c>
      <c r="P47" s="18">
        <v>0.6</v>
      </c>
      <c r="Q47" s="18">
        <v>3.8</v>
      </c>
      <c r="R47" s="18">
        <v>17.7</v>
      </c>
      <c r="S47" s="18">
        <v>46.5</v>
      </c>
      <c r="T47" s="18">
        <v>15.8</v>
      </c>
      <c r="U47" s="18">
        <v>8.2</v>
      </c>
      <c r="V47" s="18">
        <v>4.2</v>
      </c>
      <c r="W47" s="18">
        <v>1.1</v>
      </c>
      <c r="X47" s="18">
        <v>4.3</v>
      </c>
      <c r="Y47" s="18">
        <v>68.6</v>
      </c>
      <c r="Z47" s="18">
        <v>97.9</v>
      </c>
      <c r="AA47" s="19">
        <v>1386</v>
      </c>
      <c r="AB47" s="5" t="s">
        <v>71</v>
      </c>
      <c r="AC47" s="18">
        <v>0.4</v>
      </c>
      <c r="AD47" s="18">
        <v>2.7</v>
      </c>
      <c r="AE47" s="18">
        <v>15.2</v>
      </c>
      <c r="AF47" s="18">
        <v>43.9</v>
      </c>
      <c r="AG47" s="18">
        <v>17.6</v>
      </c>
      <c r="AH47" s="18">
        <v>10.8</v>
      </c>
      <c r="AI47" s="18">
        <v>5.5</v>
      </c>
      <c r="AJ47" s="18">
        <v>1.7</v>
      </c>
      <c r="AK47" s="18">
        <v>3.1</v>
      </c>
      <c r="AL47" s="18">
        <v>62.1</v>
      </c>
      <c r="AM47" s="18">
        <v>97.7</v>
      </c>
      <c r="AN47" s="4">
        <v>3164</v>
      </c>
    </row>
    <row r="48" spans="1:40" ht="14.25">
      <c r="A48" t="s">
        <v>54</v>
      </c>
      <c r="B48" s="5" t="s">
        <v>4</v>
      </c>
      <c r="C48" s="18">
        <v>2.5</v>
      </c>
      <c r="D48" s="18">
        <v>6.3</v>
      </c>
      <c r="E48" s="18">
        <v>9.7</v>
      </c>
      <c r="F48" s="18">
        <v>22.1</v>
      </c>
      <c r="G48" s="18">
        <v>23.4</v>
      </c>
      <c r="H48" s="18">
        <v>12.7</v>
      </c>
      <c r="I48" s="18">
        <v>9.6</v>
      </c>
      <c r="J48" s="18">
        <v>5.6</v>
      </c>
      <c r="K48" s="18">
        <v>8.8</v>
      </c>
      <c r="L48" s="18">
        <v>40.6</v>
      </c>
      <c r="M48" s="18">
        <v>92</v>
      </c>
      <c r="N48" s="19">
        <v>3961</v>
      </c>
      <c r="O48" s="18" t="s">
        <v>5</v>
      </c>
      <c r="P48" s="18">
        <v>2.2</v>
      </c>
      <c r="Q48" s="18">
        <v>6.9</v>
      </c>
      <c r="R48" s="18">
        <v>10.4</v>
      </c>
      <c r="S48" s="18">
        <v>23.9</v>
      </c>
      <c r="T48" s="18">
        <v>26</v>
      </c>
      <c r="U48" s="18">
        <v>11.7</v>
      </c>
      <c r="V48" s="18">
        <v>7.9</v>
      </c>
      <c r="W48" s="18">
        <v>4.9</v>
      </c>
      <c r="X48" s="18">
        <v>9.2</v>
      </c>
      <c r="Y48" s="18">
        <v>43.4</v>
      </c>
      <c r="Z48" s="18">
        <v>93.9</v>
      </c>
      <c r="AA48" s="19">
        <v>3563</v>
      </c>
      <c r="AB48" s="5" t="s">
        <v>71</v>
      </c>
      <c r="AC48" s="18">
        <v>2.4</v>
      </c>
      <c r="AD48" s="18">
        <v>6.6</v>
      </c>
      <c r="AE48" s="18">
        <v>10</v>
      </c>
      <c r="AF48" s="18">
        <v>22.9</v>
      </c>
      <c r="AG48" s="18">
        <v>24.6</v>
      </c>
      <c r="AH48" s="18">
        <v>12.2</v>
      </c>
      <c r="AI48" s="18">
        <v>8.8</v>
      </c>
      <c r="AJ48" s="18">
        <v>5.3</v>
      </c>
      <c r="AK48" s="18">
        <v>9</v>
      </c>
      <c r="AL48" s="18">
        <v>41.9</v>
      </c>
      <c r="AM48" s="18">
        <v>92.9</v>
      </c>
      <c r="AN48" s="4">
        <v>7524</v>
      </c>
    </row>
    <row r="49" spans="1:40" ht="14.25">
      <c r="A49" t="s">
        <v>56</v>
      </c>
      <c r="B49" s="5" t="s">
        <v>4</v>
      </c>
      <c r="C49" s="18" t="s">
        <v>101</v>
      </c>
      <c r="D49" s="18">
        <v>4.1</v>
      </c>
      <c r="E49" s="18">
        <v>20.6</v>
      </c>
      <c r="F49" s="18">
        <v>23.9</v>
      </c>
      <c r="G49" s="18">
        <v>18.9</v>
      </c>
      <c r="H49" s="18">
        <v>14.2</v>
      </c>
      <c r="I49" s="18">
        <v>9.7</v>
      </c>
      <c r="J49" s="18">
        <v>5.9</v>
      </c>
      <c r="K49" s="18">
        <v>4.7</v>
      </c>
      <c r="L49" s="18">
        <v>49.3</v>
      </c>
      <c r="M49" s="18">
        <v>97.9</v>
      </c>
      <c r="N49" s="19">
        <v>339</v>
      </c>
      <c r="O49" s="18" t="s">
        <v>5</v>
      </c>
      <c r="P49" s="18">
        <v>1.4</v>
      </c>
      <c r="Q49" s="18">
        <v>8.5</v>
      </c>
      <c r="R49" s="18">
        <v>25.4</v>
      </c>
      <c r="S49" s="18">
        <v>28.6</v>
      </c>
      <c r="T49" s="18">
        <v>19.3</v>
      </c>
      <c r="U49" s="18">
        <v>7.1</v>
      </c>
      <c r="V49" s="18">
        <v>6.2</v>
      </c>
      <c r="W49" s="18">
        <v>1.7</v>
      </c>
      <c r="X49" s="18">
        <v>9.9</v>
      </c>
      <c r="Y49" s="18">
        <v>63.9</v>
      </c>
      <c r="Z49" s="18">
        <v>98.3</v>
      </c>
      <c r="AA49" s="19">
        <v>646</v>
      </c>
      <c r="AB49" s="5" t="s">
        <v>71</v>
      </c>
      <c r="AC49" s="18">
        <v>1.1</v>
      </c>
      <c r="AD49" s="18">
        <v>7</v>
      </c>
      <c r="AE49" s="18">
        <v>23.8</v>
      </c>
      <c r="AF49" s="18">
        <v>27</v>
      </c>
      <c r="AG49" s="18">
        <v>19.2</v>
      </c>
      <c r="AH49" s="18">
        <v>9.5</v>
      </c>
      <c r="AI49" s="18">
        <v>7.4</v>
      </c>
      <c r="AJ49" s="18">
        <v>3.1</v>
      </c>
      <c r="AK49" s="18">
        <v>8.1</v>
      </c>
      <c r="AL49" s="18">
        <v>58.9</v>
      </c>
      <c r="AM49" s="18">
        <v>98.2</v>
      </c>
      <c r="AN49" s="4">
        <v>985</v>
      </c>
    </row>
    <row r="50" spans="1:40" ht="14.25">
      <c r="A50" t="s">
        <v>59</v>
      </c>
      <c r="B50" s="5" t="s">
        <v>4</v>
      </c>
      <c r="C50" s="18">
        <v>1.9</v>
      </c>
      <c r="D50" s="18">
        <v>8.7</v>
      </c>
      <c r="E50" s="18">
        <v>18.3</v>
      </c>
      <c r="F50" s="18">
        <v>29.1</v>
      </c>
      <c r="G50" s="18">
        <v>20.9</v>
      </c>
      <c r="H50" s="18">
        <v>10.4</v>
      </c>
      <c r="I50" s="18">
        <v>4.8</v>
      </c>
      <c r="J50" s="18">
        <v>2.3</v>
      </c>
      <c r="K50" s="18">
        <v>10.5</v>
      </c>
      <c r="L50" s="18">
        <v>57.9</v>
      </c>
      <c r="M50" s="18">
        <v>96.4</v>
      </c>
      <c r="N50" s="19">
        <v>28715</v>
      </c>
      <c r="O50" s="18" t="s">
        <v>5</v>
      </c>
      <c r="P50" s="18">
        <v>4.9</v>
      </c>
      <c r="Q50" s="18">
        <v>17.8</v>
      </c>
      <c r="R50" s="18">
        <v>25.8</v>
      </c>
      <c r="S50" s="18">
        <v>26.6</v>
      </c>
      <c r="T50" s="18">
        <v>14.1</v>
      </c>
      <c r="U50" s="18">
        <v>5.6</v>
      </c>
      <c r="V50" s="18">
        <v>2.3</v>
      </c>
      <c r="W50" s="18">
        <v>1</v>
      </c>
      <c r="X50" s="18">
        <v>22.6</v>
      </c>
      <c r="Y50" s="18">
        <v>75</v>
      </c>
      <c r="Z50" s="18">
        <v>98</v>
      </c>
      <c r="AA50" s="19">
        <v>29871</v>
      </c>
      <c r="AB50" s="5" t="s">
        <v>71</v>
      </c>
      <c r="AC50" s="18">
        <v>3.4</v>
      </c>
      <c r="AD50" s="18">
        <v>13.3</v>
      </c>
      <c r="AE50" s="18">
        <v>22.1</v>
      </c>
      <c r="AF50" s="18">
        <v>27.8</v>
      </c>
      <c r="AG50" s="18">
        <v>17.4</v>
      </c>
      <c r="AH50" s="18">
        <v>7.9</v>
      </c>
      <c r="AI50" s="18">
        <v>3.5</v>
      </c>
      <c r="AJ50" s="18">
        <v>1.7</v>
      </c>
      <c r="AK50" s="18">
        <v>16.7</v>
      </c>
      <c r="AL50" s="18">
        <v>66.6</v>
      </c>
      <c r="AM50" s="18">
        <v>97.2</v>
      </c>
      <c r="AN50" s="4">
        <v>58586</v>
      </c>
    </row>
    <row r="51" spans="1:40" ht="14.25">
      <c r="A51" t="s">
        <v>60</v>
      </c>
      <c r="B51" s="5" t="s">
        <v>4</v>
      </c>
      <c r="C51" s="18" t="s">
        <v>101</v>
      </c>
      <c r="D51" s="18">
        <v>12.1</v>
      </c>
      <c r="E51" s="18">
        <v>25.9</v>
      </c>
      <c r="F51" s="18">
        <v>28.2</v>
      </c>
      <c r="G51" s="18">
        <v>13.8</v>
      </c>
      <c r="H51" s="18">
        <v>6.3</v>
      </c>
      <c r="I51" s="18">
        <v>5.2</v>
      </c>
      <c r="J51" s="18">
        <v>3.4</v>
      </c>
      <c r="K51" s="18">
        <v>13.2</v>
      </c>
      <c r="L51" s="18">
        <v>67.2</v>
      </c>
      <c r="M51" s="18">
        <v>96</v>
      </c>
      <c r="N51" s="19">
        <v>174</v>
      </c>
      <c r="O51" s="18" t="s">
        <v>5</v>
      </c>
      <c r="P51" s="18" t="s">
        <v>101</v>
      </c>
      <c r="Q51" s="18">
        <v>25.7</v>
      </c>
      <c r="R51" s="18">
        <v>27.5</v>
      </c>
      <c r="S51" s="18">
        <v>22.8</v>
      </c>
      <c r="T51" s="18">
        <v>9.4</v>
      </c>
      <c r="U51" s="18">
        <v>5.8</v>
      </c>
      <c r="V51" s="18">
        <v>5.3</v>
      </c>
      <c r="W51" s="18">
        <v>1.8</v>
      </c>
      <c r="X51" s="18">
        <v>26.9</v>
      </c>
      <c r="Y51" s="18">
        <v>77.2</v>
      </c>
      <c r="Z51" s="18">
        <v>99.4</v>
      </c>
      <c r="AA51" s="19">
        <v>171</v>
      </c>
      <c r="AB51" s="5" t="s">
        <v>71</v>
      </c>
      <c r="AC51" s="18">
        <v>1.2</v>
      </c>
      <c r="AD51" s="18">
        <v>18.8</v>
      </c>
      <c r="AE51" s="18">
        <v>26.7</v>
      </c>
      <c r="AF51" s="18">
        <v>25.5</v>
      </c>
      <c r="AG51" s="18">
        <v>11.6</v>
      </c>
      <c r="AH51" s="18">
        <v>6.1</v>
      </c>
      <c r="AI51" s="18">
        <v>5.2</v>
      </c>
      <c r="AJ51" s="18">
        <v>2.6</v>
      </c>
      <c r="AK51" s="18">
        <v>20</v>
      </c>
      <c r="AL51" s="18">
        <v>72.2</v>
      </c>
      <c r="AM51" s="18">
        <v>97.7</v>
      </c>
      <c r="AN51" s="4">
        <v>345</v>
      </c>
    </row>
    <row r="52" spans="1:40" ht="14.25">
      <c r="A52" t="s">
        <v>48</v>
      </c>
      <c r="B52" s="5" t="s">
        <v>4</v>
      </c>
      <c r="C52" s="18">
        <v>4.2</v>
      </c>
      <c r="D52" s="18">
        <v>6.8</v>
      </c>
      <c r="E52" s="18">
        <v>13</v>
      </c>
      <c r="F52" s="18">
        <v>24.4</v>
      </c>
      <c r="G52" s="18">
        <v>18.8</v>
      </c>
      <c r="H52" s="18">
        <v>14.4</v>
      </c>
      <c r="I52" s="18">
        <v>10.5</v>
      </c>
      <c r="J52" s="18">
        <v>2.9</v>
      </c>
      <c r="K52" s="18">
        <v>11</v>
      </c>
      <c r="L52" s="18">
        <v>48.3</v>
      </c>
      <c r="M52" s="18">
        <v>94.9</v>
      </c>
      <c r="N52" s="19">
        <v>648</v>
      </c>
      <c r="O52" s="18" t="s">
        <v>5</v>
      </c>
      <c r="P52" s="18">
        <v>6.1</v>
      </c>
      <c r="Q52" s="18">
        <v>13.3</v>
      </c>
      <c r="R52" s="18">
        <v>20.4</v>
      </c>
      <c r="S52" s="18">
        <v>25.2</v>
      </c>
      <c r="T52" s="18">
        <v>17.9</v>
      </c>
      <c r="U52" s="18">
        <v>8.8</v>
      </c>
      <c r="V52" s="18">
        <v>4.1</v>
      </c>
      <c r="W52" s="18">
        <v>1.1</v>
      </c>
      <c r="X52" s="18">
        <v>19.4</v>
      </c>
      <c r="Y52" s="18">
        <v>65</v>
      </c>
      <c r="Z52" s="18">
        <v>96.9</v>
      </c>
      <c r="AA52" s="19">
        <v>1206</v>
      </c>
      <c r="AB52" s="5" t="s">
        <v>71</v>
      </c>
      <c r="AC52" s="18">
        <v>5.4</v>
      </c>
      <c r="AD52" s="18">
        <v>11</v>
      </c>
      <c r="AE52" s="18">
        <v>17.8</v>
      </c>
      <c r="AF52" s="18">
        <v>24.9</v>
      </c>
      <c r="AG52" s="18">
        <v>18.2</v>
      </c>
      <c r="AH52" s="18">
        <v>10.7</v>
      </c>
      <c r="AI52" s="18">
        <v>6.4</v>
      </c>
      <c r="AJ52" s="18">
        <v>1.7</v>
      </c>
      <c r="AK52" s="18">
        <v>16.5</v>
      </c>
      <c r="AL52" s="18">
        <v>59.2</v>
      </c>
      <c r="AM52" s="18">
        <v>96.2</v>
      </c>
      <c r="AN52" s="4">
        <v>1854</v>
      </c>
    </row>
    <row r="53" spans="1:40" ht="14.25">
      <c r="A53" t="s">
        <v>61</v>
      </c>
      <c r="B53" s="5" t="s">
        <v>4</v>
      </c>
      <c r="C53" s="18">
        <v>5.4</v>
      </c>
      <c r="D53" s="18">
        <v>17.1</v>
      </c>
      <c r="E53" s="18">
        <v>24</v>
      </c>
      <c r="F53" s="18">
        <v>22.3</v>
      </c>
      <c r="G53" s="18">
        <v>21.4</v>
      </c>
      <c r="H53" s="18">
        <v>7</v>
      </c>
      <c r="I53" s="18">
        <v>2.1</v>
      </c>
      <c r="J53" s="18">
        <v>0.4</v>
      </c>
      <c r="K53" s="18">
        <v>22.5</v>
      </c>
      <c r="L53" s="18">
        <v>68.8</v>
      </c>
      <c r="M53" s="18">
        <v>99.8</v>
      </c>
      <c r="N53" s="19">
        <v>72009</v>
      </c>
      <c r="O53" s="18" t="s">
        <v>5</v>
      </c>
      <c r="P53" s="18">
        <v>8.3</v>
      </c>
      <c r="Q53" s="18">
        <v>18</v>
      </c>
      <c r="R53" s="18">
        <v>22.1</v>
      </c>
      <c r="S53" s="18">
        <v>19.9</v>
      </c>
      <c r="T53" s="18">
        <v>20</v>
      </c>
      <c r="U53" s="18">
        <v>7.7</v>
      </c>
      <c r="V53" s="18">
        <v>2.8</v>
      </c>
      <c r="W53" s="18">
        <v>0.8</v>
      </c>
      <c r="X53" s="18">
        <v>26.3</v>
      </c>
      <c r="Y53" s="18">
        <v>68.2</v>
      </c>
      <c r="Z53" s="18">
        <v>99.6</v>
      </c>
      <c r="AA53" s="19">
        <v>52892</v>
      </c>
      <c r="AB53" s="5" t="s">
        <v>71</v>
      </c>
      <c r="AC53" s="18">
        <v>6.6</v>
      </c>
      <c r="AD53" s="18">
        <v>17.5</v>
      </c>
      <c r="AE53" s="18">
        <v>23.2</v>
      </c>
      <c r="AF53" s="18">
        <v>21.3</v>
      </c>
      <c r="AG53" s="18">
        <v>20.8</v>
      </c>
      <c r="AH53" s="18">
        <v>7.3</v>
      </c>
      <c r="AI53" s="18">
        <v>2.4</v>
      </c>
      <c r="AJ53" s="18">
        <v>0.6</v>
      </c>
      <c r="AK53" s="18">
        <v>24.1</v>
      </c>
      <c r="AL53" s="18">
        <v>68.6</v>
      </c>
      <c r="AM53" s="18">
        <v>99.7</v>
      </c>
      <c r="AN53" s="4">
        <v>124901</v>
      </c>
    </row>
    <row r="54" spans="1:40" ht="14.25">
      <c r="A54" t="s">
        <v>63</v>
      </c>
      <c r="B54" s="5" t="s">
        <v>4</v>
      </c>
      <c r="C54" s="18">
        <v>8.4</v>
      </c>
      <c r="D54" s="18">
        <v>16.4</v>
      </c>
      <c r="E54" s="18">
        <v>22.1</v>
      </c>
      <c r="F54" s="18">
        <v>20.4</v>
      </c>
      <c r="G54" s="18">
        <v>12.7</v>
      </c>
      <c r="H54" s="18">
        <v>8.7</v>
      </c>
      <c r="I54" s="18">
        <v>5.9</v>
      </c>
      <c r="J54" s="18">
        <v>3.3</v>
      </c>
      <c r="K54" s="18">
        <v>24.8</v>
      </c>
      <c r="L54" s="18">
        <v>67.2</v>
      </c>
      <c r="M54" s="18">
        <v>97.9</v>
      </c>
      <c r="N54" s="19">
        <v>79364</v>
      </c>
      <c r="O54" s="18" t="s">
        <v>5</v>
      </c>
      <c r="P54" s="18">
        <v>14.5</v>
      </c>
      <c r="Q54" s="18">
        <v>22.8</v>
      </c>
      <c r="R54" s="18">
        <v>23.6</v>
      </c>
      <c r="S54" s="18">
        <v>17.5</v>
      </c>
      <c r="T54" s="18">
        <v>9.5</v>
      </c>
      <c r="U54" s="18">
        <v>5.8</v>
      </c>
      <c r="V54" s="18">
        <v>3.4</v>
      </c>
      <c r="W54" s="18">
        <v>1.8</v>
      </c>
      <c r="X54" s="18">
        <v>37.3</v>
      </c>
      <c r="Y54" s="18">
        <v>78.4</v>
      </c>
      <c r="Z54" s="18">
        <v>99</v>
      </c>
      <c r="AA54" s="19">
        <v>96986</v>
      </c>
      <c r="AB54" s="5" t="s">
        <v>71</v>
      </c>
      <c r="AC54" s="18">
        <v>11.8</v>
      </c>
      <c r="AD54" s="18">
        <v>19.9</v>
      </c>
      <c r="AE54" s="18">
        <v>22.9</v>
      </c>
      <c r="AF54" s="18">
        <v>18.8</v>
      </c>
      <c r="AG54" s="18">
        <v>10.9</v>
      </c>
      <c r="AH54" s="18">
        <v>7.1</v>
      </c>
      <c r="AI54" s="18">
        <v>4.5</v>
      </c>
      <c r="AJ54" s="18">
        <v>2.5</v>
      </c>
      <c r="AK54" s="18">
        <v>31.7</v>
      </c>
      <c r="AL54" s="18">
        <v>73.4</v>
      </c>
      <c r="AM54" s="18">
        <v>98.5</v>
      </c>
      <c r="AN54" s="4">
        <v>176350</v>
      </c>
    </row>
    <row r="55" spans="1:40" ht="14.25">
      <c r="A55" t="s">
        <v>64</v>
      </c>
      <c r="B55" s="5" t="s">
        <v>4</v>
      </c>
      <c r="C55" s="18">
        <v>7.5</v>
      </c>
      <c r="D55" s="18">
        <v>15.4</v>
      </c>
      <c r="E55" s="18">
        <v>19.6</v>
      </c>
      <c r="F55" s="18">
        <v>32.8</v>
      </c>
      <c r="G55" s="18">
        <v>13.2</v>
      </c>
      <c r="H55" s="18">
        <v>5.4</v>
      </c>
      <c r="I55" s="18">
        <v>2.2</v>
      </c>
      <c r="J55" s="18">
        <v>1.1</v>
      </c>
      <c r="K55" s="18">
        <v>22.8</v>
      </c>
      <c r="L55" s="18">
        <v>75.2</v>
      </c>
      <c r="M55" s="18">
        <v>97.2</v>
      </c>
      <c r="N55" s="19">
        <v>36900</v>
      </c>
      <c r="O55" s="18" t="s">
        <v>5</v>
      </c>
      <c r="P55" s="18">
        <v>7.7</v>
      </c>
      <c r="Q55" s="18">
        <v>16.5</v>
      </c>
      <c r="R55" s="18">
        <v>20</v>
      </c>
      <c r="S55" s="18">
        <v>33.8</v>
      </c>
      <c r="T55" s="18">
        <v>11.8</v>
      </c>
      <c r="U55" s="18">
        <v>4.9</v>
      </c>
      <c r="V55" s="18">
        <v>2</v>
      </c>
      <c r="W55" s="18">
        <v>0.9</v>
      </c>
      <c r="X55" s="18">
        <v>24.2</v>
      </c>
      <c r="Y55" s="18">
        <v>77.9</v>
      </c>
      <c r="Z55" s="18">
        <v>97.6</v>
      </c>
      <c r="AA55" s="19">
        <v>33838</v>
      </c>
      <c r="AB55" s="5" t="s">
        <v>71</v>
      </c>
      <c r="AC55" s="18">
        <v>7.6</v>
      </c>
      <c r="AD55" s="18">
        <v>15.9</v>
      </c>
      <c r="AE55" s="18">
        <v>19.8</v>
      </c>
      <c r="AF55" s="18">
        <v>33.3</v>
      </c>
      <c r="AG55" s="18">
        <v>12.6</v>
      </c>
      <c r="AH55" s="18">
        <v>5.2</v>
      </c>
      <c r="AI55" s="18">
        <v>2.1</v>
      </c>
      <c r="AJ55" s="18">
        <v>1</v>
      </c>
      <c r="AK55" s="18">
        <v>23.5</v>
      </c>
      <c r="AL55" s="18">
        <v>76.5</v>
      </c>
      <c r="AM55" s="18">
        <v>97.3</v>
      </c>
      <c r="AN55" s="4">
        <v>70738</v>
      </c>
    </row>
    <row r="56" spans="1:40" ht="14.25">
      <c r="A56" t="s">
        <v>65</v>
      </c>
      <c r="B56" s="5" t="s">
        <v>4</v>
      </c>
      <c r="C56" s="18">
        <v>2.7</v>
      </c>
      <c r="D56" s="18">
        <v>8.9</v>
      </c>
      <c r="E56" s="18">
        <v>15.7</v>
      </c>
      <c r="F56" s="18">
        <v>30.2</v>
      </c>
      <c r="G56" s="18">
        <v>19.3</v>
      </c>
      <c r="H56" s="18">
        <v>11</v>
      </c>
      <c r="I56" s="18">
        <v>5.7</v>
      </c>
      <c r="J56" s="18">
        <v>3</v>
      </c>
      <c r="K56" s="18">
        <v>11.6</v>
      </c>
      <c r="L56" s="18">
        <v>57.5</v>
      </c>
      <c r="M56" s="18">
        <v>96.6</v>
      </c>
      <c r="N56" s="19">
        <v>20355</v>
      </c>
      <c r="O56" s="18" t="s">
        <v>5</v>
      </c>
      <c r="P56" s="18">
        <v>5.8</v>
      </c>
      <c r="Q56" s="18">
        <v>13.5</v>
      </c>
      <c r="R56" s="18">
        <v>19.2</v>
      </c>
      <c r="S56" s="18">
        <v>30.9</v>
      </c>
      <c r="T56" s="18">
        <v>15.7</v>
      </c>
      <c r="U56" s="18">
        <v>7.5</v>
      </c>
      <c r="V56" s="18">
        <v>3.8</v>
      </c>
      <c r="W56" s="18">
        <v>1.7</v>
      </c>
      <c r="X56" s="18">
        <v>19.3</v>
      </c>
      <c r="Y56" s="18">
        <v>69.3</v>
      </c>
      <c r="Z56" s="18">
        <v>98</v>
      </c>
      <c r="AA56" s="19">
        <v>21321</v>
      </c>
      <c r="AB56" s="5" t="s">
        <v>71</v>
      </c>
      <c r="AC56" s="18">
        <v>4.3</v>
      </c>
      <c r="AD56" s="18">
        <v>11.2</v>
      </c>
      <c r="AE56" s="18">
        <v>17.5</v>
      </c>
      <c r="AF56" s="18">
        <v>30.5</v>
      </c>
      <c r="AG56" s="18">
        <v>17.5</v>
      </c>
      <c r="AH56" s="18">
        <v>9.2</v>
      </c>
      <c r="AI56" s="18">
        <v>4.7</v>
      </c>
      <c r="AJ56" s="18">
        <v>2.3</v>
      </c>
      <c r="AK56" s="18">
        <v>15.5</v>
      </c>
      <c r="AL56" s="18">
        <v>63.6</v>
      </c>
      <c r="AM56" s="18">
        <v>97.3</v>
      </c>
      <c r="AN56" s="4">
        <v>41676</v>
      </c>
    </row>
    <row r="57" spans="1:40" ht="14.25">
      <c r="A57" t="s">
        <v>13</v>
      </c>
      <c r="B57" s="5" t="s">
        <v>4</v>
      </c>
      <c r="C57" s="18">
        <v>6.6</v>
      </c>
      <c r="D57" s="18">
        <v>13.7</v>
      </c>
      <c r="E57" s="18">
        <v>20.1</v>
      </c>
      <c r="F57" s="18">
        <v>26.6</v>
      </c>
      <c r="G57" s="18">
        <v>16</v>
      </c>
      <c r="H57" s="18">
        <v>8.5</v>
      </c>
      <c r="I57" s="18">
        <v>4.6</v>
      </c>
      <c r="J57" s="18">
        <v>2.1</v>
      </c>
      <c r="K57" s="18">
        <v>20.3</v>
      </c>
      <c r="L57" s="18">
        <v>67.1</v>
      </c>
      <c r="M57" s="18">
        <v>98.3</v>
      </c>
      <c r="N57" s="19">
        <v>2321259</v>
      </c>
      <c r="O57" s="18" t="s">
        <v>5</v>
      </c>
      <c r="P57" s="18">
        <v>9</v>
      </c>
      <c r="Q57" s="18">
        <v>17.5</v>
      </c>
      <c r="R57" s="18">
        <v>22.4</v>
      </c>
      <c r="S57" s="18">
        <v>25.5</v>
      </c>
      <c r="T57" s="18">
        <v>13.2</v>
      </c>
      <c r="U57" s="18">
        <v>6.4</v>
      </c>
      <c r="V57" s="18">
        <v>3.3</v>
      </c>
      <c r="W57" s="18">
        <v>1.5</v>
      </c>
      <c r="X57" s="18">
        <v>26.5</v>
      </c>
      <c r="Y57" s="18">
        <v>74.4</v>
      </c>
      <c r="Z57" s="18">
        <v>98.9</v>
      </c>
      <c r="AA57" s="19">
        <v>2371428</v>
      </c>
      <c r="AB57" s="5" t="s">
        <v>71</v>
      </c>
      <c r="AC57" s="18">
        <v>7.8</v>
      </c>
      <c r="AD57" s="18">
        <v>15.6</v>
      </c>
      <c r="AE57" s="18">
        <v>21.3</v>
      </c>
      <c r="AF57" s="18">
        <v>26</v>
      </c>
      <c r="AG57" s="18">
        <v>14.6</v>
      </c>
      <c r="AH57" s="18">
        <v>7.5</v>
      </c>
      <c r="AI57" s="18">
        <v>4</v>
      </c>
      <c r="AJ57" s="18">
        <v>1.8</v>
      </c>
      <c r="AK57" s="18">
        <v>23.4</v>
      </c>
      <c r="AL57" s="18">
        <v>70.8</v>
      </c>
      <c r="AM57" s="18">
        <v>98.6</v>
      </c>
      <c r="AN57" s="4">
        <v>4692687</v>
      </c>
    </row>
    <row r="58" spans="2:40" ht="14.25">
      <c r="B58" s="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row>
    <row r="59" spans="2:40" ht="14.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N65"/>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C1+1</f>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8">
        <v>3.8</v>
      </c>
      <c r="D3" s="18">
        <v>10.7</v>
      </c>
      <c r="E3" s="18">
        <v>19.9</v>
      </c>
      <c r="F3" s="18">
        <v>31.4</v>
      </c>
      <c r="G3" s="18">
        <v>17.9</v>
      </c>
      <c r="H3" s="18">
        <v>9.2</v>
      </c>
      <c r="I3" s="18">
        <v>4.2</v>
      </c>
      <c r="J3" s="18">
        <v>1.6</v>
      </c>
      <c r="K3" s="18">
        <v>14.5</v>
      </c>
      <c r="L3" s="18">
        <v>65.8</v>
      </c>
      <c r="M3" s="18">
        <v>98.9</v>
      </c>
      <c r="N3" s="19">
        <v>296070</v>
      </c>
      <c r="O3" s="5" t="s">
        <v>5</v>
      </c>
      <c r="P3" s="18">
        <v>7.1</v>
      </c>
      <c r="Q3" s="18">
        <v>17.2</v>
      </c>
      <c r="R3" s="18">
        <v>25.2</v>
      </c>
      <c r="S3" s="18">
        <v>29.3</v>
      </c>
      <c r="T3" s="18">
        <v>12.8</v>
      </c>
      <c r="U3" s="18">
        <v>5.1</v>
      </c>
      <c r="V3" s="18">
        <v>1.9</v>
      </c>
      <c r="W3" s="18">
        <v>0.7</v>
      </c>
      <c r="X3" s="18">
        <v>24.3</v>
      </c>
      <c r="Y3" s="18">
        <v>78.8</v>
      </c>
      <c r="Z3" s="18">
        <v>99.3</v>
      </c>
      <c r="AA3" s="19">
        <v>291391</v>
      </c>
      <c r="AB3" s="5" t="s">
        <v>71</v>
      </c>
      <c r="AC3" s="18">
        <v>5.5</v>
      </c>
      <c r="AD3" s="18">
        <v>13.9</v>
      </c>
      <c r="AE3" s="18">
        <v>22.5</v>
      </c>
      <c r="AF3" s="18">
        <v>30.3</v>
      </c>
      <c r="AG3" s="18">
        <v>15.4</v>
      </c>
      <c r="AH3" s="18">
        <v>7.2</v>
      </c>
      <c r="AI3" s="18">
        <v>3.1</v>
      </c>
      <c r="AJ3" s="18">
        <v>1.2</v>
      </c>
      <c r="AK3" s="18">
        <v>19.4</v>
      </c>
      <c r="AL3" s="18">
        <v>72.3</v>
      </c>
      <c r="AM3" s="18">
        <v>99.1</v>
      </c>
      <c r="AN3" s="19">
        <v>587461</v>
      </c>
    </row>
    <row r="4" spans="1:40" ht="14.25">
      <c r="A4" t="s">
        <v>15</v>
      </c>
      <c r="B4" s="5" t="s">
        <v>4</v>
      </c>
      <c r="C4" s="18">
        <v>6.9</v>
      </c>
      <c r="D4" s="18">
        <v>13.5</v>
      </c>
      <c r="E4" s="18">
        <v>17.6</v>
      </c>
      <c r="F4" s="18">
        <v>28.7</v>
      </c>
      <c r="G4" s="18">
        <v>12</v>
      </c>
      <c r="H4" s="18">
        <v>9</v>
      </c>
      <c r="I4" s="18">
        <v>7</v>
      </c>
      <c r="J4" s="18">
        <v>3.5</v>
      </c>
      <c r="K4" s="18">
        <v>20.4</v>
      </c>
      <c r="L4" s="18">
        <v>66.8</v>
      </c>
      <c r="M4" s="18">
        <v>98.3</v>
      </c>
      <c r="N4" s="19">
        <v>303211</v>
      </c>
      <c r="O4" s="5" t="s">
        <v>5</v>
      </c>
      <c r="P4" s="18">
        <v>6.7</v>
      </c>
      <c r="Q4" s="18">
        <v>13.9</v>
      </c>
      <c r="R4" s="18">
        <v>18.1</v>
      </c>
      <c r="S4" s="18">
        <v>28.6</v>
      </c>
      <c r="T4" s="18">
        <v>12.4</v>
      </c>
      <c r="U4" s="18">
        <v>8.7</v>
      </c>
      <c r="V4" s="18">
        <v>6.6</v>
      </c>
      <c r="W4" s="18">
        <v>3.3</v>
      </c>
      <c r="X4" s="18">
        <v>20.7</v>
      </c>
      <c r="Y4" s="18">
        <v>67.3</v>
      </c>
      <c r="Z4" s="18">
        <v>98.4</v>
      </c>
      <c r="AA4" s="19">
        <v>295368</v>
      </c>
      <c r="AB4" s="5" t="s">
        <v>71</v>
      </c>
      <c r="AC4" s="18">
        <v>6.8</v>
      </c>
      <c r="AD4" s="18">
        <v>13.7</v>
      </c>
      <c r="AE4" s="18">
        <v>17.8</v>
      </c>
      <c r="AF4" s="18">
        <v>28.6</v>
      </c>
      <c r="AG4" s="18">
        <v>12.2</v>
      </c>
      <c r="AH4" s="18">
        <v>8.8</v>
      </c>
      <c r="AI4" s="18">
        <v>6.8</v>
      </c>
      <c r="AJ4" s="18">
        <v>3.4</v>
      </c>
      <c r="AK4" s="18">
        <v>20.6</v>
      </c>
      <c r="AL4" s="18">
        <v>67</v>
      </c>
      <c r="AM4" s="18">
        <v>98.3</v>
      </c>
      <c r="AN4" s="19">
        <v>598579</v>
      </c>
    </row>
    <row r="5" spans="1:40" ht="14.25">
      <c r="A5" t="s">
        <v>16</v>
      </c>
      <c r="B5" s="5" t="s">
        <v>4</v>
      </c>
      <c r="C5" s="18">
        <v>1.9</v>
      </c>
      <c r="D5" s="18">
        <v>7.6</v>
      </c>
      <c r="E5" s="18">
        <v>18.3</v>
      </c>
      <c r="F5" s="18">
        <v>32.8</v>
      </c>
      <c r="G5" s="18">
        <v>17.9</v>
      </c>
      <c r="H5" s="18">
        <v>11</v>
      </c>
      <c r="I5" s="18">
        <v>6.4</v>
      </c>
      <c r="J5" s="18">
        <v>2.7</v>
      </c>
      <c r="K5" s="18">
        <v>9.5</v>
      </c>
      <c r="L5" s="18">
        <v>60.6</v>
      </c>
      <c r="M5" s="18">
        <v>98.7</v>
      </c>
      <c r="N5" s="19">
        <v>173632</v>
      </c>
      <c r="O5" s="5" t="s">
        <v>5</v>
      </c>
      <c r="P5" s="18">
        <v>2.9</v>
      </c>
      <c r="Q5" s="18">
        <v>10.1</v>
      </c>
      <c r="R5" s="18">
        <v>20.4</v>
      </c>
      <c r="S5" s="18">
        <v>32</v>
      </c>
      <c r="T5" s="18">
        <v>16.6</v>
      </c>
      <c r="U5" s="18">
        <v>9.5</v>
      </c>
      <c r="V5" s="18">
        <v>5.2</v>
      </c>
      <c r="W5" s="18">
        <v>2.2</v>
      </c>
      <c r="X5" s="18">
        <v>13</v>
      </c>
      <c r="Y5" s="18">
        <v>65.4</v>
      </c>
      <c r="Z5" s="18">
        <v>98.9</v>
      </c>
      <c r="AA5" s="19">
        <v>176542</v>
      </c>
      <c r="AB5" s="5" t="s">
        <v>71</v>
      </c>
      <c r="AC5" s="18">
        <v>2.4</v>
      </c>
      <c r="AD5" s="18">
        <v>8.9</v>
      </c>
      <c r="AE5" s="18">
        <v>19.4</v>
      </c>
      <c r="AF5" s="18">
        <v>32.4</v>
      </c>
      <c r="AG5" s="18">
        <v>17.3</v>
      </c>
      <c r="AH5" s="18">
        <v>10.2</v>
      </c>
      <c r="AI5" s="18">
        <v>5.8</v>
      </c>
      <c r="AJ5" s="18">
        <v>2.5</v>
      </c>
      <c r="AK5" s="18">
        <v>11.3</v>
      </c>
      <c r="AL5" s="18">
        <v>63</v>
      </c>
      <c r="AM5" s="18">
        <v>98.8</v>
      </c>
      <c r="AN5" s="19">
        <v>350174</v>
      </c>
    </row>
    <row r="6" spans="1:40" ht="14.25">
      <c r="A6" t="s">
        <v>17</v>
      </c>
      <c r="B6" s="5" t="s">
        <v>4</v>
      </c>
      <c r="C6" s="18">
        <v>3.7</v>
      </c>
      <c r="D6" s="18">
        <v>9.2</v>
      </c>
      <c r="E6" s="18">
        <v>20.6</v>
      </c>
      <c r="F6" s="18">
        <v>33.3</v>
      </c>
      <c r="G6" s="18">
        <v>19.4</v>
      </c>
      <c r="H6" s="18">
        <v>8</v>
      </c>
      <c r="I6" s="18">
        <v>3.4</v>
      </c>
      <c r="J6" s="18">
        <v>1.4</v>
      </c>
      <c r="K6" s="18">
        <v>12.9</v>
      </c>
      <c r="L6" s="18">
        <v>66.9</v>
      </c>
      <c r="M6" s="18">
        <v>99.1</v>
      </c>
      <c r="N6" s="19">
        <v>123625</v>
      </c>
      <c r="O6" s="5" t="s">
        <v>5</v>
      </c>
      <c r="P6" s="18">
        <v>5.8</v>
      </c>
      <c r="Q6" s="18">
        <v>12.1</v>
      </c>
      <c r="R6" s="18">
        <v>23</v>
      </c>
      <c r="S6" s="18">
        <v>31.3</v>
      </c>
      <c r="T6" s="18">
        <v>16.5</v>
      </c>
      <c r="U6" s="18">
        <v>6.6</v>
      </c>
      <c r="V6" s="18">
        <v>2.8</v>
      </c>
      <c r="W6" s="18">
        <v>1.1</v>
      </c>
      <c r="X6" s="18">
        <v>17.8</v>
      </c>
      <c r="Y6" s="18">
        <v>72.1</v>
      </c>
      <c r="Z6" s="18">
        <v>99.2</v>
      </c>
      <c r="AA6" s="19">
        <v>128169</v>
      </c>
      <c r="AB6" s="5" t="s">
        <v>71</v>
      </c>
      <c r="AC6" s="18">
        <v>4.8</v>
      </c>
      <c r="AD6" s="18">
        <v>10.7</v>
      </c>
      <c r="AE6" s="18">
        <v>21.8</v>
      </c>
      <c r="AF6" s="18">
        <v>32.3</v>
      </c>
      <c r="AG6" s="18">
        <v>17.9</v>
      </c>
      <c r="AH6" s="18">
        <v>7.3</v>
      </c>
      <c r="AI6" s="18">
        <v>3.1</v>
      </c>
      <c r="AJ6" s="18">
        <v>1.3</v>
      </c>
      <c r="AK6" s="18">
        <v>15.4</v>
      </c>
      <c r="AL6" s="18">
        <v>69.6</v>
      </c>
      <c r="AM6" s="18">
        <v>99.2</v>
      </c>
      <c r="AN6" s="19">
        <v>251794</v>
      </c>
    </row>
    <row r="7" spans="1:40" ht="14.25">
      <c r="A7" t="s">
        <v>18</v>
      </c>
      <c r="B7" s="5" t="s">
        <v>4</v>
      </c>
      <c r="C7" s="18" t="s">
        <v>101</v>
      </c>
      <c r="D7" s="18">
        <v>0.7</v>
      </c>
      <c r="E7" s="18">
        <v>5.2</v>
      </c>
      <c r="F7" s="18">
        <v>22.9</v>
      </c>
      <c r="G7" s="18">
        <v>32</v>
      </c>
      <c r="H7" s="18">
        <v>21.2</v>
      </c>
      <c r="I7" s="18">
        <v>11.1</v>
      </c>
      <c r="J7" s="18">
        <v>4.2</v>
      </c>
      <c r="K7" s="18">
        <v>0.7</v>
      </c>
      <c r="L7" s="18">
        <v>28.8</v>
      </c>
      <c r="M7" s="18">
        <v>97.4</v>
      </c>
      <c r="N7" s="19">
        <v>13434</v>
      </c>
      <c r="O7" s="5" t="s">
        <v>5</v>
      </c>
      <c r="P7" s="18" t="s">
        <v>101</v>
      </c>
      <c r="Q7" s="18">
        <v>2</v>
      </c>
      <c r="R7" s="18">
        <v>10.7</v>
      </c>
      <c r="S7" s="18">
        <v>29.1</v>
      </c>
      <c r="T7" s="18">
        <v>30.2</v>
      </c>
      <c r="U7" s="18">
        <v>16.5</v>
      </c>
      <c r="V7" s="18">
        <v>7.2</v>
      </c>
      <c r="W7" s="18">
        <v>2.4</v>
      </c>
      <c r="X7" s="18">
        <v>2.1</v>
      </c>
      <c r="Y7" s="18">
        <v>41.9</v>
      </c>
      <c r="Z7" s="18">
        <v>98.2</v>
      </c>
      <c r="AA7" s="19">
        <v>15628</v>
      </c>
      <c r="AB7" s="5" t="s">
        <v>71</v>
      </c>
      <c r="AC7" s="18">
        <v>0.1</v>
      </c>
      <c r="AD7" s="18">
        <v>1.4</v>
      </c>
      <c r="AE7" s="18">
        <v>8.2</v>
      </c>
      <c r="AF7" s="18">
        <v>26.3</v>
      </c>
      <c r="AG7" s="18">
        <v>31</v>
      </c>
      <c r="AH7" s="18">
        <v>18.7</v>
      </c>
      <c r="AI7" s="18">
        <v>9</v>
      </c>
      <c r="AJ7" s="18">
        <v>3.2</v>
      </c>
      <c r="AK7" s="18">
        <v>1.4</v>
      </c>
      <c r="AL7" s="18">
        <v>35.8</v>
      </c>
      <c r="AM7" s="18">
        <v>97.8</v>
      </c>
      <c r="AN7" s="19">
        <v>29062</v>
      </c>
    </row>
    <row r="8" spans="1:40" ht="14.25">
      <c r="A8" t="s">
        <v>19</v>
      </c>
      <c r="B8" s="5" t="s">
        <v>4</v>
      </c>
      <c r="C8" s="18">
        <v>21.2</v>
      </c>
      <c r="D8" s="18">
        <v>27.6</v>
      </c>
      <c r="E8" s="18">
        <v>27.6</v>
      </c>
      <c r="F8" s="18">
        <v>17.9</v>
      </c>
      <c r="G8" s="18">
        <v>4.6</v>
      </c>
      <c r="H8" s="18">
        <v>0.7</v>
      </c>
      <c r="I8" s="18">
        <v>0.2</v>
      </c>
      <c r="J8" s="18">
        <v>0.1</v>
      </c>
      <c r="K8" s="18">
        <v>48.8</v>
      </c>
      <c r="L8" s="18">
        <v>94.3</v>
      </c>
      <c r="M8" s="18">
        <v>99.9</v>
      </c>
      <c r="N8" s="19">
        <v>70307</v>
      </c>
      <c r="O8" s="5" t="s">
        <v>5</v>
      </c>
      <c r="P8" s="18">
        <v>22</v>
      </c>
      <c r="Q8" s="18">
        <v>27.3</v>
      </c>
      <c r="R8" s="18">
        <v>26.9</v>
      </c>
      <c r="S8" s="18">
        <v>17.6</v>
      </c>
      <c r="T8" s="18">
        <v>5</v>
      </c>
      <c r="U8" s="18">
        <v>0.9</v>
      </c>
      <c r="V8" s="18">
        <v>0.2</v>
      </c>
      <c r="W8" s="18">
        <v>0.1</v>
      </c>
      <c r="X8" s="18">
        <v>49.3</v>
      </c>
      <c r="Y8" s="18">
        <v>93.8</v>
      </c>
      <c r="Z8" s="18">
        <v>99.9</v>
      </c>
      <c r="AA8" s="19">
        <v>60831</v>
      </c>
      <c r="AB8" s="5" t="s">
        <v>71</v>
      </c>
      <c r="AC8" s="18">
        <v>21.6</v>
      </c>
      <c r="AD8" s="18">
        <v>27.5</v>
      </c>
      <c r="AE8" s="18">
        <v>27.3</v>
      </c>
      <c r="AF8" s="18">
        <v>17.7</v>
      </c>
      <c r="AG8" s="18">
        <v>4.8</v>
      </c>
      <c r="AH8" s="18">
        <v>0.8</v>
      </c>
      <c r="AI8" s="18">
        <v>0.2</v>
      </c>
      <c r="AJ8" s="18">
        <v>0.1</v>
      </c>
      <c r="AK8" s="18">
        <v>49.1</v>
      </c>
      <c r="AL8" s="18">
        <v>94.1</v>
      </c>
      <c r="AM8" s="18">
        <v>99.9</v>
      </c>
      <c r="AN8" s="19">
        <v>131138</v>
      </c>
    </row>
    <row r="9" spans="1:40" ht="14.25">
      <c r="A9" t="s">
        <v>20</v>
      </c>
      <c r="B9" s="5" t="s">
        <v>4</v>
      </c>
      <c r="C9" s="18">
        <v>20.4</v>
      </c>
      <c r="D9" s="18">
        <v>27</v>
      </c>
      <c r="E9" s="18">
        <v>26.5</v>
      </c>
      <c r="F9" s="18">
        <v>18.8</v>
      </c>
      <c r="G9" s="18">
        <v>5.7</v>
      </c>
      <c r="H9" s="18">
        <v>1</v>
      </c>
      <c r="I9" s="18">
        <v>0.3</v>
      </c>
      <c r="J9" s="18">
        <v>0.1</v>
      </c>
      <c r="K9" s="18">
        <v>47.4</v>
      </c>
      <c r="L9" s="18">
        <v>92.8</v>
      </c>
      <c r="M9" s="18">
        <v>99.9</v>
      </c>
      <c r="N9" s="19">
        <v>70552</v>
      </c>
      <c r="O9" s="5" t="s">
        <v>5</v>
      </c>
      <c r="P9" s="18">
        <v>24.8</v>
      </c>
      <c r="Q9" s="18">
        <v>28.6</v>
      </c>
      <c r="R9" s="18">
        <v>25</v>
      </c>
      <c r="S9" s="18">
        <v>15.8</v>
      </c>
      <c r="T9" s="18">
        <v>4.7</v>
      </c>
      <c r="U9" s="18">
        <v>0.8</v>
      </c>
      <c r="V9" s="18">
        <v>0.2</v>
      </c>
      <c r="W9" s="18">
        <v>0.1</v>
      </c>
      <c r="X9" s="18">
        <v>53.4</v>
      </c>
      <c r="Y9" s="18">
        <v>94.2</v>
      </c>
      <c r="Z9" s="18">
        <v>99.9</v>
      </c>
      <c r="AA9" s="19">
        <v>61466</v>
      </c>
      <c r="AB9" s="5" t="s">
        <v>71</v>
      </c>
      <c r="AC9" s="18">
        <v>22.5</v>
      </c>
      <c r="AD9" s="18">
        <v>27.8</v>
      </c>
      <c r="AE9" s="18">
        <v>25.8</v>
      </c>
      <c r="AF9" s="18">
        <v>17.4</v>
      </c>
      <c r="AG9" s="18">
        <v>5.2</v>
      </c>
      <c r="AH9" s="18">
        <v>0.9</v>
      </c>
      <c r="AI9" s="18">
        <v>0.2</v>
      </c>
      <c r="AJ9" s="18">
        <v>0.1</v>
      </c>
      <c r="AK9" s="18">
        <v>50.2</v>
      </c>
      <c r="AL9" s="18">
        <v>93.4</v>
      </c>
      <c r="AM9" s="18">
        <v>99.9</v>
      </c>
      <c r="AN9" s="19">
        <v>132018</v>
      </c>
    </row>
    <row r="10" spans="1:40" ht="14.25">
      <c r="A10" t="s">
        <v>21</v>
      </c>
      <c r="B10" s="5" t="s">
        <v>4</v>
      </c>
      <c r="C10" s="18">
        <v>18</v>
      </c>
      <c r="D10" s="18">
        <v>28.4</v>
      </c>
      <c r="E10" s="18">
        <v>29.6</v>
      </c>
      <c r="F10" s="18">
        <v>17.8</v>
      </c>
      <c r="G10" s="18">
        <v>4.7</v>
      </c>
      <c r="H10" s="18">
        <v>0.9</v>
      </c>
      <c r="I10" s="18">
        <v>0.3</v>
      </c>
      <c r="J10" s="18">
        <v>0.1</v>
      </c>
      <c r="K10" s="18">
        <v>46.4</v>
      </c>
      <c r="L10" s="18">
        <v>93.8</v>
      </c>
      <c r="M10" s="18">
        <v>99.8</v>
      </c>
      <c r="N10" s="19">
        <v>71285</v>
      </c>
      <c r="O10" s="5" t="s">
        <v>5</v>
      </c>
      <c r="P10" s="18">
        <v>23</v>
      </c>
      <c r="Q10" s="18">
        <v>30.6</v>
      </c>
      <c r="R10" s="18">
        <v>26.5</v>
      </c>
      <c r="S10" s="18">
        <v>14.7</v>
      </c>
      <c r="T10" s="18">
        <v>3.8</v>
      </c>
      <c r="U10" s="18">
        <v>0.8</v>
      </c>
      <c r="V10" s="18">
        <v>0.2</v>
      </c>
      <c r="W10" s="18">
        <v>0.1</v>
      </c>
      <c r="X10" s="18">
        <v>53.7</v>
      </c>
      <c r="Y10" s="18">
        <v>94.9</v>
      </c>
      <c r="Z10" s="18">
        <v>99.8</v>
      </c>
      <c r="AA10" s="19">
        <v>62501</v>
      </c>
      <c r="AB10" s="5" t="s">
        <v>71</v>
      </c>
      <c r="AC10" s="18">
        <v>20.4</v>
      </c>
      <c r="AD10" s="18">
        <v>29.5</v>
      </c>
      <c r="AE10" s="18">
        <v>28.1</v>
      </c>
      <c r="AF10" s="18">
        <v>16.4</v>
      </c>
      <c r="AG10" s="18">
        <v>4.3</v>
      </c>
      <c r="AH10" s="18">
        <v>0.8</v>
      </c>
      <c r="AI10" s="18">
        <v>0.3</v>
      </c>
      <c r="AJ10" s="18">
        <v>0.1</v>
      </c>
      <c r="AK10" s="18">
        <v>49.8</v>
      </c>
      <c r="AL10" s="18">
        <v>94.3</v>
      </c>
      <c r="AM10" s="18">
        <v>99.8</v>
      </c>
      <c r="AN10" s="19">
        <v>133786</v>
      </c>
    </row>
    <row r="11" spans="1:40" ht="14.25">
      <c r="A11" t="s">
        <v>22</v>
      </c>
      <c r="B11" s="5" t="s">
        <v>4</v>
      </c>
      <c r="C11" s="18">
        <v>12</v>
      </c>
      <c r="D11" s="18">
        <v>13.7</v>
      </c>
      <c r="E11" s="18">
        <v>17.5</v>
      </c>
      <c r="F11" s="18">
        <v>17.8</v>
      </c>
      <c r="G11" s="18">
        <v>14.7</v>
      </c>
      <c r="H11" s="18">
        <v>10.1</v>
      </c>
      <c r="I11" s="18">
        <v>6.7</v>
      </c>
      <c r="J11" s="18">
        <v>4.2</v>
      </c>
      <c r="K11" s="18">
        <v>25.7</v>
      </c>
      <c r="L11" s="18">
        <v>61</v>
      </c>
      <c r="M11" s="18">
        <v>96.7</v>
      </c>
      <c r="N11" s="19">
        <v>3618</v>
      </c>
      <c r="O11" s="5" t="s">
        <v>5</v>
      </c>
      <c r="P11" s="18">
        <v>5.7</v>
      </c>
      <c r="Q11" s="18">
        <v>12.6</v>
      </c>
      <c r="R11" s="18">
        <v>19.1</v>
      </c>
      <c r="S11" s="18">
        <v>22.5</v>
      </c>
      <c r="T11" s="18">
        <v>14.9</v>
      </c>
      <c r="U11" s="18">
        <v>11.4</v>
      </c>
      <c r="V11" s="18">
        <v>7.3</v>
      </c>
      <c r="W11" s="18">
        <v>3.7</v>
      </c>
      <c r="X11" s="18">
        <v>18.3</v>
      </c>
      <c r="Y11" s="18">
        <v>59.9</v>
      </c>
      <c r="Z11" s="18">
        <v>97.3</v>
      </c>
      <c r="AA11" s="19">
        <v>1899</v>
      </c>
      <c r="AB11" s="5" t="s">
        <v>71</v>
      </c>
      <c r="AC11" s="18">
        <v>9.8</v>
      </c>
      <c r="AD11" s="18">
        <v>13.3</v>
      </c>
      <c r="AE11" s="18">
        <v>18.1</v>
      </c>
      <c r="AF11" s="18">
        <v>19.4</v>
      </c>
      <c r="AG11" s="18">
        <v>14.8</v>
      </c>
      <c r="AH11" s="18">
        <v>10.5</v>
      </c>
      <c r="AI11" s="18">
        <v>6.9</v>
      </c>
      <c r="AJ11" s="18">
        <v>4.1</v>
      </c>
      <c r="AK11" s="18">
        <v>23.1</v>
      </c>
      <c r="AL11" s="18">
        <v>60.6</v>
      </c>
      <c r="AM11" s="18">
        <v>96.9</v>
      </c>
      <c r="AN11" s="19">
        <v>5517</v>
      </c>
    </row>
    <row r="12" spans="1:40" ht="14.25">
      <c r="A12" t="s">
        <v>23</v>
      </c>
      <c r="B12" s="5" t="s">
        <v>4</v>
      </c>
      <c r="C12" s="18">
        <v>7</v>
      </c>
      <c r="D12" s="18">
        <v>14.8</v>
      </c>
      <c r="E12" s="18">
        <v>21.7</v>
      </c>
      <c r="F12" s="18">
        <v>21.2</v>
      </c>
      <c r="G12" s="18">
        <v>14.8</v>
      </c>
      <c r="H12" s="18">
        <v>8.7</v>
      </c>
      <c r="I12" s="18">
        <v>5.4</v>
      </c>
      <c r="J12" s="18">
        <v>3.8</v>
      </c>
      <c r="K12" s="18">
        <v>21.8</v>
      </c>
      <c r="L12" s="18">
        <v>64.6</v>
      </c>
      <c r="M12" s="18">
        <v>97.2</v>
      </c>
      <c r="N12" s="19">
        <v>9080</v>
      </c>
      <c r="O12" s="5" t="s">
        <v>5</v>
      </c>
      <c r="P12" s="18">
        <v>15.7</v>
      </c>
      <c r="Q12" s="18">
        <v>24.6</v>
      </c>
      <c r="R12" s="18">
        <v>21.9</v>
      </c>
      <c r="S12" s="18">
        <v>15.8</v>
      </c>
      <c r="T12" s="18">
        <v>9.7</v>
      </c>
      <c r="U12" s="18">
        <v>6.2</v>
      </c>
      <c r="V12" s="18">
        <v>4.4</v>
      </c>
      <c r="W12" s="18">
        <v>0.6</v>
      </c>
      <c r="X12" s="18">
        <v>40.2</v>
      </c>
      <c r="Y12" s="18">
        <v>77.9</v>
      </c>
      <c r="Z12" s="18">
        <v>98.8</v>
      </c>
      <c r="AA12" s="19">
        <v>773</v>
      </c>
      <c r="AB12" s="5" t="s">
        <v>71</v>
      </c>
      <c r="AC12" s="18">
        <v>7.7</v>
      </c>
      <c r="AD12" s="18">
        <v>15.6</v>
      </c>
      <c r="AE12" s="18">
        <v>21.7</v>
      </c>
      <c r="AF12" s="18">
        <v>20.7</v>
      </c>
      <c r="AG12" s="18">
        <v>14.4</v>
      </c>
      <c r="AH12" s="18">
        <v>8.5</v>
      </c>
      <c r="AI12" s="18">
        <v>5.3</v>
      </c>
      <c r="AJ12" s="18">
        <v>3.5</v>
      </c>
      <c r="AK12" s="18">
        <v>23.2</v>
      </c>
      <c r="AL12" s="18">
        <v>65.7</v>
      </c>
      <c r="AM12" s="18">
        <v>97.3</v>
      </c>
      <c r="AN12" s="19">
        <v>9853</v>
      </c>
    </row>
    <row r="13" spans="1:40" ht="14.25">
      <c r="A13" t="s">
        <v>24</v>
      </c>
      <c r="B13" s="5" t="s">
        <v>4</v>
      </c>
      <c r="C13" s="18">
        <v>2</v>
      </c>
      <c r="D13" s="18">
        <v>7.7</v>
      </c>
      <c r="E13" s="18">
        <v>17.3</v>
      </c>
      <c r="F13" s="18">
        <v>24.4</v>
      </c>
      <c r="G13" s="18">
        <v>19.8</v>
      </c>
      <c r="H13" s="18">
        <v>13.6</v>
      </c>
      <c r="I13" s="18">
        <v>8.2</v>
      </c>
      <c r="J13" s="18">
        <v>4.1</v>
      </c>
      <c r="K13" s="18">
        <v>9.7</v>
      </c>
      <c r="L13" s="18">
        <v>51.4</v>
      </c>
      <c r="M13" s="18">
        <v>97.2</v>
      </c>
      <c r="N13" s="19">
        <v>20079</v>
      </c>
      <c r="O13" s="5" t="s">
        <v>5</v>
      </c>
      <c r="P13" s="18">
        <v>7.7</v>
      </c>
      <c r="Q13" s="18">
        <v>16.8</v>
      </c>
      <c r="R13" s="18">
        <v>23.5</v>
      </c>
      <c r="S13" s="18">
        <v>22.2</v>
      </c>
      <c r="T13" s="18">
        <v>14.2</v>
      </c>
      <c r="U13" s="18">
        <v>8.2</v>
      </c>
      <c r="V13" s="18">
        <v>4.1</v>
      </c>
      <c r="W13" s="18">
        <v>1.9</v>
      </c>
      <c r="X13" s="18">
        <v>24.5</v>
      </c>
      <c r="Y13" s="18">
        <v>70.1</v>
      </c>
      <c r="Z13" s="18">
        <v>98.6</v>
      </c>
      <c r="AA13" s="19">
        <v>33970</v>
      </c>
      <c r="AB13" s="5" t="s">
        <v>71</v>
      </c>
      <c r="AC13" s="18">
        <v>5.6</v>
      </c>
      <c r="AD13" s="18">
        <v>13.4</v>
      </c>
      <c r="AE13" s="18">
        <v>21.2</v>
      </c>
      <c r="AF13" s="18">
        <v>23</v>
      </c>
      <c r="AG13" s="18">
        <v>16.3</v>
      </c>
      <c r="AH13" s="18">
        <v>10.2</v>
      </c>
      <c r="AI13" s="18">
        <v>5.6</v>
      </c>
      <c r="AJ13" s="18">
        <v>2.8</v>
      </c>
      <c r="AK13" s="18">
        <v>19</v>
      </c>
      <c r="AL13" s="18">
        <v>63.2</v>
      </c>
      <c r="AM13" s="18">
        <v>98</v>
      </c>
      <c r="AN13" s="19">
        <v>54049</v>
      </c>
    </row>
    <row r="14" spans="1:40" ht="14.25">
      <c r="A14" t="s">
        <v>25</v>
      </c>
      <c r="B14" s="5" t="s">
        <v>4</v>
      </c>
      <c r="C14" s="18">
        <v>3</v>
      </c>
      <c r="D14" s="18">
        <v>9</v>
      </c>
      <c r="E14" s="18">
        <v>17.5</v>
      </c>
      <c r="F14" s="18">
        <v>21.9</v>
      </c>
      <c r="G14" s="18">
        <v>18.3</v>
      </c>
      <c r="H14" s="18">
        <v>12.4</v>
      </c>
      <c r="I14" s="18">
        <v>8.4</v>
      </c>
      <c r="J14" s="18">
        <v>5.3</v>
      </c>
      <c r="K14" s="18">
        <v>12</v>
      </c>
      <c r="L14" s="18">
        <v>51.4</v>
      </c>
      <c r="M14" s="18">
        <v>95.8</v>
      </c>
      <c r="N14" s="19">
        <v>25664</v>
      </c>
      <c r="O14" s="5" t="s">
        <v>5</v>
      </c>
      <c r="P14" s="18">
        <v>8.4</v>
      </c>
      <c r="Q14" s="18">
        <v>18.4</v>
      </c>
      <c r="R14" s="18">
        <v>23.3</v>
      </c>
      <c r="S14" s="18">
        <v>21.3</v>
      </c>
      <c r="T14" s="18">
        <v>12.9</v>
      </c>
      <c r="U14" s="18">
        <v>7.6</v>
      </c>
      <c r="V14" s="18">
        <v>4.3</v>
      </c>
      <c r="W14" s="18">
        <v>2</v>
      </c>
      <c r="X14" s="18">
        <v>26.8</v>
      </c>
      <c r="Y14" s="18">
        <v>71.4</v>
      </c>
      <c r="Z14" s="18">
        <v>98.3</v>
      </c>
      <c r="AA14" s="19">
        <v>18114</v>
      </c>
      <c r="AB14" s="5" t="s">
        <v>71</v>
      </c>
      <c r="AC14" s="18">
        <v>5.3</v>
      </c>
      <c r="AD14" s="18">
        <v>12.9</v>
      </c>
      <c r="AE14" s="18">
        <v>19.9</v>
      </c>
      <c r="AF14" s="18">
        <v>21.6</v>
      </c>
      <c r="AG14" s="18">
        <v>16.1</v>
      </c>
      <c r="AH14" s="18">
        <v>10.4</v>
      </c>
      <c r="AI14" s="18">
        <v>6.7</v>
      </c>
      <c r="AJ14" s="18">
        <v>3.9</v>
      </c>
      <c r="AK14" s="18">
        <v>18.1</v>
      </c>
      <c r="AL14" s="18">
        <v>59.7</v>
      </c>
      <c r="AM14" s="18">
        <v>96.8</v>
      </c>
      <c r="AN14" s="19">
        <v>43778</v>
      </c>
    </row>
    <row r="15" spans="1:40" ht="14.25">
      <c r="A15" t="s">
        <v>26</v>
      </c>
      <c r="B15" s="5" t="s">
        <v>4</v>
      </c>
      <c r="C15" s="18">
        <v>3.5</v>
      </c>
      <c r="D15" s="18">
        <v>9.4</v>
      </c>
      <c r="E15" s="18">
        <v>19.1</v>
      </c>
      <c r="F15" s="18">
        <v>23.9</v>
      </c>
      <c r="G15" s="18">
        <v>18.5</v>
      </c>
      <c r="H15" s="18">
        <v>12.6</v>
      </c>
      <c r="I15" s="18">
        <v>7.3</v>
      </c>
      <c r="J15" s="18">
        <v>3.5</v>
      </c>
      <c r="K15" s="18">
        <v>12.9</v>
      </c>
      <c r="L15" s="18">
        <v>55.9</v>
      </c>
      <c r="M15" s="18">
        <v>97.7</v>
      </c>
      <c r="N15" s="19">
        <v>49560</v>
      </c>
      <c r="O15" s="5" t="s">
        <v>5</v>
      </c>
      <c r="P15" s="18">
        <v>9.4</v>
      </c>
      <c r="Q15" s="18">
        <v>18.3</v>
      </c>
      <c r="R15" s="18">
        <v>23.7</v>
      </c>
      <c r="S15" s="18">
        <v>20.3</v>
      </c>
      <c r="T15" s="18">
        <v>13</v>
      </c>
      <c r="U15" s="18">
        <v>7.5</v>
      </c>
      <c r="V15" s="18">
        <v>4.3</v>
      </c>
      <c r="W15" s="18">
        <v>2.1</v>
      </c>
      <c r="X15" s="18">
        <v>27.7</v>
      </c>
      <c r="Y15" s="18">
        <v>71.7</v>
      </c>
      <c r="Z15" s="18">
        <v>98.7</v>
      </c>
      <c r="AA15" s="19">
        <v>8889</v>
      </c>
      <c r="AB15" s="5" t="s">
        <v>71</v>
      </c>
      <c r="AC15" s="18">
        <v>4.4</v>
      </c>
      <c r="AD15" s="18">
        <v>10.7</v>
      </c>
      <c r="AE15" s="18">
        <v>19.8</v>
      </c>
      <c r="AF15" s="18">
        <v>23.4</v>
      </c>
      <c r="AG15" s="18">
        <v>17.7</v>
      </c>
      <c r="AH15" s="18">
        <v>11.8</v>
      </c>
      <c r="AI15" s="18">
        <v>6.8</v>
      </c>
      <c r="AJ15" s="18">
        <v>3.3</v>
      </c>
      <c r="AK15" s="18">
        <v>15.1</v>
      </c>
      <c r="AL15" s="18">
        <v>58.3</v>
      </c>
      <c r="AM15" s="18">
        <v>97.9</v>
      </c>
      <c r="AN15" s="19">
        <v>58449</v>
      </c>
    </row>
    <row r="16" spans="1:40" ht="14.25">
      <c r="A16" t="s">
        <v>27</v>
      </c>
      <c r="B16" s="5" t="s">
        <v>4</v>
      </c>
      <c r="C16" s="18">
        <v>5.3</v>
      </c>
      <c r="D16" s="18">
        <v>14.4</v>
      </c>
      <c r="E16" s="18">
        <v>21.7</v>
      </c>
      <c r="F16" s="18">
        <v>22.6</v>
      </c>
      <c r="G16" s="18">
        <v>15</v>
      </c>
      <c r="H16" s="18">
        <v>10.1</v>
      </c>
      <c r="I16" s="18">
        <v>6.2</v>
      </c>
      <c r="J16" s="18">
        <v>3.1</v>
      </c>
      <c r="K16" s="18">
        <v>19.7</v>
      </c>
      <c r="L16" s="18">
        <v>64</v>
      </c>
      <c r="M16" s="18">
        <v>98.4</v>
      </c>
      <c r="N16" s="19">
        <v>4014</v>
      </c>
      <c r="O16" s="5" t="s">
        <v>5</v>
      </c>
      <c r="P16" s="18">
        <v>8</v>
      </c>
      <c r="Q16" s="18">
        <v>28</v>
      </c>
      <c r="R16" s="18">
        <v>25.2</v>
      </c>
      <c r="S16" s="18">
        <v>19.4</v>
      </c>
      <c r="T16" s="18">
        <v>9.2</v>
      </c>
      <c r="U16" s="18">
        <v>2.5</v>
      </c>
      <c r="V16" s="18">
        <v>4.5</v>
      </c>
      <c r="W16" s="18">
        <v>1.6</v>
      </c>
      <c r="X16" s="18">
        <v>36</v>
      </c>
      <c r="Y16" s="18">
        <v>80.6</v>
      </c>
      <c r="Z16" s="18">
        <v>98.4</v>
      </c>
      <c r="AA16" s="19">
        <v>314</v>
      </c>
      <c r="AB16" s="5" t="s">
        <v>71</v>
      </c>
      <c r="AC16" s="18">
        <v>5.5</v>
      </c>
      <c r="AD16" s="18">
        <v>15.4</v>
      </c>
      <c r="AE16" s="18">
        <v>22</v>
      </c>
      <c r="AF16" s="18">
        <v>22.3</v>
      </c>
      <c r="AG16" s="18">
        <v>14.6</v>
      </c>
      <c r="AH16" s="18">
        <v>9.5</v>
      </c>
      <c r="AI16" s="18">
        <v>6.1</v>
      </c>
      <c r="AJ16" s="18">
        <v>3</v>
      </c>
      <c r="AK16" s="18">
        <v>20.9</v>
      </c>
      <c r="AL16" s="18">
        <v>65.2</v>
      </c>
      <c r="AM16" s="18">
        <v>98.4</v>
      </c>
      <c r="AN16" s="19">
        <v>4328</v>
      </c>
    </row>
    <row r="17" spans="1:40" ht="14.25">
      <c r="A17" t="s">
        <v>28</v>
      </c>
      <c r="B17" s="5" t="s">
        <v>4</v>
      </c>
      <c r="C17" s="18">
        <v>2.8</v>
      </c>
      <c r="D17" s="18">
        <v>6.4</v>
      </c>
      <c r="E17" s="18">
        <v>12.5</v>
      </c>
      <c r="F17" s="18">
        <v>19.9</v>
      </c>
      <c r="G17" s="18">
        <v>19.2</v>
      </c>
      <c r="H17" s="18">
        <v>14</v>
      </c>
      <c r="I17" s="18">
        <v>12.2</v>
      </c>
      <c r="J17" s="18">
        <v>6.8</v>
      </c>
      <c r="K17" s="18">
        <v>9.2</v>
      </c>
      <c r="L17" s="18">
        <v>41.6</v>
      </c>
      <c r="M17" s="18">
        <v>93.8</v>
      </c>
      <c r="N17" s="19">
        <v>1043</v>
      </c>
      <c r="O17" s="5" t="s">
        <v>5</v>
      </c>
      <c r="P17" s="18">
        <v>10.6</v>
      </c>
      <c r="Q17" s="18">
        <v>19.1</v>
      </c>
      <c r="R17" s="18">
        <v>24.3</v>
      </c>
      <c r="S17" s="18">
        <v>21</v>
      </c>
      <c r="T17" s="18">
        <v>11.6</v>
      </c>
      <c r="U17" s="18">
        <v>6.6</v>
      </c>
      <c r="V17" s="18">
        <v>3.7</v>
      </c>
      <c r="W17" s="18">
        <v>1.7</v>
      </c>
      <c r="X17" s="18">
        <v>29.8</v>
      </c>
      <c r="Y17" s="18">
        <v>75.1</v>
      </c>
      <c r="Z17" s="18">
        <v>98.7</v>
      </c>
      <c r="AA17" s="19">
        <v>32614</v>
      </c>
      <c r="AB17" s="5" t="s">
        <v>71</v>
      </c>
      <c r="AC17" s="18">
        <v>10.4</v>
      </c>
      <c r="AD17" s="18">
        <v>18.8</v>
      </c>
      <c r="AE17" s="18">
        <v>23.9</v>
      </c>
      <c r="AF17" s="18">
        <v>21</v>
      </c>
      <c r="AG17" s="18">
        <v>11.8</v>
      </c>
      <c r="AH17" s="18">
        <v>6.9</v>
      </c>
      <c r="AI17" s="18">
        <v>4</v>
      </c>
      <c r="AJ17" s="18">
        <v>1.9</v>
      </c>
      <c r="AK17" s="18">
        <v>29.2</v>
      </c>
      <c r="AL17" s="18">
        <v>74.1</v>
      </c>
      <c r="AM17" s="18">
        <v>98.6</v>
      </c>
      <c r="AN17" s="19">
        <v>33657</v>
      </c>
    </row>
    <row r="18" spans="1:40" ht="14.25">
      <c r="A18" t="s">
        <v>29</v>
      </c>
      <c r="B18" s="5" t="s">
        <v>4</v>
      </c>
      <c r="C18" s="18">
        <v>2.5</v>
      </c>
      <c r="D18" s="18">
        <v>9.2</v>
      </c>
      <c r="E18" s="18">
        <v>18.3</v>
      </c>
      <c r="F18" s="18">
        <v>24.2</v>
      </c>
      <c r="G18" s="18">
        <v>18.6</v>
      </c>
      <c r="H18" s="18">
        <v>12.8</v>
      </c>
      <c r="I18" s="18">
        <v>7.7</v>
      </c>
      <c r="J18" s="18">
        <v>3.8</v>
      </c>
      <c r="K18" s="18">
        <v>11.8</v>
      </c>
      <c r="L18" s="18">
        <v>54.3</v>
      </c>
      <c r="M18" s="18">
        <v>97.2</v>
      </c>
      <c r="N18" s="19">
        <v>22529</v>
      </c>
      <c r="O18" s="5" t="s">
        <v>5</v>
      </c>
      <c r="P18" s="18">
        <v>7.9</v>
      </c>
      <c r="Q18" s="18">
        <v>20</v>
      </c>
      <c r="R18" s="18">
        <v>24</v>
      </c>
      <c r="S18" s="18">
        <v>21.6</v>
      </c>
      <c r="T18" s="18">
        <v>11.9</v>
      </c>
      <c r="U18" s="18">
        <v>6.8</v>
      </c>
      <c r="V18" s="18">
        <v>4.1</v>
      </c>
      <c r="W18" s="18">
        <v>2</v>
      </c>
      <c r="X18" s="18">
        <v>28</v>
      </c>
      <c r="Y18" s="18">
        <v>73.6</v>
      </c>
      <c r="Z18" s="18">
        <v>98.3</v>
      </c>
      <c r="AA18" s="19">
        <v>11982</v>
      </c>
      <c r="AB18" s="5" t="s">
        <v>71</v>
      </c>
      <c r="AC18" s="18">
        <v>4.4</v>
      </c>
      <c r="AD18" s="18">
        <v>13</v>
      </c>
      <c r="AE18" s="18">
        <v>20.3</v>
      </c>
      <c r="AF18" s="18">
        <v>23.3</v>
      </c>
      <c r="AG18" s="18">
        <v>16.2</v>
      </c>
      <c r="AH18" s="18">
        <v>10.7</v>
      </c>
      <c r="AI18" s="18">
        <v>6.4</v>
      </c>
      <c r="AJ18" s="18">
        <v>3.2</v>
      </c>
      <c r="AK18" s="18">
        <v>17.4</v>
      </c>
      <c r="AL18" s="18">
        <v>61</v>
      </c>
      <c r="AM18" s="18">
        <v>97.6</v>
      </c>
      <c r="AN18" s="19">
        <v>34511</v>
      </c>
    </row>
    <row r="19" spans="1:40" ht="14.25">
      <c r="A19" t="s">
        <v>30</v>
      </c>
      <c r="B19" s="5" t="s">
        <v>4</v>
      </c>
      <c r="C19" s="18">
        <v>1.2</v>
      </c>
      <c r="D19" s="18">
        <v>6.3</v>
      </c>
      <c r="E19" s="18">
        <v>12.8</v>
      </c>
      <c r="F19" s="18">
        <v>21.5</v>
      </c>
      <c r="G19" s="18">
        <v>22.4</v>
      </c>
      <c r="H19" s="18">
        <v>14.4</v>
      </c>
      <c r="I19" s="18">
        <v>10.8</v>
      </c>
      <c r="J19" s="18">
        <v>6.6</v>
      </c>
      <c r="K19" s="18">
        <v>7.5</v>
      </c>
      <c r="L19" s="18">
        <v>41.8</v>
      </c>
      <c r="M19" s="18">
        <v>96.1</v>
      </c>
      <c r="N19" s="19">
        <v>1241</v>
      </c>
      <c r="O19" s="5" t="s">
        <v>5</v>
      </c>
      <c r="P19" s="18">
        <v>0</v>
      </c>
      <c r="Q19" s="18">
        <v>8.5</v>
      </c>
      <c r="R19" s="18">
        <v>18.6</v>
      </c>
      <c r="S19" s="18">
        <v>33.9</v>
      </c>
      <c r="T19" s="18">
        <v>16.9</v>
      </c>
      <c r="U19" s="18">
        <v>6.8</v>
      </c>
      <c r="V19" s="18">
        <v>6.8</v>
      </c>
      <c r="W19" s="18">
        <v>5.1</v>
      </c>
      <c r="X19" s="18">
        <v>8.5</v>
      </c>
      <c r="Y19" s="18">
        <v>61</v>
      </c>
      <c r="Z19" s="18">
        <v>96.6</v>
      </c>
      <c r="AA19" s="19">
        <v>59</v>
      </c>
      <c r="AB19" s="5" t="s">
        <v>71</v>
      </c>
      <c r="AC19" s="18">
        <v>1.2</v>
      </c>
      <c r="AD19" s="18">
        <v>6.4</v>
      </c>
      <c r="AE19" s="18">
        <v>13.1</v>
      </c>
      <c r="AF19" s="18">
        <v>22.1</v>
      </c>
      <c r="AG19" s="18">
        <v>22.2</v>
      </c>
      <c r="AH19" s="18">
        <v>14.1</v>
      </c>
      <c r="AI19" s="18">
        <v>10.6</v>
      </c>
      <c r="AJ19" s="18">
        <v>6.5</v>
      </c>
      <c r="AK19" s="18">
        <v>7.5</v>
      </c>
      <c r="AL19" s="18">
        <v>42.7</v>
      </c>
      <c r="AM19" s="18">
        <v>96.1</v>
      </c>
      <c r="AN19" s="19">
        <v>1300</v>
      </c>
    </row>
    <row r="20" spans="1:40" ht="14.25">
      <c r="A20" t="s">
        <v>31</v>
      </c>
      <c r="B20" s="5" t="s">
        <v>4</v>
      </c>
      <c r="C20" s="18">
        <v>8.4</v>
      </c>
      <c r="D20" s="18">
        <v>18.4</v>
      </c>
      <c r="E20" s="18">
        <v>21.8</v>
      </c>
      <c r="F20" s="18">
        <v>25.9</v>
      </c>
      <c r="G20" s="18">
        <v>13</v>
      </c>
      <c r="H20" s="18">
        <v>5.4</v>
      </c>
      <c r="I20" s="18">
        <v>3</v>
      </c>
      <c r="J20" s="18">
        <v>1.7</v>
      </c>
      <c r="K20" s="18">
        <v>26.9</v>
      </c>
      <c r="L20" s="18">
        <v>74.5</v>
      </c>
      <c r="M20" s="18">
        <v>97.6</v>
      </c>
      <c r="N20" s="19">
        <v>19551</v>
      </c>
      <c r="O20" s="5" t="s">
        <v>5</v>
      </c>
      <c r="P20" s="18">
        <v>12.3</v>
      </c>
      <c r="Q20" s="18">
        <v>25.2</v>
      </c>
      <c r="R20" s="18">
        <v>24.3</v>
      </c>
      <c r="S20" s="18">
        <v>21.6</v>
      </c>
      <c r="T20" s="18">
        <v>9.4</v>
      </c>
      <c r="U20" s="18">
        <v>3.6</v>
      </c>
      <c r="V20" s="18">
        <v>1.5</v>
      </c>
      <c r="W20" s="18">
        <v>0.8</v>
      </c>
      <c r="X20" s="18">
        <v>37.5</v>
      </c>
      <c r="Y20" s="18">
        <v>83.4</v>
      </c>
      <c r="Z20" s="18">
        <v>98.6</v>
      </c>
      <c r="AA20" s="19">
        <v>16611</v>
      </c>
      <c r="AB20" s="5" t="s">
        <v>71</v>
      </c>
      <c r="AC20" s="18">
        <v>10.2</v>
      </c>
      <c r="AD20" s="18">
        <v>21.5</v>
      </c>
      <c r="AE20" s="18">
        <v>22.9</v>
      </c>
      <c r="AF20" s="18">
        <v>23.9</v>
      </c>
      <c r="AG20" s="18">
        <v>11.3</v>
      </c>
      <c r="AH20" s="18">
        <v>4.6</v>
      </c>
      <c r="AI20" s="18">
        <v>2.3</v>
      </c>
      <c r="AJ20" s="18">
        <v>1.3</v>
      </c>
      <c r="AK20" s="18">
        <v>31.7</v>
      </c>
      <c r="AL20" s="18">
        <v>78.6</v>
      </c>
      <c r="AM20" s="18">
        <v>98.1</v>
      </c>
      <c r="AN20" s="19">
        <v>36162</v>
      </c>
    </row>
    <row r="21" spans="1:40" ht="14.25">
      <c r="A21" t="s">
        <v>32</v>
      </c>
      <c r="B21" s="5" t="s">
        <v>4</v>
      </c>
      <c r="C21" s="18">
        <v>3.8</v>
      </c>
      <c r="D21" s="18">
        <v>14.5</v>
      </c>
      <c r="E21" s="18">
        <v>24.5</v>
      </c>
      <c r="F21" s="18">
        <v>24.3</v>
      </c>
      <c r="G21" s="18">
        <v>15.2</v>
      </c>
      <c r="H21" s="18">
        <v>8.6</v>
      </c>
      <c r="I21" s="18">
        <v>4.8</v>
      </c>
      <c r="J21" s="18">
        <v>2.7</v>
      </c>
      <c r="K21" s="18">
        <v>18.2</v>
      </c>
      <c r="L21" s="18">
        <v>67.1</v>
      </c>
      <c r="M21" s="18">
        <v>98.4</v>
      </c>
      <c r="N21" s="19">
        <v>36281</v>
      </c>
      <c r="O21" s="5" t="s">
        <v>5</v>
      </c>
      <c r="P21" s="18">
        <v>5</v>
      </c>
      <c r="Q21" s="18">
        <v>17.5</v>
      </c>
      <c r="R21" s="18">
        <v>25</v>
      </c>
      <c r="S21" s="18">
        <v>23.1</v>
      </c>
      <c r="T21" s="18">
        <v>14</v>
      </c>
      <c r="U21" s="18">
        <v>7.9</v>
      </c>
      <c r="V21" s="18">
        <v>4.2</v>
      </c>
      <c r="W21" s="18">
        <v>2.1</v>
      </c>
      <c r="X21" s="18">
        <v>22.5</v>
      </c>
      <c r="Y21" s="18">
        <v>70.6</v>
      </c>
      <c r="Z21" s="18">
        <v>98.8</v>
      </c>
      <c r="AA21" s="19">
        <v>24754</v>
      </c>
      <c r="AB21" s="5" t="s">
        <v>71</v>
      </c>
      <c r="AC21" s="18">
        <v>4.3</v>
      </c>
      <c r="AD21" s="18">
        <v>15.7</v>
      </c>
      <c r="AE21" s="18">
        <v>24.7</v>
      </c>
      <c r="AF21" s="18">
        <v>23.8</v>
      </c>
      <c r="AG21" s="18">
        <v>14.7</v>
      </c>
      <c r="AH21" s="18">
        <v>8.3</v>
      </c>
      <c r="AI21" s="18">
        <v>4.5</v>
      </c>
      <c r="AJ21" s="18">
        <v>2.5</v>
      </c>
      <c r="AK21" s="18">
        <v>19.9</v>
      </c>
      <c r="AL21" s="18">
        <v>68.5</v>
      </c>
      <c r="AM21" s="18">
        <v>98.5</v>
      </c>
      <c r="AN21" s="19">
        <v>61035</v>
      </c>
    </row>
    <row r="22" spans="1:40" ht="14.25">
      <c r="A22" t="s">
        <v>33</v>
      </c>
      <c r="B22" s="5" t="s">
        <v>4</v>
      </c>
      <c r="C22" s="18">
        <v>1.6</v>
      </c>
      <c r="D22" s="18">
        <v>9</v>
      </c>
      <c r="E22" s="18">
        <v>19.9</v>
      </c>
      <c r="F22" s="18">
        <v>22.5</v>
      </c>
      <c r="G22" s="18">
        <v>14.9</v>
      </c>
      <c r="H22" s="18">
        <v>11.2</v>
      </c>
      <c r="I22" s="18">
        <v>8.6</v>
      </c>
      <c r="J22" s="18">
        <v>6.7</v>
      </c>
      <c r="K22" s="18">
        <v>10.6</v>
      </c>
      <c r="L22" s="18">
        <v>53</v>
      </c>
      <c r="M22" s="18">
        <v>94.4</v>
      </c>
      <c r="N22" s="19">
        <v>2142</v>
      </c>
      <c r="O22" s="5" t="s">
        <v>5</v>
      </c>
      <c r="P22" s="18">
        <v>6.7</v>
      </c>
      <c r="Q22" s="18">
        <v>16.4</v>
      </c>
      <c r="R22" s="18">
        <v>20.3</v>
      </c>
      <c r="S22" s="18">
        <v>22.9</v>
      </c>
      <c r="T22" s="18">
        <v>13</v>
      </c>
      <c r="U22" s="18">
        <v>7.9</v>
      </c>
      <c r="V22" s="18">
        <v>6.1</v>
      </c>
      <c r="W22" s="18">
        <v>3.8</v>
      </c>
      <c r="X22" s="18">
        <v>23.1</v>
      </c>
      <c r="Y22" s="18">
        <v>66.4</v>
      </c>
      <c r="Z22" s="18">
        <v>97.1</v>
      </c>
      <c r="AA22" s="19">
        <v>1373</v>
      </c>
      <c r="AB22" s="5" t="s">
        <v>71</v>
      </c>
      <c r="AC22" s="18">
        <v>3.6</v>
      </c>
      <c r="AD22" s="18">
        <v>11.9</v>
      </c>
      <c r="AE22" s="18">
        <v>20.1</v>
      </c>
      <c r="AF22" s="18">
        <v>22.7</v>
      </c>
      <c r="AG22" s="18">
        <v>14.1</v>
      </c>
      <c r="AH22" s="18">
        <v>9.9</v>
      </c>
      <c r="AI22" s="18">
        <v>7.7</v>
      </c>
      <c r="AJ22" s="18">
        <v>5.5</v>
      </c>
      <c r="AK22" s="18">
        <v>15.5</v>
      </c>
      <c r="AL22" s="18">
        <v>58.2</v>
      </c>
      <c r="AM22" s="18">
        <v>95.4</v>
      </c>
      <c r="AN22" s="19">
        <v>3515</v>
      </c>
    </row>
    <row r="23" spans="1:40" ht="14.25">
      <c r="A23" t="s">
        <v>91</v>
      </c>
      <c r="B23" s="5" t="s">
        <v>4</v>
      </c>
      <c r="C23" s="18">
        <v>29.8</v>
      </c>
      <c r="D23" s="18">
        <v>22.3</v>
      </c>
      <c r="E23" s="18">
        <v>15.2</v>
      </c>
      <c r="F23" s="18">
        <v>8.5</v>
      </c>
      <c r="G23" s="18">
        <v>5.9</v>
      </c>
      <c r="H23" s="18">
        <v>5.7</v>
      </c>
      <c r="I23" s="18">
        <v>3.1</v>
      </c>
      <c r="J23" s="18">
        <v>2.9</v>
      </c>
      <c r="K23" s="18">
        <v>52</v>
      </c>
      <c r="L23" s="18">
        <v>75.7</v>
      </c>
      <c r="M23" s="18">
        <v>93.3</v>
      </c>
      <c r="N23" s="19">
        <v>930</v>
      </c>
      <c r="O23" s="5" t="s">
        <v>5</v>
      </c>
      <c r="P23" s="18">
        <v>31.3</v>
      </c>
      <c r="Q23" s="18">
        <v>20.7</v>
      </c>
      <c r="R23" s="18">
        <v>13.9</v>
      </c>
      <c r="S23" s="18">
        <v>10.7</v>
      </c>
      <c r="T23" s="18">
        <v>7</v>
      </c>
      <c r="U23" s="18">
        <v>5.5</v>
      </c>
      <c r="V23" s="18">
        <v>4.3</v>
      </c>
      <c r="W23" s="18">
        <v>3.1</v>
      </c>
      <c r="X23" s="18">
        <v>52</v>
      </c>
      <c r="Y23" s="18">
        <v>76.6</v>
      </c>
      <c r="Z23" s="18">
        <v>96.5</v>
      </c>
      <c r="AA23" s="19">
        <v>1208</v>
      </c>
      <c r="AB23" s="5" t="s">
        <v>71</v>
      </c>
      <c r="AC23" s="18">
        <v>30.6</v>
      </c>
      <c r="AD23" s="18">
        <v>21.4</v>
      </c>
      <c r="AE23" s="18">
        <v>14.5</v>
      </c>
      <c r="AF23" s="18">
        <v>9.7</v>
      </c>
      <c r="AG23" s="18">
        <v>6.5</v>
      </c>
      <c r="AH23" s="18">
        <v>5.6</v>
      </c>
      <c r="AI23" s="18">
        <v>3.8</v>
      </c>
      <c r="AJ23" s="18">
        <v>3</v>
      </c>
      <c r="AK23" s="18">
        <v>52</v>
      </c>
      <c r="AL23" s="18">
        <v>76.2</v>
      </c>
      <c r="AM23" s="18">
        <v>95.1</v>
      </c>
      <c r="AN23" s="19">
        <v>2138</v>
      </c>
    </row>
    <row r="24" spans="1:40" ht="14.25">
      <c r="A24" t="s">
        <v>92</v>
      </c>
      <c r="B24" s="5" t="s">
        <v>4</v>
      </c>
      <c r="C24" s="18">
        <v>73.1</v>
      </c>
      <c r="D24" s="18">
        <v>9.4</v>
      </c>
      <c r="E24" s="18">
        <v>7</v>
      </c>
      <c r="F24" s="18">
        <v>5.1</v>
      </c>
      <c r="G24" s="18">
        <v>3</v>
      </c>
      <c r="H24" s="18">
        <v>1.2</v>
      </c>
      <c r="I24" s="18" t="s">
        <v>101</v>
      </c>
      <c r="J24" s="18" t="s">
        <v>101</v>
      </c>
      <c r="K24" s="18">
        <v>82.5</v>
      </c>
      <c r="L24" s="18">
        <v>94.6</v>
      </c>
      <c r="M24" s="18">
        <v>99.5</v>
      </c>
      <c r="N24" s="19">
        <v>1305</v>
      </c>
      <c r="O24" s="5" t="s">
        <v>5</v>
      </c>
      <c r="P24" s="18">
        <v>79.7</v>
      </c>
      <c r="Q24" s="18">
        <v>10</v>
      </c>
      <c r="R24" s="18">
        <v>4.5</v>
      </c>
      <c r="S24" s="18">
        <v>3.1</v>
      </c>
      <c r="T24" s="18">
        <v>1.4</v>
      </c>
      <c r="U24" s="18">
        <v>0.9</v>
      </c>
      <c r="V24" s="18" t="s">
        <v>101</v>
      </c>
      <c r="W24" s="18" t="s">
        <v>101</v>
      </c>
      <c r="X24" s="18">
        <v>89.6</v>
      </c>
      <c r="Y24" s="18">
        <v>97.2</v>
      </c>
      <c r="Z24" s="18">
        <v>99.7</v>
      </c>
      <c r="AA24" s="19">
        <v>1175</v>
      </c>
      <c r="AB24" s="5" t="s">
        <v>71</v>
      </c>
      <c r="AC24" s="18">
        <v>76.2</v>
      </c>
      <c r="AD24" s="18">
        <v>9.7</v>
      </c>
      <c r="AE24" s="18">
        <v>5.8</v>
      </c>
      <c r="AF24" s="18">
        <v>4.2</v>
      </c>
      <c r="AG24" s="18">
        <v>2.2</v>
      </c>
      <c r="AH24" s="18">
        <v>1.1</v>
      </c>
      <c r="AI24" s="18">
        <v>0.3</v>
      </c>
      <c r="AJ24" s="18">
        <v>0.1</v>
      </c>
      <c r="AK24" s="18">
        <v>85.9</v>
      </c>
      <c r="AL24" s="18">
        <v>95.8</v>
      </c>
      <c r="AM24" s="18">
        <v>99.6</v>
      </c>
      <c r="AN24" s="19">
        <v>2480</v>
      </c>
    </row>
    <row r="25" spans="1:40" ht="14.25">
      <c r="A25" t="s">
        <v>41</v>
      </c>
      <c r="B25" s="5" t="s">
        <v>4</v>
      </c>
      <c r="C25" s="18">
        <v>8.7</v>
      </c>
      <c r="D25" s="18">
        <v>13.8</v>
      </c>
      <c r="E25" s="18">
        <v>19.5</v>
      </c>
      <c r="F25" s="18">
        <v>24.6</v>
      </c>
      <c r="G25" s="18">
        <v>17.6</v>
      </c>
      <c r="H25" s="18">
        <v>9.1</v>
      </c>
      <c r="I25" s="18">
        <v>4.5</v>
      </c>
      <c r="J25" s="18">
        <v>1.6</v>
      </c>
      <c r="K25" s="18">
        <v>22.5</v>
      </c>
      <c r="L25" s="18">
        <v>66.5</v>
      </c>
      <c r="M25" s="18">
        <v>99.4</v>
      </c>
      <c r="N25" s="19">
        <v>59640</v>
      </c>
      <c r="O25" s="5" t="s">
        <v>5</v>
      </c>
      <c r="P25" s="18">
        <v>11.9</v>
      </c>
      <c r="Q25" s="18">
        <v>17.8</v>
      </c>
      <c r="R25" s="18">
        <v>23</v>
      </c>
      <c r="S25" s="18">
        <v>23.3</v>
      </c>
      <c r="T25" s="18">
        <v>14.3</v>
      </c>
      <c r="U25" s="18">
        <v>6.1</v>
      </c>
      <c r="V25" s="18">
        <v>2.4</v>
      </c>
      <c r="W25" s="18">
        <v>0.8</v>
      </c>
      <c r="X25" s="18">
        <v>29.7</v>
      </c>
      <c r="Y25" s="18">
        <v>76</v>
      </c>
      <c r="Z25" s="18">
        <v>99.6</v>
      </c>
      <c r="AA25" s="19">
        <v>82109</v>
      </c>
      <c r="AB25" s="5" t="s">
        <v>71</v>
      </c>
      <c r="AC25" s="18">
        <v>10.6</v>
      </c>
      <c r="AD25" s="18">
        <v>16.1</v>
      </c>
      <c r="AE25" s="18">
        <v>21.5</v>
      </c>
      <c r="AF25" s="18">
        <v>23.9</v>
      </c>
      <c r="AG25" s="18">
        <v>15.7</v>
      </c>
      <c r="AH25" s="18">
        <v>7.4</v>
      </c>
      <c r="AI25" s="18">
        <v>3.3</v>
      </c>
      <c r="AJ25" s="18">
        <v>1.2</v>
      </c>
      <c r="AK25" s="18">
        <v>26.7</v>
      </c>
      <c r="AL25" s="18">
        <v>72</v>
      </c>
      <c r="AM25" s="18">
        <v>99.5</v>
      </c>
      <c r="AN25" s="19">
        <v>141749</v>
      </c>
    </row>
    <row r="26" spans="1:40" ht="14.25">
      <c r="A26" t="s">
        <v>42</v>
      </c>
      <c r="B26" s="5" t="s">
        <v>4</v>
      </c>
      <c r="C26" s="18">
        <v>7.8</v>
      </c>
      <c r="D26" s="18">
        <v>13.6</v>
      </c>
      <c r="E26" s="18">
        <v>22.2</v>
      </c>
      <c r="F26" s="18">
        <v>26.8</v>
      </c>
      <c r="G26" s="18">
        <v>16.8</v>
      </c>
      <c r="H26" s="18">
        <v>7.5</v>
      </c>
      <c r="I26" s="18">
        <v>3.2</v>
      </c>
      <c r="J26" s="18">
        <v>1.4</v>
      </c>
      <c r="K26" s="18">
        <v>21.4</v>
      </c>
      <c r="L26" s="18">
        <v>70.4</v>
      </c>
      <c r="M26" s="18">
        <v>99.3</v>
      </c>
      <c r="N26" s="19">
        <v>27383</v>
      </c>
      <c r="O26" s="5" t="s">
        <v>5</v>
      </c>
      <c r="P26" s="18">
        <v>10.6</v>
      </c>
      <c r="Q26" s="18">
        <v>18.2</v>
      </c>
      <c r="R26" s="18">
        <v>25.8</v>
      </c>
      <c r="S26" s="18">
        <v>25.6</v>
      </c>
      <c r="T26" s="18">
        <v>12.5</v>
      </c>
      <c r="U26" s="18">
        <v>4.4</v>
      </c>
      <c r="V26" s="18">
        <v>1.8</v>
      </c>
      <c r="W26" s="18">
        <v>0.8</v>
      </c>
      <c r="X26" s="18">
        <v>28.8</v>
      </c>
      <c r="Y26" s="18">
        <v>80.2</v>
      </c>
      <c r="Z26" s="18">
        <v>99.7</v>
      </c>
      <c r="AA26" s="19">
        <v>30916</v>
      </c>
      <c r="AB26" s="5" t="s">
        <v>71</v>
      </c>
      <c r="AC26" s="18">
        <v>9.3</v>
      </c>
      <c r="AD26" s="18">
        <v>16.1</v>
      </c>
      <c r="AE26" s="18">
        <v>24.1</v>
      </c>
      <c r="AF26" s="18">
        <v>26.1</v>
      </c>
      <c r="AG26" s="18">
        <v>14.5</v>
      </c>
      <c r="AH26" s="18">
        <v>5.9</v>
      </c>
      <c r="AI26" s="18">
        <v>2.5</v>
      </c>
      <c r="AJ26" s="18">
        <v>1.1</v>
      </c>
      <c r="AK26" s="18">
        <v>25.3</v>
      </c>
      <c r="AL26" s="18">
        <v>75.6</v>
      </c>
      <c r="AM26" s="18">
        <v>99.5</v>
      </c>
      <c r="AN26" s="19">
        <v>58299</v>
      </c>
    </row>
    <row r="27" spans="1:40" ht="14.25">
      <c r="A27" t="s">
        <v>34</v>
      </c>
      <c r="B27" s="5" t="s">
        <v>4</v>
      </c>
      <c r="C27" s="18">
        <v>0.3</v>
      </c>
      <c r="D27" s="18">
        <v>5.2</v>
      </c>
      <c r="E27" s="18">
        <v>15</v>
      </c>
      <c r="F27" s="18">
        <v>22.9</v>
      </c>
      <c r="G27" s="18">
        <v>21.5</v>
      </c>
      <c r="H27" s="18">
        <v>16.2</v>
      </c>
      <c r="I27" s="18">
        <v>11.3</v>
      </c>
      <c r="J27" s="18">
        <v>5.4</v>
      </c>
      <c r="K27" s="18">
        <v>5.5</v>
      </c>
      <c r="L27" s="18">
        <v>43.4</v>
      </c>
      <c r="M27" s="18">
        <v>97.8</v>
      </c>
      <c r="N27" s="19">
        <v>3898</v>
      </c>
      <c r="O27" s="5" t="s">
        <v>5</v>
      </c>
      <c r="P27" s="18">
        <v>2.9</v>
      </c>
      <c r="Q27" s="18">
        <v>11.3</v>
      </c>
      <c r="R27" s="18">
        <v>20.2</v>
      </c>
      <c r="S27" s="18">
        <v>23.5</v>
      </c>
      <c r="T27" s="18">
        <v>18.4</v>
      </c>
      <c r="U27" s="18">
        <v>12</v>
      </c>
      <c r="V27" s="18">
        <v>6.7</v>
      </c>
      <c r="W27" s="18">
        <v>3.1</v>
      </c>
      <c r="X27" s="18">
        <v>14.2</v>
      </c>
      <c r="Y27" s="18">
        <v>57.9</v>
      </c>
      <c r="Z27" s="18">
        <v>98.1</v>
      </c>
      <c r="AA27" s="19">
        <v>24546</v>
      </c>
      <c r="AB27" s="5" t="s">
        <v>71</v>
      </c>
      <c r="AC27" s="18">
        <v>2.6</v>
      </c>
      <c r="AD27" s="18">
        <v>10.5</v>
      </c>
      <c r="AE27" s="18">
        <v>19.5</v>
      </c>
      <c r="AF27" s="18">
        <v>23.4</v>
      </c>
      <c r="AG27" s="18">
        <v>18.8</v>
      </c>
      <c r="AH27" s="18">
        <v>12.6</v>
      </c>
      <c r="AI27" s="18">
        <v>7.3</v>
      </c>
      <c r="AJ27" s="18">
        <v>3.4</v>
      </c>
      <c r="AK27" s="18">
        <v>13</v>
      </c>
      <c r="AL27" s="18">
        <v>55.9</v>
      </c>
      <c r="AM27" s="18">
        <v>98</v>
      </c>
      <c r="AN27" s="19">
        <v>28444</v>
      </c>
    </row>
    <row r="28" spans="1:40" ht="14.25">
      <c r="A28" t="s">
        <v>44</v>
      </c>
      <c r="B28" s="5" t="s">
        <v>4</v>
      </c>
      <c r="C28" s="18">
        <v>39.7</v>
      </c>
      <c r="D28" s="18">
        <v>18.3</v>
      </c>
      <c r="E28" s="18">
        <v>15</v>
      </c>
      <c r="F28" s="18">
        <v>13</v>
      </c>
      <c r="G28" s="18">
        <v>6.3</v>
      </c>
      <c r="H28" s="18">
        <v>2.9</v>
      </c>
      <c r="I28" s="18">
        <v>2.7</v>
      </c>
      <c r="J28" s="18">
        <v>1.2</v>
      </c>
      <c r="K28" s="18">
        <v>58</v>
      </c>
      <c r="L28" s="18">
        <v>86</v>
      </c>
      <c r="M28" s="18">
        <v>99</v>
      </c>
      <c r="N28" s="19">
        <v>1451</v>
      </c>
      <c r="O28" s="5" t="s">
        <v>5</v>
      </c>
      <c r="P28" s="18">
        <v>37.4</v>
      </c>
      <c r="Q28" s="18">
        <v>22.8</v>
      </c>
      <c r="R28" s="18">
        <v>17.7</v>
      </c>
      <c r="S28" s="18">
        <v>11</v>
      </c>
      <c r="T28" s="18">
        <v>5.6</v>
      </c>
      <c r="U28" s="18">
        <v>2.5</v>
      </c>
      <c r="V28" s="18">
        <v>1.7</v>
      </c>
      <c r="W28" s="18">
        <v>0.8</v>
      </c>
      <c r="X28" s="18">
        <v>60.2</v>
      </c>
      <c r="Y28" s="18">
        <v>88.9</v>
      </c>
      <c r="Z28" s="18">
        <v>99.5</v>
      </c>
      <c r="AA28" s="19">
        <v>1985</v>
      </c>
      <c r="AB28" s="5" t="s">
        <v>71</v>
      </c>
      <c r="AC28" s="18">
        <v>38.4</v>
      </c>
      <c r="AD28" s="18">
        <v>20.9</v>
      </c>
      <c r="AE28" s="18">
        <v>16.6</v>
      </c>
      <c r="AF28" s="18">
        <v>11.8</v>
      </c>
      <c r="AG28" s="18">
        <v>5.9</v>
      </c>
      <c r="AH28" s="18">
        <v>2.7</v>
      </c>
      <c r="AI28" s="18">
        <v>2.1</v>
      </c>
      <c r="AJ28" s="18">
        <v>1</v>
      </c>
      <c r="AK28" s="18">
        <v>59.3</v>
      </c>
      <c r="AL28" s="18">
        <v>87.7</v>
      </c>
      <c r="AM28" s="18">
        <v>99.3</v>
      </c>
      <c r="AN28" s="19">
        <v>3436</v>
      </c>
    </row>
    <row r="29" spans="1:40" ht="14.25">
      <c r="A29" t="s">
        <v>93</v>
      </c>
      <c r="B29" s="5" t="s">
        <v>4</v>
      </c>
      <c r="C29" s="18">
        <v>15.5</v>
      </c>
      <c r="D29" s="18">
        <v>47.5</v>
      </c>
      <c r="E29" s="18">
        <v>22</v>
      </c>
      <c r="F29" s="18">
        <v>8.9</v>
      </c>
      <c r="G29" s="18">
        <v>2.1</v>
      </c>
      <c r="H29" s="18">
        <v>1.6</v>
      </c>
      <c r="I29" s="18">
        <v>1</v>
      </c>
      <c r="J29" s="18">
        <v>0.9</v>
      </c>
      <c r="K29" s="18">
        <v>63</v>
      </c>
      <c r="L29" s="18">
        <v>93.9</v>
      </c>
      <c r="M29" s="18">
        <v>99.4</v>
      </c>
      <c r="N29" s="19">
        <v>1262</v>
      </c>
      <c r="O29" s="5" t="s">
        <v>5</v>
      </c>
      <c r="P29" s="18">
        <v>29.7</v>
      </c>
      <c r="Q29" s="18">
        <v>48.3</v>
      </c>
      <c r="R29" s="18">
        <v>13.4</v>
      </c>
      <c r="S29" s="18">
        <v>5.3</v>
      </c>
      <c r="T29" s="18">
        <v>0.7</v>
      </c>
      <c r="U29" s="18">
        <v>0.7</v>
      </c>
      <c r="V29" s="18">
        <v>0.6</v>
      </c>
      <c r="W29" s="18">
        <v>0.6</v>
      </c>
      <c r="X29" s="18">
        <v>78</v>
      </c>
      <c r="Y29" s="18">
        <v>96.6</v>
      </c>
      <c r="Z29" s="18">
        <v>99.4</v>
      </c>
      <c r="AA29" s="19">
        <v>1243</v>
      </c>
      <c r="AB29" s="5" t="s">
        <v>71</v>
      </c>
      <c r="AC29" s="18">
        <v>22.6</v>
      </c>
      <c r="AD29" s="18">
        <v>47.9</v>
      </c>
      <c r="AE29" s="18">
        <v>17.7</v>
      </c>
      <c r="AF29" s="18">
        <v>7.1</v>
      </c>
      <c r="AG29" s="18">
        <v>1.4</v>
      </c>
      <c r="AH29" s="18">
        <v>1.2</v>
      </c>
      <c r="AI29" s="18">
        <v>0.8</v>
      </c>
      <c r="AJ29" s="18">
        <v>0.8</v>
      </c>
      <c r="AK29" s="18">
        <v>70.4</v>
      </c>
      <c r="AL29" s="18">
        <v>95.2</v>
      </c>
      <c r="AM29" s="18">
        <v>99.4</v>
      </c>
      <c r="AN29" s="19">
        <v>2505</v>
      </c>
    </row>
    <row r="30" spans="1:40" ht="14.25">
      <c r="A30" t="s">
        <v>43</v>
      </c>
      <c r="B30" s="5" t="s">
        <v>4</v>
      </c>
      <c r="C30" s="18">
        <v>12</v>
      </c>
      <c r="D30" s="18">
        <v>15.5</v>
      </c>
      <c r="E30" s="18">
        <v>19</v>
      </c>
      <c r="F30" s="18">
        <v>22.2</v>
      </c>
      <c r="G30" s="18">
        <v>15.2</v>
      </c>
      <c r="H30" s="18">
        <v>8.7</v>
      </c>
      <c r="I30" s="18">
        <v>4.4</v>
      </c>
      <c r="J30" s="18">
        <v>2</v>
      </c>
      <c r="K30" s="18">
        <v>27.6</v>
      </c>
      <c r="L30" s="18">
        <v>68.8</v>
      </c>
      <c r="M30" s="18">
        <v>99</v>
      </c>
      <c r="N30" s="19">
        <v>24538</v>
      </c>
      <c r="O30" s="5" t="s">
        <v>5</v>
      </c>
      <c r="P30" s="18">
        <v>16.9</v>
      </c>
      <c r="Q30" s="18">
        <v>19.4</v>
      </c>
      <c r="R30" s="18">
        <v>21.2</v>
      </c>
      <c r="S30" s="18">
        <v>20.9</v>
      </c>
      <c r="T30" s="18">
        <v>12.1</v>
      </c>
      <c r="U30" s="18">
        <v>5.5</v>
      </c>
      <c r="V30" s="18">
        <v>2.6</v>
      </c>
      <c r="W30" s="18">
        <v>0.8</v>
      </c>
      <c r="X30" s="18">
        <v>36.3</v>
      </c>
      <c r="Y30" s="18">
        <v>78.5</v>
      </c>
      <c r="Z30" s="18">
        <v>99.5</v>
      </c>
      <c r="AA30" s="19">
        <v>34143</v>
      </c>
      <c r="AB30" s="5" t="s">
        <v>71</v>
      </c>
      <c r="AC30" s="18">
        <v>14.9</v>
      </c>
      <c r="AD30" s="18">
        <v>17.8</v>
      </c>
      <c r="AE30" s="18">
        <v>20.3</v>
      </c>
      <c r="AF30" s="18">
        <v>21.4</v>
      </c>
      <c r="AG30" s="18">
        <v>13.4</v>
      </c>
      <c r="AH30" s="18">
        <v>6.9</v>
      </c>
      <c r="AI30" s="18">
        <v>3.3</v>
      </c>
      <c r="AJ30" s="18">
        <v>1.3</v>
      </c>
      <c r="AK30" s="18">
        <v>32.7</v>
      </c>
      <c r="AL30" s="18">
        <v>74.4</v>
      </c>
      <c r="AM30" s="18">
        <v>99.3</v>
      </c>
      <c r="AN30" s="19">
        <v>58681</v>
      </c>
    </row>
    <row r="31" spans="1:40" ht="14.25">
      <c r="A31" t="s">
        <v>94</v>
      </c>
      <c r="B31" s="5" t="s">
        <v>4</v>
      </c>
      <c r="C31" s="18">
        <v>7.7</v>
      </c>
      <c r="D31" s="18">
        <v>18.3</v>
      </c>
      <c r="E31" s="18">
        <v>19.1</v>
      </c>
      <c r="F31" s="18">
        <v>18.4</v>
      </c>
      <c r="G31" s="18">
        <v>16.2</v>
      </c>
      <c r="H31" s="18">
        <v>9.5</v>
      </c>
      <c r="I31" s="18">
        <v>5.7</v>
      </c>
      <c r="J31" s="18">
        <v>2.9</v>
      </c>
      <c r="K31" s="18">
        <v>26</v>
      </c>
      <c r="L31" s="18">
        <v>63.5</v>
      </c>
      <c r="M31" s="18">
        <v>97.7</v>
      </c>
      <c r="N31" s="19">
        <v>1454</v>
      </c>
      <c r="O31" s="5" t="s">
        <v>5</v>
      </c>
      <c r="P31" s="18">
        <v>14.2</v>
      </c>
      <c r="Q31" s="18">
        <v>24.4</v>
      </c>
      <c r="R31" s="18">
        <v>21.1</v>
      </c>
      <c r="S31" s="18">
        <v>19</v>
      </c>
      <c r="T31" s="18">
        <v>10.9</v>
      </c>
      <c r="U31" s="18">
        <v>5.7</v>
      </c>
      <c r="V31" s="18">
        <v>2.6</v>
      </c>
      <c r="W31" s="18">
        <v>1</v>
      </c>
      <c r="X31" s="18">
        <v>38.6</v>
      </c>
      <c r="Y31" s="18">
        <v>78.8</v>
      </c>
      <c r="Z31" s="18">
        <v>99</v>
      </c>
      <c r="AA31" s="19">
        <v>2437</v>
      </c>
      <c r="AB31" s="5" t="s">
        <v>71</v>
      </c>
      <c r="AC31" s="18">
        <v>11.8</v>
      </c>
      <c r="AD31" s="18">
        <v>22.1</v>
      </c>
      <c r="AE31" s="18">
        <v>20.4</v>
      </c>
      <c r="AF31" s="18">
        <v>18.8</v>
      </c>
      <c r="AG31" s="18">
        <v>12.9</v>
      </c>
      <c r="AH31" s="18">
        <v>7.1</v>
      </c>
      <c r="AI31" s="18">
        <v>3.8</v>
      </c>
      <c r="AJ31" s="18">
        <v>1.7</v>
      </c>
      <c r="AK31" s="18">
        <v>33.9</v>
      </c>
      <c r="AL31" s="18">
        <v>73.1</v>
      </c>
      <c r="AM31" s="18">
        <v>98.5</v>
      </c>
      <c r="AN31" s="19">
        <v>3891</v>
      </c>
    </row>
    <row r="32" spans="1:40" ht="14.25">
      <c r="A32" t="s">
        <v>45</v>
      </c>
      <c r="B32" s="5" t="s">
        <v>4</v>
      </c>
      <c r="C32" s="18">
        <v>28</v>
      </c>
      <c r="D32" s="18">
        <v>24.6</v>
      </c>
      <c r="E32" s="18">
        <v>19.3</v>
      </c>
      <c r="F32" s="18">
        <v>13.1</v>
      </c>
      <c r="G32" s="18">
        <v>6.6</v>
      </c>
      <c r="H32" s="18">
        <v>3.7</v>
      </c>
      <c r="I32" s="18">
        <v>2</v>
      </c>
      <c r="J32" s="18">
        <v>1.2</v>
      </c>
      <c r="K32" s="18">
        <v>52.6</v>
      </c>
      <c r="L32" s="18">
        <v>85</v>
      </c>
      <c r="M32" s="18">
        <v>98.5</v>
      </c>
      <c r="N32" s="19">
        <v>4207</v>
      </c>
      <c r="O32" s="5" t="s">
        <v>5</v>
      </c>
      <c r="P32" s="18">
        <v>33.5</v>
      </c>
      <c r="Q32" s="18">
        <v>27.6</v>
      </c>
      <c r="R32" s="18">
        <v>18.7</v>
      </c>
      <c r="S32" s="18">
        <v>10.2</v>
      </c>
      <c r="T32" s="18">
        <v>4.6</v>
      </c>
      <c r="U32" s="18">
        <v>2.4</v>
      </c>
      <c r="V32" s="18">
        <v>1.2</v>
      </c>
      <c r="W32" s="18">
        <v>0.5</v>
      </c>
      <c r="X32" s="18">
        <v>61</v>
      </c>
      <c r="Y32" s="18">
        <v>89.9</v>
      </c>
      <c r="Z32" s="18">
        <v>98.6</v>
      </c>
      <c r="AA32" s="19">
        <v>4567</v>
      </c>
      <c r="AB32" s="5" t="s">
        <v>71</v>
      </c>
      <c r="AC32" s="18">
        <v>30.8</v>
      </c>
      <c r="AD32" s="18">
        <v>26.2</v>
      </c>
      <c r="AE32" s="18">
        <v>19</v>
      </c>
      <c r="AF32" s="18">
        <v>11.6</v>
      </c>
      <c r="AG32" s="18">
        <v>5.6</v>
      </c>
      <c r="AH32" s="18">
        <v>3</v>
      </c>
      <c r="AI32" s="18">
        <v>1.6</v>
      </c>
      <c r="AJ32" s="18">
        <v>0.8</v>
      </c>
      <c r="AK32" s="18">
        <v>57</v>
      </c>
      <c r="AL32" s="18">
        <v>87.6</v>
      </c>
      <c r="AM32" s="18">
        <v>98.6</v>
      </c>
      <c r="AN32" s="19">
        <v>8774</v>
      </c>
    </row>
    <row r="33" spans="1:40" ht="14.25">
      <c r="A33" t="s">
        <v>95</v>
      </c>
      <c r="B33" s="5" t="s">
        <v>4</v>
      </c>
      <c r="C33" s="18">
        <v>10.3</v>
      </c>
      <c r="D33" s="18">
        <v>24.7</v>
      </c>
      <c r="E33" s="18">
        <v>24.1</v>
      </c>
      <c r="F33" s="18">
        <v>21.9</v>
      </c>
      <c r="G33" s="18">
        <v>11.4</v>
      </c>
      <c r="H33" s="18">
        <v>4.1</v>
      </c>
      <c r="I33" s="18">
        <v>1.8</v>
      </c>
      <c r="J33" s="18">
        <v>1</v>
      </c>
      <c r="K33" s="18">
        <v>34.9</v>
      </c>
      <c r="L33" s="18">
        <v>80.9</v>
      </c>
      <c r="M33" s="18">
        <v>99.2</v>
      </c>
      <c r="N33" s="19">
        <v>2201</v>
      </c>
      <c r="O33" s="5" t="s">
        <v>5</v>
      </c>
      <c r="P33" s="18">
        <v>17.4</v>
      </c>
      <c r="Q33" s="18">
        <v>25.5</v>
      </c>
      <c r="R33" s="18">
        <v>23.9</v>
      </c>
      <c r="S33" s="18">
        <v>17.3</v>
      </c>
      <c r="T33" s="18">
        <v>9.1</v>
      </c>
      <c r="U33" s="18">
        <v>3.8</v>
      </c>
      <c r="V33" s="18">
        <v>1.6</v>
      </c>
      <c r="W33" s="18">
        <v>1</v>
      </c>
      <c r="X33" s="18">
        <v>42.9</v>
      </c>
      <c r="Y33" s="18">
        <v>84.1</v>
      </c>
      <c r="Z33" s="18">
        <v>99.6</v>
      </c>
      <c r="AA33" s="19">
        <v>1684</v>
      </c>
      <c r="AB33" s="5" t="s">
        <v>71</v>
      </c>
      <c r="AC33" s="18">
        <v>13.4</v>
      </c>
      <c r="AD33" s="18">
        <v>25</v>
      </c>
      <c r="AE33" s="18">
        <v>24</v>
      </c>
      <c r="AF33" s="18">
        <v>19.9</v>
      </c>
      <c r="AG33" s="18">
        <v>10.4</v>
      </c>
      <c r="AH33" s="18">
        <v>4</v>
      </c>
      <c r="AI33" s="18">
        <v>1.7</v>
      </c>
      <c r="AJ33" s="18">
        <v>1</v>
      </c>
      <c r="AK33" s="18">
        <v>38.4</v>
      </c>
      <c r="AL33" s="18">
        <v>82.3</v>
      </c>
      <c r="AM33" s="18">
        <v>99.4</v>
      </c>
      <c r="AN33" s="19">
        <v>3885</v>
      </c>
    </row>
    <row r="34" spans="1:40" ht="14.25">
      <c r="A34" t="s">
        <v>96</v>
      </c>
      <c r="B34" s="5" t="s">
        <v>4</v>
      </c>
      <c r="C34" s="18">
        <v>60.4</v>
      </c>
      <c r="D34" s="18">
        <v>23.1</v>
      </c>
      <c r="E34" s="18">
        <v>9.2</v>
      </c>
      <c r="F34" s="18">
        <v>4.4</v>
      </c>
      <c r="G34" s="18">
        <v>1.5</v>
      </c>
      <c r="H34" s="18" t="s">
        <v>101</v>
      </c>
      <c r="I34" s="18" t="s">
        <v>101</v>
      </c>
      <c r="J34" s="18">
        <v>0</v>
      </c>
      <c r="K34" s="18">
        <v>83.5</v>
      </c>
      <c r="L34" s="18">
        <v>97.1</v>
      </c>
      <c r="M34" s="18">
        <v>100</v>
      </c>
      <c r="N34" s="19">
        <v>619</v>
      </c>
      <c r="O34" s="5" t="s">
        <v>5</v>
      </c>
      <c r="P34" s="18">
        <v>65.1</v>
      </c>
      <c r="Q34" s="18">
        <v>21.9</v>
      </c>
      <c r="R34" s="18">
        <v>7.5</v>
      </c>
      <c r="S34" s="18">
        <v>2.5</v>
      </c>
      <c r="T34" s="18">
        <v>2.8</v>
      </c>
      <c r="U34" s="18" t="s">
        <v>101</v>
      </c>
      <c r="V34" s="18">
        <v>0</v>
      </c>
      <c r="W34" s="18">
        <v>0</v>
      </c>
      <c r="X34" s="18">
        <v>86.9</v>
      </c>
      <c r="Y34" s="18">
        <v>97</v>
      </c>
      <c r="Z34" s="18">
        <v>100</v>
      </c>
      <c r="AA34" s="19">
        <v>398</v>
      </c>
      <c r="AB34" s="5" t="s">
        <v>71</v>
      </c>
      <c r="AC34" s="18">
        <v>62.2</v>
      </c>
      <c r="AD34" s="18">
        <v>22.6</v>
      </c>
      <c r="AE34" s="18">
        <v>8.6</v>
      </c>
      <c r="AF34" s="18">
        <v>3.6</v>
      </c>
      <c r="AG34" s="18">
        <v>2</v>
      </c>
      <c r="AH34" s="18">
        <v>0.8</v>
      </c>
      <c r="AI34" s="18" t="s">
        <v>101</v>
      </c>
      <c r="AJ34" s="18">
        <v>0</v>
      </c>
      <c r="AK34" s="18">
        <v>84.9</v>
      </c>
      <c r="AL34" s="18">
        <v>97.1</v>
      </c>
      <c r="AM34" s="18">
        <v>100</v>
      </c>
      <c r="AN34" s="19">
        <v>1017</v>
      </c>
    </row>
    <row r="35" spans="1:40" ht="14.25">
      <c r="A35" t="s">
        <v>35</v>
      </c>
      <c r="B35" s="5" t="s">
        <v>4</v>
      </c>
      <c r="C35" s="18">
        <v>8.4</v>
      </c>
      <c r="D35" s="18">
        <v>15.9</v>
      </c>
      <c r="E35" s="18">
        <v>19.2</v>
      </c>
      <c r="F35" s="18">
        <v>22.7</v>
      </c>
      <c r="G35" s="18">
        <v>16.5</v>
      </c>
      <c r="H35" s="18">
        <v>8.7</v>
      </c>
      <c r="I35" s="18">
        <v>4.8</v>
      </c>
      <c r="J35" s="18">
        <v>2.6</v>
      </c>
      <c r="K35" s="18">
        <v>24.4</v>
      </c>
      <c r="L35" s="18">
        <v>66.3</v>
      </c>
      <c r="M35" s="18">
        <v>98.8</v>
      </c>
      <c r="N35" s="19">
        <v>89338</v>
      </c>
      <c r="O35" s="5" t="s">
        <v>5</v>
      </c>
      <c r="P35" s="18">
        <v>13.9</v>
      </c>
      <c r="Q35" s="18">
        <v>20.8</v>
      </c>
      <c r="R35" s="18">
        <v>20.5</v>
      </c>
      <c r="S35" s="18">
        <v>19.9</v>
      </c>
      <c r="T35" s="18">
        <v>12.4</v>
      </c>
      <c r="U35" s="18">
        <v>6.4</v>
      </c>
      <c r="V35" s="18">
        <v>3.5</v>
      </c>
      <c r="W35" s="18">
        <v>1.7</v>
      </c>
      <c r="X35" s="18">
        <v>34.7</v>
      </c>
      <c r="Y35" s="18">
        <v>75.1</v>
      </c>
      <c r="Z35" s="18">
        <v>99.1</v>
      </c>
      <c r="AA35" s="19">
        <v>72208</v>
      </c>
      <c r="AB35" s="5" t="s">
        <v>71</v>
      </c>
      <c r="AC35" s="18">
        <v>10.9</v>
      </c>
      <c r="AD35" s="18">
        <v>18.1</v>
      </c>
      <c r="AE35" s="18">
        <v>19.8</v>
      </c>
      <c r="AF35" s="18">
        <v>21.4</v>
      </c>
      <c r="AG35" s="18">
        <v>14.7</v>
      </c>
      <c r="AH35" s="18">
        <v>7.7</v>
      </c>
      <c r="AI35" s="18">
        <v>4.2</v>
      </c>
      <c r="AJ35" s="18">
        <v>2.2</v>
      </c>
      <c r="AK35" s="18">
        <v>29</v>
      </c>
      <c r="AL35" s="18">
        <v>70.2</v>
      </c>
      <c r="AM35" s="18">
        <v>99</v>
      </c>
      <c r="AN35" s="19">
        <v>161546</v>
      </c>
    </row>
    <row r="36" spans="1:40" ht="14.25">
      <c r="A36" t="s">
        <v>97</v>
      </c>
      <c r="B36" s="5" t="s">
        <v>4</v>
      </c>
      <c r="C36" s="18">
        <v>45.1</v>
      </c>
      <c r="D36" s="18">
        <v>26.7</v>
      </c>
      <c r="E36" s="18">
        <v>13.3</v>
      </c>
      <c r="F36" s="18">
        <v>8</v>
      </c>
      <c r="G36" s="18">
        <v>4.1</v>
      </c>
      <c r="H36" s="18">
        <v>1.7</v>
      </c>
      <c r="I36" s="18">
        <v>0.5</v>
      </c>
      <c r="J36" s="18">
        <v>0.2</v>
      </c>
      <c r="K36" s="18">
        <v>71.8</v>
      </c>
      <c r="L36" s="18">
        <v>93.1</v>
      </c>
      <c r="M36" s="18">
        <v>99.7</v>
      </c>
      <c r="N36" s="19">
        <v>4077</v>
      </c>
      <c r="O36" s="5" t="s">
        <v>5</v>
      </c>
      <c r="P36" s="18">
        <v>47.4</v>
      </c>
      <c r="Q36" s="18">
        <v>27.8</v>
      </c>
      <c r="R36" s="18">
        <v>13</v>
      </c>
      <c r="S36" s="18">
        <v>6.5</v>
      </c>
      <c r="T36" s="18">
        <v>3.2</v>
      </c>
      <c r="U36" s="18">
        <v>1.2</v>
      </c>
      <c r="V36" s="18">
        <v>0.4</v>
      </c>
      <c r="W36" s="18">
        <v>0.1</v>
      </c>
      <c r="X36" s="18">
        <v>75.3</v>
      </c>
      <c r="Y36" s="18">
        <v>94.8</v>
      </c>
      <c r="Z36" s="18">
        <v>99.7</v>
      </c>
      <c r="AA36" s="19">
        <v>4135</v>
      </c>
      <c r="AB36" s="5" t="s">
        <v>71</v>
      </c>
      <c r="AC36" s="18">
        <v>46.3</v>
      </c>
      <c r="AD36" s="18">
        <v>27.3</v>
      </c>
      <c r="AE36" s="18">
        <v>13.2</v>
      </c>
      <c r="AF36" s="18">
        <v>7.2</v>
      </c>
      <c r="AG36" s="18">
        <v>3.7</v>
      </c>
      <c r="AH36" s="18">
        <v>1.5</v>
      </c>
      <c r="AI36" s="18">
        <v>0.5</v>
      </c>
      <c r="AJ36" s="18">
        <v>0.2</v>
      </c>
      <c r="AK36" s="18">
        <v>73.5</v>
      </c>
      <c r="AL36" s="18">
        <v>93.9</v>
      </c>
      <c r="AM36" s="18">
        <v>99.7</v>
      </c>
      <c r="AN36" s="19">
        <v>8212</v>
      </c>
    </row>
    <row r="37" spans="1:40" ht="14.25">
      <c r="A37" t="s">
        <v>98</v>
      </c>
      <c r="B37" s="5" t="s">
        <v>4</v>
      </c>
      <c r="C37" s="18">
        <v>10.3</v>
      </c>
      <c r="D37" s="18">
        <v>26.5</v>
      </c>
      <c r="E37" s="18">
        <v>27.4</v>
      </c>
      <c r="F37" s="18">
        <v>10.3</v>
      </c>
      <c r="G37" s="18">
        <v>5.4</v>
      </c>
      <c r="H37" s="18">
        <v>5.8</v>
      </c>
      <c r="I37" s="18">
        <v>8.1</v>
      </c>
      <c r="J37" s="18">
        <v>2.7</v>
      </c>
      <c r="K37" s="18">
        <v>36.8</v>
      </c>
      <c r="L37" s="18">
        <v>74.4</v>
      </c>
      <c r="M37" s="18">
        <v>96.4</v>
      </c>
      <c r="N37" s="19">
        <v>223</v>
      </c>
      <c r="O37" s="5" t="s">
        <v>5</v>
      </c>
      <c r="P37" s="18">
        <v>14.4</v>
      </c>
      <c r="Q37" s="18">
        <v>34.9</v>
      </c>
      <c r="R37" s="18">
        <v>22.7</v>
      </c>
      <c r="S37" s="18">
        <v>12.3</v>
      </c>
      <c r="T37" s="18">
        <v>5.6</v>
      </c>
      <c r="U37" s="18">
        <v>3.7</v>
      </c>
      <c r="V37" s="18">
        <v>1.9</v>
      </c>
      <c r="W37" s="18">
        <v>1.9</v>
      </c>
      <c r="X37" s="18">
        <v>49.3</v>
      </c>
      <c r="Y37" s="18">
        <v>84.3</v>
      </c>
      <c r="Z37" s="18">
        <v>97.3</v>
      </c>
      <c r="AA37" s="19">
        <v>375</v>
      </c>
      <c r="AB37" s="5" t="s">
        <v>71</v>
      </c>
      <c r="AC37" s="18">
        <v>12.9</v>
      </c>
      <c r="AD37" s="18">
        <v>31.8</v>
      </c>
      <c r="AE37" s="18">
        <v>24.4</v>
      </c>
      <c r="AF37" s="18">
        <v>11.5</v>
      </c>
      <c r="AG37" s="18">
        <v>5.5</v>
      </c>
      <c r="AH37" s="18">
        <v>4.5</v>
      </c>
      <c r="AI37" s="18">
        <v>4.2</v>
      </c>
      <c r="AJ37" s="18">
        <v>2.2</v>
      </c>
      <c r="AK37" s="18">
        <v>44.6</v>
      </c>
      <c r="AL37" s="18">
        <v>80.6</v>
      </c>
      <c r="AM37" s="18">
        <v>97</v>
      </c>
      <c r="AN37" s="19">
        <v>598</v>
      </c>
    </row>
    <row r="38" spans="1:40" ht="14.25">
      <c r="A38" t="s">
        <v>36</v>
      </c>
      <c r="B38" s="5" t="s">
        <v>4</v>
      </c>
      <c r="C38" s="18">
        <v>9.2</v>
      </c>
      <c r="D38" s="18">
        <v>17.6</v>
      </c>
      <c r="E38" s="18">
        <v>21</v>
      </c>
      <c r="F38" s="18">
        <v>19.2</v>
      </c>
      <c r="G38" s="18">
        <v>13.4</v>
      </c>
      <c r="H38" s="18">
        <v>8.4</v>
      </c>
      <c r="I38" s="18">
        <v>5.5</v>
      </c>
      <c r="J38" s="18">
        <v>3.5</v>
      </c>
      <c r="K38" s="18">
        <v>26.8</v>
      </c>
      <c r="L38" s="18">
        <v>66.9</v>
      </c>
      <c r="M38" s="18">
        <v>97.8</v>
      </c>
      <c r="N38" s="19">
        <v>98087</v>
      </c>
      <c r="O38" s="5" t="s">
        <v>5</v>
      </c>
      <c r="P38" s="18">
        <v>14.3</v>
      </c>
      <c r="Q38" s="18">
        <v>21.4</v>
      </c>
      <c r="R38" s="18">
        <v>21.4</v>
      </c>
      <c r="S38" s="18">
        <v>17.3</v>
      </c>
      <c r="T38" s="18">
        <v>11.2</v>
      </c>
      <c r="U38" s="18">
        <v>6.8</v>
      </c>
      <c r="V38" s="18">
        <v>4.1</v>
      </c>
      <c r="W38" s="18">
        <v>2.2</v>
      </c>
      <c r="X38" s="18">
        <v>35.7</v>
      </c>
      <c r="Y38" s="18">
        <v>74.4</v>
      </c>
      <c r="Z38" s="18">
        <v>98.6</v>
      </c>
      <c r="AA38" s="19">
        <v>97120</v>
      </c>
      <c r="AB38" s="5" t="s">
        <v>71</v>
      </c>
      <c r="AC38" s="18">
        <v>11.7</v>
      </c>
      <c r="AD38" s="18">
        <v>19.5</v>
      </c>
      <c r="AE38" s="18">
        <v>21.2</v>
      </c>
      <c r="AF38" s="18">
        <v>18.2</v>
      </c>
      <c r="AG38" s="18">
        <v>12.3</v>
      </c>
      <c r="AH38" s="18">
        <v>7.6</v>
      </c>
      <c r="AI38" s="18">
        <v>4.8</v>
      </c>
      <c r="AJ38" s="18">
        <v>2.8</v>
      </c>
      <c r="AK38" s="18">
        <v>31.2</v>
      </c>
      <c r="AL38" s="18">
        <v>70.6</v>
      </c>
      <c r="AM38" s="18">
        <v>98.2</v>
      </c>
      <c r="AN38" s="19">
        <v>195207</v>
      </c>
    </row>
    <row r="39" spans="1:40" ht="14.25">
      <c r="A39" t="s">
        <v>37</v>
      </c>
      <c r="B39" s="5" t="s">
        <v>4</v>
      </c>
      <c r="C39" s="18">
        <v>1.2</v>
      </c>
      <c r="D39" s="18">
        <v>5.5</v>
      </c>
      <c r="E39" s="18">
        <v>14.4</v>
      </c>
      <c r="F39" s="18">
        <v>20.7</v>
      </c>
      <c r="G39" s="18">
        <v>18.1</v>
      </c>
      <c r="H39" s="18">
        <v>14.2</v>
      </c>
      <c r="I39" s="18">
        <v>11.9</v>
      </c>
      <c r="J39" s="18">
        <v>7.9</v>
      </c>
      <c r="K39" s="18">
        <v>6.7</v>
      </c>
      <c r="L39" s="18">
        <v>41.8</v>
      </c>
      <c r="M39" s="18">
        <v>93.9</v>
      </c>
      <c r="N39" s="19">
        <v>7209</v>
      </c>
      <c r="O39" s="5" t="s">
        <v>5</v>
      </c>
      <c r="P39" s="18">
        <v>3</v>
      </c>
      <c r="Q39" s="18">
        <v>10.4</v>
      </c>
      <c r="R39" s="18">
        <v>19.1</v>
      </c>
      <c r="S39" s="18">
        <v>22.6</v>
      </c>
      <c r="T39" s="18">
        <v>17.1</v>
      </c>
      <c r="U39" s="18">
        <v>12.3</v>
      </c>
      <c r="V39" s="18">
        <v>7.4</v>
      </c>
      <c r="W39" s="18">
        <v>4.8</v>
      </c>
      <c r="X39" s="18">
        <v>13.4</v>
      </c>
      <c r="Y39" s="18">
        <v>55.2</v>
      </c>
      <c r="Z39" s="18">
        <v>96.7</v>
      </c>
      <c r="AA39" s="19">
        <v>7417</v>
      </c>
      <c r="AB39" s="5" t="s">
        <v>71</v>
      </c>
      <c r="AC39" s="18">
        <v>2.1</v>
      </c>
      <c r="AD39" s="18">
        <v>8</v>
      </c>
      <c r="AE39" s="18">
        <v>16.8</v>
      </c>
      <c r="AF39" s="18">
        <v>21.7</v>
      </c>
      <c r="AG39" s="18">
        <v>17.6</v>
      </c>
      <c r="AH39" s="18">
        <v>13.2</v>
      </c>
      <c r="AI39" s="18">
        <v>9.6</v>
      </c>
      <c r="AJ39" s="18">
        <v>6.3</v>
      </c>
      <c r="AK39" s="18">
        <v>10.1</v>
      </c>
      <c r="AL39" s="18">
        <v>48.6</v>
      </c>
      <c r="AM39" s="18">
        <v>95.3</v>
      </c>
      <c r="AN39" s="19">
        <v>14626</v>
      </c>
    </row>
    <row r="40" spans="1:40" ht="14.25">
      <c r="A40" t="s">
        <v>38</v>
      </c>
      <c r="B40" s="5" t="s">
        <v>4</v>
      </c>
      <c r="C40" s="18">
        <v>5</v>
      </c>
      <c r="D40" s="18">
        <v>24.4</v>
      </c>
      <c r="E40" s="18">
        <v>30.4</v>
      </c>
      <c r="F40" s="18">
        <v>20.2</v>
      </c>
      <c r="G40" s="18">
        <v>9.5</v>
      </c>
      <c r="H40" s="18">
        <v>4.7</v>
      </c>
      <c r="I40" s="18">
        <v>2.7</v>
      </c>
      <c r="J40" s="18">
        <v>1.2</v>
      </c>
      <c r="K40" s="18">
        <v>29.4</v>
      </c>
      <c r="L40" s="18">
        <v>80</v>
      </c>
      <c r="M40" s="18">
        <v>98.1</v>
      </c>
      <c r="N40" s="19">
        <v>2353</v>
      </c>
      <c r="O40" s="5" t="s">
        <v>5</v>
      </c>
      <c r="P40" s="18">
        <v>3.5</v>
      </c>
      <c r="Q40" s="18">
        <v>20.8</v>
      </c>
      <c r="R40" s="18">
        <v>33</v>
      </c>
      <c r="S40" s="18">
        <v>20.1</v>
      </c>
      <c r="T40" s="18">
        <v>8.7</v>
      </c>
      <c r="U40" s="18">
        <v>5.5</v>
      </c>
      <c r="V40" s="18">
        <v>4.6</v>
      </c>
      <c r="W40" s="18">
        <v>1.8</v>
      </c>
      <c r="X40" s="18">
        <v>24.3</v>
      </c>
      <c r="Y40" s="18">
        <v>77.4</v>
      </c>
      <c r="Z40" s="18">
        <v>97.9</v>
      </c>
      <c r="AA40" s="19">
        <v>897</v>
      </c>
      <c r="AB40" s="5" t="s">
        <v>71</v>
      </c>
      <c r="AC40" s="18">
        <v>4.6</v>
      </c>
      <c r="AD40" s="18">
        <v>23.4</v>
      </c>
      <c r="AE40" s="18">
        <v>31.1</v>
      </c>
      <c r="AF40" s="18">
        <v>20.2</v>
      </c>
      <c r="AG40" s="18">
        <v>9.3</v>
      </c>
      <c r="AH40" s="18">
        <v>4.9</v>
      </c>
      <c r="AI40" s="18">
        <v>3.2</v>
      </c>
      <c r="AJ40" s="18">
        <v>1.4</v>
      </c>
      <c r="AK40" s="18">
        <v>28</v>
      </c>
      <c r="AL40" s="18">
        <v>79.3</v>
      </c>
      <c r="AM40" s="18">
        <v>98</v>
      </c>
      <c r="AN40" s="19">
        <v>3250</v>
      </c>
    </row>
    <row r="41" spans="1:40" ht="14.25">
      <c r="A41" t="s">
        <v>39</v>
      </c>
      <c r="B41" s="5" t="s">
        <v>4</v>
      </c>
      <c r="C41" s="18">
        <v>1.8</v>
      </c>
      <c r="D41" s="18">
        <v>9.9</v>
      </c>
      <c r="E41" s="18">
        <v>20.5</v>
      </c>
      <c r="F41" s="18">
        <v>25</v>
      </c>
      <c r="G41" s="18">
        <v>16.7</v>
      </c>
      <c r="H41" s="18">
        <v>11.4</v>
      </c>
      <c r="I41" s="18">
        <v>7.1</v>
      </c>
      <c r="J41" s="18">
        <v>4.1</v>
      </c>
      <c r="K41" s="18">
        <v>11.7</v>
      </c>
      <c r="L41" s="18">
        <v>57.2</v>
      </c>
      <c r="M41" s="18">
        <v>96.5</v>
      </c>
      <c r="N41" s="19">
        <v>12651</v>
      </c>
      <c r="O41" s="5" t="s">
        <v>5</v>
      </c>
      <c r="P41" s="18">
        <v>4.6</v>
      </c>
      <c r="Q41" s="18">
        <v>16</v>
      </c>
      <c r="R41" s="18">
        <v>24.9</v>
      </c>
      <c r="S41" s="18">
        <v>22.8</v>
      </c>
      <c r="T41" s="18">
        <v>13.7</v>
      </c>
      <c r="U41" s="18">
        <v>8.5</v>
      </c>
      <c r="V41" s="18">
        <v>4.8</v>
      </c>
      <c r="W41" s="18">
        <v>2.7</v>
      </c>
      <c r="X41" s="18">
        <v>20.6</v>
      </c>
      <c r="Y41" s="18">
        <v>68.3</v>
      </c>
      <c r="Z41" s="18">
        <v>98</v>
      </c>
      <c r="AA41" s="19">
        <v>24570</v>
      </c>
      <c r="AB41" s="5" t="s">
        <v>71</v>
      </c>
      <c r="AC41" s="18">
        <v>3.6</v>
      </c>
      <c r="AD41" s="18">
        <v>13.9</v>
      </c>
      <c r="AE41" s="18">
        <v>23.4</v>
      </c>
      <c r="AF41" s="18">
        <v>23.6</v>
      </c>
      <c r="AG41" s="18">
        <v>14.7</v>
      </c>
      <c r="AH41" s="18">
        <v>9.4</v>
      </c>
      <c r="AI41" s="18">
        <v>5.6</v>
      </c>
      <c r="AJ41" s="18">
        <v>3.2</v>
      </c>
      <c r="AK41" s="18">
        <v>17.6</v>
      </c>
      <c r="AL41" s="18">
        <v>64.5</v>
      </c>
      <c r="AM41" s="18">
        <v>97.5</v>
      </c>
      <c r="AN41" s="19">
        <v>37221</v>
      </c>
    </row>
    <row r="42" spans="1:40" ht="14.25">
      <c r="A42" t="s">
        <v>40</v>
      </c>
      <c r="B42" s="5" t="s">
        <v>4</v>
      </c>
      <c r="C42" s="18">
        <v>8.8</v>
      </c>
      <c r="D42" s="18">
        <v>21.8</v>
      </c>
      <c r="E42" s="18">
        <v>25.1</v>
      </c>
      <c r="F42" s="18">
        <v>18.8</v>
      </c>
      <c r="G42" s="18">
        <v>11.2</v>
      </c>
      <c r="H42" s="18">
        <v>7.3</v>
      </c>
      <c r="I42" s="18">
        <v>3.5</v>
      </c>
      <c r="J42" s="18">
        <v>1.9</v>
      </c>
      <c r="K42" s="18">
        <v>30.6</v>
      </c>
      <c r="L42" s="18">
        <v>74.6</v>
      </c>
      <c r="M42" s="18">
        <v>98.4</v>
      </c>
      <c r="N42" s="19">
        <v>22402</v>
      </c>
      <c r="O42" s="5" t="s">
        <v>5</v>
      </c>
      <c r="P42" s="18">
        <v>10.8</v>
      </c>
      <c r="Q42" s="18">
        <v>25.1</v>
      </c>
      <c r="R42" s="18">
        <v>26.5</v>
      </c>
      <c r="S42" s="18">
        <v>17.2</v>
      </c>
      <c r="T42" s="18">
        <v>10.2</v>
      </c>
      <c r="U42" s="18">
        <v>5.7</v>
      </c>
      <c r="V42" s="18">
        <v>2.7</v>
      </c>
      <c r="W42" s="18">
        <v>1.1</v>
      </c>
      <c r="X42" s="18">
        <v>35.8</v>
      </c>
      <c r="Y42" s="18">
        <v>79.5</v>
      </c>
      <c r="Z42" s="18">
        <v>99.2</v>
      </c>
      <c r="AA42" s="19">
        <v>20755</v>
      </c>
      <c r="AB42" s="5" t="s">
        <v>71</v>
      </c>
      <c r="AC42" s="18">
        <v>9.8</v>
      </c>
      <c r="AD42" s="18">
        <v>23.4</v>
      </c>
      <c r="AE42" s="18">
        <v>25.8</v>
      </c>
      <c r="AF42" s="18">
        <v>18</v>
      </c>
      <c r="AG42" s="18">
        <v>10.7</v>
      </c>
      <c r="AH42" s="18">
        <v>6.5</v>
      </c>
      <c r="AI42" s="18">
        <v>3.1</v>
      </c>
      <c r="AJ42" s="18">
        <v>1.5</v>
      </c>
      <c r="AK42" s="18">
        <v>33.1</v>
      </c>
      <c r="AL42" s="18">
        <v>77</v>
      </c>
      <c r="AM42" s="18">
        <v>98.8</v>
      </c>
      <c r="AN42" s="19">
        <v>43157</v>
      </c>
    </row>
    <row r="43" spans="1:40" ht="14.25">
      <c r="A43" t="s">
        <v>47</v>
      </c>
      <c r="B43" s="5" t="s">
        <v>4</v>
      </c>
      <c r="C43" s="18">
        <v>1.9</v>
      </c>
      <c r="D43" s="18">
        <v>7.2</v>
      </c>
      <c r="E43" s="18">
        <v>19.1</v>
      </c>
      <c r="F43" s="18">
        <v>36</v>
      </c>
      <c r="G43" s="18">
        <v>16.4</v>
      </c>
      <c r="H43" s="18">
        <v>12.4</v>
      </c>
      <c r="I43" s="18">
        <v>4.8</v>
      </c>
      <c r="J43" s="18">
        <v>1.4</v>
      </c>
      <c r="K43" s="18">
        <v>9.2</v>
      </c>
      <c r="L43" s="18">
        <v>64.3</v>
      </c>
      <c r="M43" s="18">
        <v>99.3</v>
      </c>
      <c r="N43" s="19">
        <v>566</v>
      </c>
      <c r="O43" s="5" t="s">
        <v>5</v>
      </c>
      <c r="P43" s="18">
        <v>5.3</v>
      </c>
      <c r="Q43" s="18">
        <v>15.7</v>
      </c>
      <c r="R43" s="18">
        <v>30.5</v>
      </c>
      <c r="S43" s="18">
        <v>30.8</v>
      </c>
      <c r="T43" s="18">
        <v>9.6</v>
      </c>
      <c r="U43" s="18">
        <v>4.5</v>
      </c>
      <c r="V43" s="18">
        <v>2</v>
      </c>
      <c r="W43" s="18">
        <v>0.5</v>
      </c>
      <c r="X43" s="18">
        <v>21</v>
      </c>
      <c r="Y43" s="18">
        <v>82.3</v>
      </c>
      <c r="Z43" s="18">
        <v>98.9</v>
      </c>
      <c r="AA43" s="19">
        <v>910</v>
      </c>
      <c r="AB43" s="5" t="s">
        <v>71</v>
      </c>
      <c r="AC43" s="18">
        <v>4</v>
      </c>
      <c r="AD43" s="18">
        <v>12.5</v>
      </c>
      <c r="AE43" s="18">
        <v>26.2</v>
      </c>
      <c r="AF43" s="18">
        <v>32.8</v>
      </c>
      <c r="AG43" s="18">
        <v>12.2</v>
      </c>
      <c r="AH43" s="18">
        <v>7.5</v>
      </c>
      <c r="AI43" s="18">
        <v>3</v>
      </c>
      <c r="AJ43" s="18">
        <v>0.9</v>
      </c>
      <c r="AK43" s="18">
        <v>16.5</v>
      </c>
      <c r="AL43" s="18">
        <v>75.4</v>
      </c>
      <c r="AM43" s="18">
        <v>99.1</v>
      </c>
      <c r="AN43" s="19">
        <v>1476</v>
      </c>
    </row>
    <row r="44" spans="1:40" ht="14.25">
      <c r="A44" t="s">
        <v>62</v>
      </c>
      <c r="B44" s="5" t="s">
        <v>4</v>
      </c>
      <c r="C44" s="18">
        <v>1.4</v>
      </c>
      <c r="D44" s="18">
        <v>6.3</v>
      </c>
      <c r="E44" s="18">
        <v>19.8</v>
      </c>
      <c r="F44" s="18">
        <v>41.4</v>
      </c>
      <c r="G44" s="18">
        <v>21.9</v>
      </c>
      <c r="H44" s="18">
        <v>6.5</v>
      </c>
      <c r="I44" s="18">
        <v>1.6</v>
      </c>
      <c r="J44" s="18" t="s">
        <v>101</v>
      </c>
      <c r="K44" s="18">
        <v>7.7</v>
      </c>
      <c r="L44" s="18">
        <v>68.9</v>
      </c>
      <c r="M44" s="18">
        <v>99</v>
      </c>
      <c r="N44" s="19">
        <v>572</v>
      </c>
      <c r="O44" s="5" t="s">
        <v>5</v>
      </c>
      <c r="P44" s="18">
        <v>2</v>
      </c>
      <c r="Q44" s="18">
        <v>8.1</v>
      </c>
      <c r="R44" s="18">
        <v>18.6</v>
      </c>
      <c r="S44" s="18">
        <v>38</v>
      </c>
      <c r="T44" s="18">
        <v>21.7</v>
      </c>
      <c r="U44" s="18">
        <v>7.6</v>
      </c>
      <c r="V44" s="18">
        <v>2</v>
      </c>
      <c r="W44" s="18">
        <v>0</v>
      </c>
      <c r="X44" s="18">
        <v>10.1</v>
      </c>
      <c r="Y44" s="18">
        <v>66.7</v>
      </c>
      <c r="Z44" s="18">
        <v>98</v>
      </c>
      <c r="AA44" s="19">
        <v>447</v>
      </c>
      <c r="AB44" s="5" t="s">
        <v>71</v>
      </c>
      <c r="AC44" s="18">
        <v>1.7</v>
      </c>
      <c r="AD44" s="18">
        <v>7.1</v>
      </c>
      <c r="AE44" s="18">
        <v>19.2</v>
      </c>
      <c r="AF44" s="18">
        <v>39.9</v>
      </c>
      <c r="AG44" s="18">
        <v>21.8</v>
      </c>
      <c r="AH44" s="18">
        <v>7</v>
      </c>
      <c r="AI44" s="18">
        <v>1.8</v>
      </c>
      <c r="AJ44" s="18" t="s">
        <v>101</v>
      </c>
      <c r="AK44" s="18">
        <v>8.7</v>
      </c>
      <c r="AL44" s="18">
        <v>67.9</v>
      </c>
      <c r="AM44" s="18">
        <v>98.5</v>
      </c>
      <c r="AN44" s="19">
        <v>1019</v>
      </c>
    </row>
    <row r="45" spans="1:40" ht="14.25">
      <c r="A45" t="s">
        <v>46</v>
      </c>
      <c r="B45" s="5" t="s">
        <v>4</v>
      </c>
      <c r="C45" s="18">
        <v>5.3</v>
      </c>
      <c r="D45" s="18">
        <v>9.7</v>
      </c>
      <c r="E45" s="18">
        <v>19.1</v>
      </c>
      <c r="F45" s="18">
        <v>30.6</v>
      </c>
      <c r="G45" s="18">
        <v>16.2</v>
      </c>
      <c r="H45" s="18">
        <v>9.8</v>
      </c>
      <c r="I45" s="18">
        <v>5.3</v>
      </c>
      <c r="J45" s="18">
        <v>2.3</v>
      </c>
      <c r="K45" s="18">
        <v>15</v>
      </c>
      <c r="L45" s="18">
        <v>64.7</v>
      </c>
      <c r="M45" s="18">
        <v>98.4</v>
      </c>
      <c r="N45" s="19">
        <v>57387</v>
      </c>
      <c r="O45" s="5" t="s">
        <v>5</v>
      </c>
      <c r="P45" s="18">
        <v>11.2</v>
      </c>
      <c r="Q45" s="18">
        <v>18.5</v>
      </c>
      <c r="R45" s="18">
        <v>26.6</v>
      </c>
      <c r="S45" s="18">
        <v>26.1</v>
      </c>
      <c r="T45" s="18">
        <v>9.8</v>
      </c>
      <c r="U45" s="18">
        <v>4.3</v>
      </c>
      <c r="V45" s="18">
        <v>2</v>
      </c>
      <c r="W45" s="18">
        <v>0.7</v>
      </c>
      <c r="X45" s="18">
        <v>29.7</v>
      </c>
      <c r="Y45" s="18">
        <v>82.4</v>
      </c>
      <c r="Z45" s="18">
        <v>99.2</v>
      </c>
      <c r="AA45" s="19">
        <v>104955</v>
      </c>
      <c r="AB45" s="5" t="s">
        <v>71</v>
      </c>
      <c r="AC45" s="18">
        <v>9.1</v>
      </c>
      <c r="AD45" s="18">
        <v>15.4</v>
      </c>
      <c r="AE45" s="18">
        <v>23.9</v>
      </c>
      <c r="AF45" s="18">
        <v>27.7</v>
      </c>
      <c r="AG45" s="18">
        <v>12.1</v>
      </c>
      <c r="AH45" s="18">
        <v>6.2</v>
      </c>
      <c r="AI45" s="18">
        <v>3.2</v>
      </c>
      <c r="AJ45" s="18">
        <v>1.3</v>
      </c>
      <c r="AK45" s="18">
        <v>24.5</v>
      </c>
      <c r="AL45" s="18">
        <v>76.2</v>
      </c>
      <c r="AM45" s="18">
        <v>98.9</v>
      </c>
      <c r="AN45" s="19">
        <v>162342</v>
      </c>
    </row>
    <row r="46" spans="1:40" ht="14.25">
      <c r="A46" t="s">
        <v>49</v>
      </c>
      <c r="B46" s="5" t="s">
        <v>4</v>
      </c>
      <c r="C46" s="18">
        <v>2.2</v>
      </c>
      <c r="D46" s="18">
        <v>7.2</v>
      </c>
      <c r="E46" s="18">
        <v>14.4</v>
      </c>
      <c r="F46" s="18">
        <v>18.6</v>
      </c>
      <c r="G46" s="18">
        <v>18.4</v>
      </c>
      <c r="H46" s="18">
        <v>15.2</v>
      </c>
      <c r="I46" s="18">
        <v>11.3</v>
      </c>
      <c r="J46" s="18">
        <v>6.5</v>
      </c>
      <c r="K46" s="18">
        <v>9.4</v>
      </c>
      <c r="L46" s="18">
        <v>42.4</v>
      </c>
      <c r="M46" s="18">
        <v>93.7</v>
      </c>
      <c r="N46" s="19">
        <v>4072</v>
      </c>
      <c r="O46" s="5" t="s">
        <v>5</v>
      </c>
      <c r="P46" s="18">
        <v>6.4</v>
      </c>
      <c r="Q46" s="18">
        <v>14.1</v>
      </c>
      <c r="R46" s="18">
        <v>20.5</v>
      </c>
      <c r="S46" s="18">
        <v>21.6</v>
      </c>
      <c r="T46" s="18">
        <v>14.8</v>
      </c>
      <c r="U46" s="18">
        <v>9.6</v>
      </c>
      <c r="V46" s="18">
        <v>6.4</v>
      </c>
      <c r="W46" s="18">
        <v>2.8</v>
      </c>
      <c r="X46" s="18">
        <v>20.5</v>
      </c>
      <c r="Y46" s="18">
        <v>62.6</v>
      </c>
      <c r="Z46" s="18">
        <v>96.3</v>
      </c>
      <c r="AA46" s="19">
        <v>5386</v>
      </c>
      <c r="AB46" s="5" t="s">
        <v>71</v>
      </c>
      <c r="AC46" s="18">
        <v>4.6</v>
      </c>
      <c r="AD46" s="18">
        <v>11.1</v>
      </c>
      <c r="AE46" s="18">
        <v>17.9</v>
      </c>
      <c r="AF46" s="18">
        <v>20.3</v>
      </c>
      <c r="AG46" s="18">
        <v>16.4</v>
      </c>
      <c r="AH46" s="18">
        <v>12</v>
      </c>
      <c r="AI46" s="18">
        <v>8.5</v>
      </c>
      <c r="AJ46" s="18">
        <v>4.4</v>
      </c>
      <c r="AK46" s="18">
        <v>15.7</v>
      </c>
      <c r="AL46" s="18">
        <v>53.9</v>
      </c>
      <c r="AM46" s="18">
        <v>95.2</v>
      </c>
      <c r="AN46" s="19">
        <v>9458</v>
      </c>
    </row>
    <row r="47" spans="1:40" ht="14.25">
      <c r="A47" t="s">
        <v>50</v>
      </c>
      <c r="B47" s="5" t="s">
        <v>4</v>
      </c>
      <c r="C47" s="18">
        <v>0</v>
      </c>
      <c r="D47" s="18" t="s">
        <v>101</v>
      </c>
      <c r="E47" s="18">
        <v>29.4</v>
      </c>
      <c r="F47" s="18">
        <v>26.5</v>
      </c>
      <c r="G47" s="18">
        <v>29.4</v>
      </c>
      <c r="H47" s="18">
        <v>8.8</v>
      </c>
      <c r="I47" s="18">
        <v>0</v>
      </c>
      <c r="J47" s="18">
        <v>0</v>
      </c>
      <c r="K47" s="18" t="s">
        <v>101</v>
      </c>
      <c r="L47" s="18">
        <v>61.8</v>
      </c>
      <c r="M47" s="18">
        <v>100</v>
      </c>
      <c r="N47" s="19">
        <v>34</v>
      </c>
      <c r="O47" s="5" t="s">
        <v>5</v>
      </c>
      <c r="P47" s="18">
        <v>0</v>
      </c>
      <c r="Q47" s="18">
        <v>0</v>
      </c>
      <c r="R47" s="18">
        <v>0</v>
      </c>
      <c r="S47" s="18">
        <v>0</v>
      </c>
      <c r="T47" s="18">
        <v>0</v>
      </c>
      <c r="U47" s="18">
        <v>0</v>
      </c>
      <c r="V47" s="18">
        <v>0</v>
      </c>
      <c r="W47" s="18">
        <v>0</v>
      </c>
      <c r="X47" s="18">
        <v>0</v>
      </c>
      <c r="Y47" s="18">
        <v>0</v>
      </c>
      <c r="Z47" s="18">
        <v>0</v>
      </c>
      <c r="AA47" s="19">
        <v>0</v>
      </c>
      <c r="AB47" s="5" t="s">
        <v>71</v>
      </c>
      <c r="AC47" s="18">
        <v>0</v>
      </c>
      <c r="AD47" s="18" t="s">
        <v>101</v>
      </c>
      <c r="AE47" s="18">
        <v>29.4</v>
      </c>
      <c r="AF47" s="18">
        <v>26.5</v>
      </c>
      <c r="AG47" s="18">
        <v>29.4</v>
      </c>
      <c r="AH47" s="18">
        <v>8.8</v>
      </c>
      <c r="AI47" s="18">
        <v>0</v>
      </c>
      <c r="AJ47" s="18">
        <v>0</v>
      </c>
      <c r="AK47" s="18" t="s">
        <v>101</v>
      </c>
      <c r="AL47" s="18">
        <v>61.8</v>
      </c>
      <c r="AM47" s="18">
        <v>100</v>
      </c>
      <c r="AN47" s="19">
        <v>34</v>
      </c>
    </row>
    <row r="48" spans="1:40" ht="14.25">
      <c r="A48" t="s">
        <v>51</v>
      </c>
      <c r="B48" s="5" t="s">
        <v>4</v>
      </c>
      <c r="C48" s="18">
        <v>3.6</v>
      </c>
      <c r="D48" s="18">
        <v>14.1</v>
      </c>
      <c r="E48" s="18">
        <v>23.7</v>
      </c>
      <c r="F48" s="18">
        <v>26</v>
      </c>
      <c r="G48" s="18">
        <v>17.4</v>
      </c>
      <c r="H48" s="18">
        <v>8.4</v>
      </c>
      <c r="I48" s="18">
        <v>4.1</v>
      </c>
      <c r="J48" s="18">
        <v>1.6</v>
      </c>
      <c r="K48" s="18">
        <v>17.7</v>
      </c>
      <c r="L48" s="18">
        <v>67.3</v>
      </c>
      <c r="M48" s="18">
        <v>98.9</v>
      </c>
      <c r="N48" s="19">
        <v>28731</v>
      </c>
      <c r="O48" s="5" t="s">
        <v>5</v>
      </c>
      <c r="P48" s="18">
        <v>6.4</v>
      </c>
      <c r="Q48" s="18">
        <v>20.7</v>
      </c>
      <c r="R48" s="18">
        <v>29.1</v>
      </c>
      <c r="S48" s="18">
        <v>23.2</v>
      </c>
      <c r="T48" s="18">
        <v>11.9</v>
      </c>
      <c r="U48" s="18">
        <v>5</v>
      </c>
      <c r="V48" s="18">
        <v>2.1</v>
      </c>
      <c r="W48" s="18">
        <v>0.9</v>
      </c>
      <c r="X48" s="18">
        <v>27.1</v>
      </c>
      <c r="Y48" s="18">
        <v>79.4</v>
      </c>
      <c r="Z48" s="18">
        <v>99.3</v>
      </c>
      <c r="AA48" s="19">
        <v>46024</v>
      </c>
      <c r="AB48" s="5" t="s">
        <v>71</v>
      </c>
      <c r="AC48" s="18">
        <v>5.3</v>
      </c>
      <c r="AD48" s="18">
        <v>18.1</v>
      </c>
      <c r="AE48" s="18">
        <v>27</v>
      </c>
      <c r="AF48" s="18">
        <v>24.3</v>
      </c>
      <c r="AG48" s="18">
        <v>14</v>
      </c>
      <c r="AH48" s="18">
        <v>6.3</v>
      </c>
      <c r="AI48" s="18">
        <v>2.9</v>
      </c>
      <c r="AJ48" s="18">
        <v>1.2</v>
      </c>
      <c r="AK48" s="18">
        <v>23.5</v>
      </c>
      <c r="AL48" s="18">
        <v>74.8</v>
      </c>
      <c r="AM48" s="18">
        <v>99.1</v>
      </c>
      <c r="AN48" s="19">
        <v>74755</v>
      </c>
    </row>
    <row r="49" spans="1:40" ht="14.25">
      <c r="A49" t="s">
        <v>52</v>
      </c>
      <c r="B49" s="5" t="s">
        <v>4</v>
      </c>
      <c r="C49" s="18">
        <v>4.5</v>
      </c>
      <c r="D49" s="18">
        <v>14.9</v>
      </c>
      <c r="E49" s="18">
        <v>26.6</v>
      </c>
      <c r="F49" s="18">
        <v>26.5</v>
      </c>
      <c r="G49" s="18">
        <v>15.3</v>
      </c>
      <c r="H49" s="18">
        <v>6.6</v>
      </c>
      <c r="I49" s="18">
        <v>2.6</v>
      </c>
      <c r="J49" s="18">
        <v>1.2</v>
      </c>
      <c r="K49" s="18">
        <v>19.4</v>
      </c>
      <c r="L49" s="18">
        <v>72.5</v>
      </c>
      <c r="M49" s="18">
        <v>98.2</v>
      </c>
      <c r="N49" s="19">
        <v>212726</v>
      </c>
      <c r="O49" s="5" t="s">
        <v>5</v>
      </c>
      <c r="P49" s="18">
        <v>8.1</v>
      </c>
      <c r="Q49" s="18">
        <v>22.7</v>
      </c>
      <c r="R49" s="18">
        <v>30.5</v>
      </c>
      <c r="S49" s="18">
        <v>22.9</v>
      </c>
      <c r="T49" s="18">
        <v>9.9</v>
      </c>
      <c r="U49" s="18">
        <v>3.3</v>
      </c>
      <c r="V49" s="18">
        <v>1.1</v>
      </c>
      <c r="W49" s="18">
        <v>0.5</v>
      </c>
      <c r="X49" s="18">
        <v>30.8</v>
      </c>
      <c r="Y49" s="18">
        <v>84.2</v>
      </c>
      <c r="Z49" s="18">
        <v>99</v>
      </c>
      <c r="AA49" s="19">
        <v>236510</v>
      </c>
      <c r="AB49" s="5" t="s">
        <v>71</v>
      </c>
      <c r="AC49" s="18">
        <v>6.4</v>
      </c>
      <c r="AD49" s="18">
        <v>19</v>
      </c>
      <c r="AE49" s="18">
        <v>28.7</v>
      </c>
      <c r="AF49" s="18">
        <v>24.6</v>
      </c>
      <c r="AG49" s="18">
        <v>12.4</v>
      </c>
      <c r="AH49" s="18">
        <v>4.9</v>
      </c>
      <c r="AI49" s="18">
        <v>1.8</v>
      </c>
      <c r="AJ49" s="18">
        <v>0.8</v>
      </c>
      <c r="AK49" s="18">
        <v>25.4</v>
      </c>
      <c r="AL49" s="18">
        <v>78.7</v>
      </c>
      <c r="AM49" s="18">
        <v>98.6</v>
      </c>
      <c r="AN49" s="19">
        <v>449236</v>
      </c>
    </row>
    <row r="50" spans="1:40" ht="14.25">
      <c r="A50" t="s">
        <v>53</v>
      </c>
      <c r="B50" s="5" t="s">
        <v>4</v>
      </c>
      <c r="C50" s="18">
        <v>0.2</v>
      </c>
      <c r="D50" s="18">
        <v>2.2</v>
      </c>
      <c r="E50" s="18">
        <v>14.6</v>
      </c>
      <c r="F50" s="18">
        <v>45.9</v>
      </c>
      <c r="G50" s="18">
        <v>15.1</v>
      </c>
      <c r="H50" s="18">
        <v>11.4</v>
      </c>
      <c r="I50" s="18">
        <v>5.8</v>
      </c>
      <c r="J50" s="18">
        <v>3</v>
      </c>
      <c r="K50" s="18">
        <v>2.4</v>
      </c>
      <c r="L50" s="18">
        <v>63</v>
      </c>
      <c r="M50" s="18">
        <v>98.4</v>
      </c>
      <c r="N50" s="19">
        <v>1840</v>
      </c>
      <c r="O50" s="5" t="s">
        <v>5</v>
      </c>
      <c r="P50" s="18">
        <v>0.4</v>
      </c>
      <c r="Q50" s="18">
        <v>3.5</v>
      </c>
      <c r="R50" s="18">
        <v>18.7</v>
      </c>
      <c r="S50" s="18">
        <v>47.8</v>
      </c>
      <c r="T50" s="18">
        <v>13</v>
      </c>
      <c r="U50" s="18">
        <v>9.4</v>
      </c>
      <c r="V50" s="18">
        <v>4</v>
      </c>
      <c r="W50" s="18">
        <v>1.9</v>
      </c>
      <c r="X50" s="18">
        <v>3.9</v>
      </c>
      <c r="Y50" s="18">
        <v>70.5</v>
      </c>
      <c r="Z50" s="18">
        <v>98.8</v>
      </c>
      <c r="AA50" s="19">
        <v>1462</v>
      </c>
      <c r="AB50" s="5" t="s">
        <v>71</v>
      </c>
      <c r="AC50" s="18">
        <v>0.3</v>
      </c>
      <c r="AD50" s="18">
        <v>2.8</v>
      </c>
      <c r="AE50" s="18">
        <v>16.4</v>
      </c>
      <c r="AF50" s="18">
        <v>46.8</v>
      </c>
      <c r="AG50" s="18">
        <v>14.2</v>
      </c>
      <c r="AH50" s="18">
        <v>10.5</v>
      </c>
      <c r="AI50" s="18">
        <v>5</v>
      </c>
      <c r="AJ50" s="18">
        <v>2.5</v>
      </c>
      <c r="AK50" s="18">
        <v>3.1</v>
      </c>
      <c r="AL50" s="18">
        <v>66.3</v>
      </c>
      <c r="AM50" s="18">
        <v>98.5</v>
      </c>
      <c r="AN50" s="19">
        <v>3302</v>
      </c>
    </row>
    <row r="51" spans="1:40" ht="14.25">
      <c r="A51" t="s">
        <v>54</v>
      </c>
      <c r="B51" s="5" t="s">
        <v>4</v>
      </c>
      <c r="C51" s="18">
        <v>1.8</v>
      </c>
      <c r="D51" s="18">
        <v>7.5</v>
      </c>
      <c r="E51" s="18">
        <v>12.4</v>
      </c>
      <c r="F51" s="18">
        <v>17.6</v>
      </c>
      <c r="G51" s="18">
        <v>19.4</v>
      </c>
      <c r="H51" s="18">
        <v>15.7</v>
      </c>
      <c r="I51" s="18">
        <v>11</v>
      </c>
      <c r="J51" s="18">
        <v>6.9</v>
      </c>
      <c r="K51" s="18">
        <v>9.3</v>
      </c>
      <c r="L51" s="18">
        <v>39.4</v>
      </c>
      <c r="M51" s="18">
        <v>92.5</v>
      </c>
      <c r="N51" s="19">
        <v>3373</v>
      </c>
      <c r="O51" s="5" t="s">
        <v>5</v>
      </c>
      <c r="P51" s="18">
        <v>2.1</v>
      </c>
      <c r="Q51" s="18">
        <v>7.7</v>
      </c>
      <c r="R51" s="18">
        <v>15.7</v>
      </c>
      <c r="S51" s="18">
        <v>20.8</v>
      </c>
      <c r="T51" s="18">
        <v>20.8</v>
      </c>
      <c r="U51" s="18">
        <v>15.3</v>
      </c>
      <c r="V51" s="18">
        <v>7.8</v>
      </c>
      <c r="W51" s="18">
        <v>4.9</v>
      </c>
      <c r="X51" s="18">
        <v>9.8</v>
      </c>
      <c r="Y51" s="18">
        <v>46.3</v>
      </c>
      <c r="Z51" s="18">
        <v>95.1</v>
      </c>
      <c r="AA51" s="19">
        <v>3149</v>
      </c>
      <c r="AB51" s="5" t="s">
        <v>71</v>
      </c>
      <c r="AC51" s="18">
        <v>2</v>
      </c>
      <c r="AD51" s="18">
        <v>7.6</v>
      </c>
      <c r="AE51" s="18">
        <v>14</v>
      </c>
      <c r="AF51" s="18">
        <v>19.2</v>
      </c>
      <c r="AG51" s="18">
        <v>20.1</v>
      </c>
      <c r="AH51" s="18">
        <v>15.5</v>
      </c>
      <c r="AI51" s="18">
        <v>9.4</v>
      </c>
      <c r="AJ51" s="18">
        <v>5.9</v>
      </c>
      <c r="AK51" s="18">
        <v>9.6</v>
      </c>
      <c r="AL51" s="18">
        <v>42.7</v>
      </c>
      <c r="AM51" s="18">
        <v>93.7</v>
      </c>
      <c r="AN51" s="19">
        <v>6522</v>
      </c>
    </row>
    <row r="52" spans="1:40" ht="14.25">
      <c r="A52" t="s">
        <v>55</v>
      </c>
      <c r="B52" s="5" t="s">
        <v>4</v>
      </c>
      <c r="C52" s="18" t="s">
        <v>101</v>
      </c>
      <c r="D52" s="18">
        <v>2</v>
      </c>
      <c r="E52" s="18">
        <v>12.3</v>
      </c>
      <c r="F52" s="18">
        <v>17.9</v>
      </c>
      <c r="G52" s="18">
        <v>17.5</v>
      </c>
      <c r="H52" s="18">
        <v>18.5</v>
      </c>
      <c r="I52" s="18">
        <v>15.2</v>
      </c>
      <c r="J52" s="18">
        <v>10.3</v>
      </c>
      <c r="K52" s="18">
        <v>2.6</v>
      </c>
      <c r="L52" s="18">
        <v>32.8</v>
      </c>
      <c r="M52" s="18">
        <v>94.4</v>
      </c>
      <c r="N52" s="19">
        <v>302</v>
      </c>
      <c r="O52" s="5" t="s">
        <v>5</v>
      </c>
      <c r="P52" s="18" t="s">
        <v>101</v>
      </c>
      <c r="Q52" s="18">
        <v>9.4</v>
      </c>
      <c r="R52" s="18">
        <v>19</v>
      </c>
      <c r="S52" s="18">
        <v>23.3</v>
      </c>
      <c r="T52" s="18">
        <v>17.1</v>
      </c>
      <c r="U52" s="18">
        <v>12.2</v>
      </c>
      <c r="V52" s="18">
        <v>8.5</v>
      </c>
      <c r="W52" s="18">
        <v>5.6</v>
      </c>
      <c r="X52" s="18">
        <v>11.3</v>
      </c>
      <c r="Y52" s="18">
        <v>53.6</v>
      </c>
      <c r="Z52" s="18">
        <v>97</v>
      </c>
      <c r="AA52" s="19">
        <v>5570</v>
      </c>
      <c r="AB52" s="5" t="s">
        <v>71</v>
      </c>
      <c r="AC52" s="18">
        <v>1.9</v>
      </c>
      <c r="AD52" s="18">
        <v>9</v>
      </c>
      <c r="AE52" s="18">
        <v>18.7</v>
      </c>
      <c r="AF52" s="18">
        <v>23</v>
      </c>
      <c r="AG52" s="18">
        <v>17.1</v>
      </c>
      <c r="AH52" s="18">
        <v>12.5</v>
      </c>
      <c r="AI52" s="18">
        <v>8.8</v>
      </c>
      <c r="AJ52" s="18">
        <v>5.8</v>
      </c>
      <c r="AK52" s="18">
        <v>10.9</v>
      </c>
      <c r="AL52" s="18">
        <v>52.6</v>
      </c>
      <c r="AM52" s="18">
        <v>96.8</v>
      </c>
      <c r="AN52" s="19">
        <v>5872</v>
      </c>
    </row>
    <row r="53" spans="1:40" ht="14.25">
      <c r="A53" t="s">
        <v>56</v>
      </c>
      <c r="B53" s="5" t="s">
        <v>4</v>
      </c>
      <c r="C53" s="18" t="s">
        <v>101</v>
      </c>
      <c r="D53" s="18">
        <v>1.7</v>
      </c>
      <c r="E53" s="18">
        <v>15.5</v>
      </c>
      <c r="F53" s="18">
        <v>28</v>
      </c>
      <c r="G53" s="18">
        <v>19</v>
      </c>
      <c r="H53" s="18">
        <v>18.1</v>
      </c>
      <c r="I53" s="18">
        <v>11.1</v>
      </c>
      <c r="J53" s="18">
        <v>5.2</v>
      </c>
      <c r="K53" s="18">
        <v>2.3</v>
      </c>
      <c r="L53" s="18">
        <v>45.8</v>
      </c>
      <c r="M53" s="18">
        <v>99.1</v>
      </c>
      <c r="N53" s="19">
        <v>343</v>
      </c>
      <c r="O53" s="5" t="s">
        <v>5</v>
      </c>
      <c r="P53" s="18" t="s">
        <v>101</v>
      </c>
      <c r="Q53" s="18">
        <v>13.5</v>
      </c>
      <c r="R53" s="18">
        <v>23.1</v>
      </c>
      <c r="S53" s="18">
        <v>27.2</v>
      </c>
      <c r="T53" s="18">
        <v>15.3</v>
      </c>
      <c r="U53" s="18">
        <v>8</v>
      </c>
      <c r="V53" s="18">
        <v>5.3</v>
      </c>
      <c r="W53" s="18">
        <v>2.2</v>
      </c>
      <c r="X53" s="18">
        <v>18.4</v>
      </c>
      <c r="Y53" s="18">
        <v>68.7</v>
      </c>
      <c r="Z53" s="18">
        <v>99.4</v>
      </c>
      <c r="AA53" s="19">
        <v>511</v>
      </c>
      <c r="AB53" s="5" t="s">
        <v>71</v>
      </c>
      <c r="AC53" s="18">
        <v>3.2</v>
      </c>
      <c r="AD53" s="18">
        <v>8.8</v>
      </c>
      <c r="AE53" s="18">
        <v>20</v>
      </c>
      <c r="AF53" s="18">
        <v>27.5</v>
      </c>
      <c r="AG53" s="18">
        <v>16.7</v>
      </c>
      <c r="AH53" s="18">
        <v>12.1</v>
      </c>
      <c r="AI53" s="18">
        <v>7.6</v>
      </c>
      <c r="AJ53" s="18">
        <v>3.4</v>
      </c>
      <c r="AK53" s="18">
        <v>11.9</v>
      </c>
      <c r="AL53" s="18">
        <v>59.5</v>
      </c>
      <c r="AM53" s="18">
        <v>99.3</v>
      </c>
      <c r="AN53" s="19">
        <v>854</v>
      </c>
    </row>
    <row r="54" spans="1:40" ht="14.25">
      <c r="A54" t="s">
        <v>57</v>
      </c>
      <c r="B54" s="5" t="s">
        <v>4</v>
      </c>
      <c r="C54" s="18">
        <v>0.3</v>
      </c>
      <c r="D54" s="18">
        <v>2.1</v>
      </c>
      <c r="E54" s="18">
        <v>6.5</v>
      </c>
      <c r="F54" s="18">
        <v>15</v>
      </c>
      <c r="G54" s="18">
        <v>18.4</v>
      </c>
      <c r="H54" s="18">
        <v>17.9</v>
      </c>
      <c r="I54" s="18">
        <v>15.7</v>
      </c>
      <c r="J54" s="18">
        <v>12.6</v>
      </c>
      <c r="K54" s="18">
        <v>2.4</v>
      </c>
      <c r="L54" s="18">
        <v>23.9</v>
      </c>
      <c r="M54" s="18">
        <v>88.5</v>
      </c>
      <c r="N54" s="19">
        <v>1180</v>
      </c>
      <c r="O54" s="5" t="s">
        <v>5</v>
      </c>
      <c r="P54" s="18">
        <v>2</v>
      </c>
      <c r="Q54" s="18">
        <v>8.2</v>
      </c>
      <c r="R54" s="18">
        <v>15.9</v>
      </c>
      <c r="S54" s="18">
        <v>21.7</v>
      </c>
      <c r="T54" s="18">
        <v>16.6</v>
      </c>
      <c r="U54" s="18">
        <v>14</v>
      </c>
      <c r="V54" s="18">
        <v>9.7</v>
      </c>
      <c r="W54" s="18">
        <v>6.8</v>
      </c>
      <c r="X54" s="18">
        <v>10.2</v>
      </c>
      <c r="Y54" s="18">
        <v>47.8</v>
      </c>
      <c r="Z54" s="18">
        <v>94.9</v>
      </c>
      <c r="AA54" s="19">
        <v>1637</v>
      </c>
      <c r="AB54" s="5" t="s">
        <v>71</v>
      </c>
      <c r="AC54" s="18">
        <v>1.3</v>
      </c>
      <c r="AD54" s="18">
        <v>5.6</v>
      </c>
      <c r="AE54" s="18">
        <v>12</v>
      </c>
      <c r="AF54" s="18">
        <v>18.9</v>
      </c>
      <c r="AG54" s="18">
        <v>17.3</v>
      </c>
      <c r="AH54" s="18">
        <v>15.6</v>
      </c>
      <c r="AI54" s="18">
        <v>12.2</v>
      </c>
      <c r="AJ54" s="18">
        <v>9.3</v>
      </c>
      <c r="AK54" s="18">
        <v>6.9</v>
      </c>
      <c r="AL54" s="18">
        <v>37.8</v>
      </c>
      <c r="AM54" s="18">
        <v>92.2</v>
      </c>
      <c r="AN54" s="19">
        <v>2817</v>
      </c>
    </row>
    <row r="55" spans="1:40" ht="14.25">
      <c r="A55" t="s">
        <v>58</v>
      </c>
      <c r="B55" s="5" t="s">
        <v>4</v>
      </c>
      <c r="C55" s="18">
        <v>0</v>
      </c>
      <c r="D55" s="18">
        <v>3.6</v>
      </c>
      <c r="E55" s="18">
        <v>6.5</v>
      </c>
      <c r="F55" s="18">
        <v>19.4</v>
      </c>
      <c r="G55" s="18">
        <v>13.7</v>
      </c>
      <c r="H55" s="18">
        <v>17.3</v>
      </c>
      <c r="I55" s="18">
        <v>20.1</v>
      </c>
      <c r="J55" s="18">
        <v>10.1</v>
      </c>
      <c r="K55" s="18">
        <v>3.6</v>
      </c>
      <c r="L55" s="18">
        <v>29.5</v>
      </c>
      <c r="M55" s="18">
        <v>90.6</v>
      </c>
      <c r="N55" s="19">
        <v>139</v>
      </c>
      <c r="O55" s="5" t="s">
        <v>5</v>
      </c>
      <c r="P55" s="18">
        <v>0</v>
      </c>
      <c r="Q55" s="18">
        <v>9.1</v>
      </c>
      <c r="R55" s="18">
        <v>9.1</v>
      </c>
      <c r="S55" s="18">
        <v>24.2</v>
      </c>
      <c r="T55" s="18">
        <v>15.2</v>
      </c>
      <c r="U55" s="18">
        <v>12.1</v>
      </c>
      <c r="V55" s="18">
        <v>9.1</v>
      </c>
      <c r="W55" s="18">
        <v>18.2</v>
      </c>
      <c r="X55" s="18">
        <v>9.1</v>
      </c>
      <c r="Y55" s="18">
        <v>42.4</v>
      </c>
      <c r="Z55" s="18">
        <v>97</v>
      </c>
      <c r="AA55" s="19">
        <v>33</v>
      </c>
      <c r="AB55" s="5" t="s">
        <v>71</v>
      </c>
      <c r="AC55" s="18">
        <v>0</v>
      </c>
      <c r="AD55" s="18">
        <v>4.7</v>
      </c>
      <c r="AE55" s="18">
        <v>7</v>
      </c>
      <c r="AF55" s="18">
        <v>20.3</v>
      </c>
      <c r="AG55" s="18">
        <v>14</v>
      </c>
      <c r="AH55" s="18">
        <v>16.3</v>
      </c>
      <c r="AI55" s="18">
        <v>18</v>
      </c>
      <c r="AJ55" s="18">
        <v>11.6</v>
      </c>
      <c r="AK55" s="18">
        <v>4.7</v>
      </c>
      <c r="AL55" s="18">
        <v>32</v>
      </c>
      <c r="AM55" s="18">
        <v>91.9</v>
      </c>
      <c r="AN55" s="19">
        <v>172</v>
      </c>
    </row>
    <row r="56" spans="1:40" ht="14.25">
      <c r="A56" t="s">
        <v>59</v>
      </c>
      <c r="B56" s="5" t="s">
        <v>4</v>
      </c>
      <c r="C56" s="18">
        <v>1.6</v>
      </c>
      <c r="D56" s="18">
        <v>8.5</v>
      </c>
      <c r="E56" s="18">
        <v>20.2</v>
      </c>
      <c r="F56" s="18">
        <v>26.4</v>
      </c>
      <c r="G56" s="18">
        <v>19.8</v>
      </c>
      <c r="H56" s="18">
        <v>11.2</v>
      </c>
      <c r="I56" s="18">
        <v>6.2</v>
      </c>
      <c r="J56" s="18">
        <v>3.2</v>
      </c>
      <c r="K56" s="18">
        <v>10.1</v>
      </c>
      <c r="L56" s="18">
        <v>56.6</v>
      </c>
      <c r="M56" s="18">
        <v>97.1</v>
      </c>
      <c r="N56" s="19">
        <v>25784</v>
      </c>
      <c r="O56" s="5" t="s">
        <v>5</v>
      </c>
      <c r="P56" s="18">
        <v>5.2</v>
      </c>
      <c r="Q56" s="18">
        <v>19</v>
      </c>
      <c r="R56" s="18">
        <v>27.9</v>
      </c>
      <c r="S56" s="18">
        <v>23.7</v>
      </c>
      <c r="T56" s="18">
        <v>12.4</v>
      </c>
      <c r="U56" s="18">
        <v>5.8</v>
      </c>
      <c r="V56" s="18">
        <v>2.9</v>
      </c>
      <c r="W56" s="18">
        <v>1.5</v>
      </c>
      <c r="X56" s="18">
        <v>24.2</v>
      </c>
      <c r="Y56" s="18">
        <v>75.8</v>
      </c>
      <c r="Z56" s="18">
        <v>98.4</v>
      </c>
      <c r="AA56" s="19">
        <v>25999</v>
      </c>
      <c r="AB56" s="5" t="s">
        <v>71</v>
      </c>
      <c r="AC56" s="18">
        <v>3.4</v>
      </c>
      <c r="AD56" s="18">
        <v>13.8</v>
      </c>
      <c r="AE56" s="18">
        <v>24</v>
      </c>
      <c r="AF56" s="18">
        <v>25.1</v>
      </c>
      <c r="AG56" s="18">
        <v>16.1</v>
      </c>
      <c r="AH56" s="18">
        <v>8.5</v>
      </c>
      <c r="AI56" s="18">
        <v>4.6</v>
      </c>
      <c r="AJ56" s="18">
        <v>2.3</v>
      </c>
      <c r="AK56" s="18">
        <v>17.1</v>
      </c>
      <c r="AL56" s="18">
        <v>66.2</v>
      </c>
      <c r="AM56" s="18">
        <v>97.7</v>
      </c>
      <c r="AN56" s="19">
        <v>51783</v>
      </c>
    </row>
    <row r="57" spans="1:40" ht="14.25">
      <c r="A57" t="s">
        <v>60</v>
      </c>
      <c r="B57" s="5" t="s">
        <v>4</v>
      </c>
      <c r="C57" s="18">
        <v>0</v>
      </c>
      <c r="D57" s="18">
        <v>0</v>
      </c>
      <c r="E57" s="18">
        <v>13.3</v>
      </c>
      <c r="F57" s="18">
        <v>36</v>
      </c>
      <c r="G57" s="18">
        <v>33.3</v>
      </c>
      <c r="H57" s="18">
        <v>10.7</v>
      </c>
      <c r="I57" s="18" t="s">
        <v>101</v>
      </c>
      <c r="J57" s="18">
        <v>0</v>
      </c>
      <c r="K57" s="18">
        <v>0</v>
      </c>
      <c r="L57" s="18">
        <v>49.3</v>
      </c>
      <c r="M57" s="18">
        <v>100</v>
      </c>
      <c r="N57" s="19">
        <v>75</v>
      </c>
      <c r="O57" s="5" t="s">
        <v>5</v>
      </c>
      <c r="P57" s="18">
        <v>0</v>
      </c>
      <c r="Q57" s="18">
        <v>0</v>
      </c>
      <c r="R57" s="18">
        <v>22.5</v>
      </c>
      <c r="S57" s="18">
        <v>38.2</v>
      </c>
      <c r="T57" s="18">
        <v>27</v>
      </c>
      <c r="U57" s="18">
        <v>11.2</v>
      </c>
      <c r="V57" s="18" t="s">
        <v>101</v>
      </c>
      <c r="W57" s="18">
        <v>0</v>
      </c>
      <c r="X57" s="18">
        <v>0</v>
      </c>
      <c r="Y57" s="18">
        <v>60.7</v>
      </c>
      <c r="Z57" s="18">
        <v>100</v>
      </c>
      <c r="AA57" s="19">
        <v>89</v>
      </c>
      <c r="AB57" s="5" t="s">
        <v>71</v>
      </c>
      <c r="AC57" s="18">
        <v>0</v>
      </c>
      <c r="AD57" s="18">
        <v>0</v>
      </c>
      <c r="AE57" s="18">
        <v>18.3</v>
      </c>
      <c r="AF57" s="18">
        <v>37.2</v>
      </c>
      <c r="AG57" s="18">
        <v>29.9</v>
      </c>
      <c r="AH57" s="18">
        <v>11</v>
      </c>
      <c r="AI57" s="18">
        <v>3.7</v>
      </c>
      <c r="AJ57" s="18">
        <v>0</v>
      </c>
      <c r="AK57" s="18">
        <v>0</v>
      </c>
      <c r="AL57" s="18">
        <v>55.5</v>
      </c>
      <c r="AM57" s="18">
        <v>100</v>
      </c>
      <c r="AN57" s="19">
        <v>164</v>
      </c>
    </row>
    <row r="58" spans="1:40" ht="14.25">
      <c r="A58" t="s">
        <v>48</v>
      </c>
      <c r="B58" s="5" t="s">
        <v>4</v>
      </c>
      <c r="C58" s="18">
        <v>3.8</v>
      </c>
      <c r="D58" s="18">
        <v>6.6</v>
      </c>
      <c r="E58" s="18">
        <v>11.7</v>
      </c>
      <c r="F58" s="18">
        <v>26.1</v>
      </c>
      <c r="G58" s="18">
        <v>18.8</v>
      </c>
      <c r="H58" s="18">
        <v>14.7</v>
      </c>
      <c r="I58" s="18">
        <v>10.1</v>
      </c>
      <c r="J58" s="18">
        <v>5.5</v>
      </c>
      <c r="K58" s="18">
        <v>10.4</v>
      </c>
      <c r="L58" s="18">
        <v>48.2</v>
      </c>
      <c r="M58" s="18">
        <v>97.4</v>
      </c>
      <c r="N58" s="19">
        <v>849</v>
      </c>
      <c r="O58" s="5" t="s">
        <v>5</v>
      </c>
      <c r="P58" s="18">
        <v>5.3</v>
      </c>
      <c r="Q58" s="18">
        <v>11</v>
      </c>
      <c r="R58" s="18">
        <v>18.9</v>
      </c>
      <c r="S58" s="18">
        <v>26.9</v>
      </c>
      <c r="T58" s="18">
        <v>16.1</v>
      </c>
      <c r="U58" s="18">
        <v>10.9</v>
      </c>
      <c r="V58" s="18">
        <v>5.8</v>
      </c>
      <c r="W58" s="18">
        <v>2.7</v>
      </c>
      <c r="X58" s="18">
        <v>16.3</v>
      </c>
      <c r="Y58" s="18">
        <v>62.1</v>
      </c>
      <c r="Z58" s="18">
        <v>97.6</v>
      </c>
      <c r="AA58" s="19">
        <v>1799</v>
      </c>
      <c r="AB58" s="5" t="s">
        <v>71</v>
      </c>
      <c r="AC58" s="18">
        <v>4.8</v>
      </c>
      <c r="AD58" s="18">
        <v>9.6</v>
      </c>
      <c r="AE58" s="18">
        <v>16.6</v>
      </c>
      <c r="AF58" s="18">
        <v>26.7</v>
      </c>
      <c r="AG58" s="18">
        <v>17</v>
      </c>
      <c r="AH58" s="18">
        <v>12.1</v>
      </c>
      <c r="AI58" s="18">
        <v>7.2</v>
      </c>
      <c r="AJ58" s="18">
        <v>3.6</v>
      </c>
      <c r="AK58" s="18">
        <v>14.4</v>
      </c>
      <c r="AL58" s="18">
        <v>57.6</v>
      </c>
      <c r="AM58" s="18">
        <v>97.5</v>
      </c>
      <c r="AN58" s="19">
        <v>2648</v>
      </c>
    </row>
    <row r="59" spans="1:40" ht="14.25">
      <c r="A59" t="s">
        <v>61</v>
      </c>
      <c r="B59" s="5" t="s">
        <v>4</v>
      </c>
      <c r="C59" s="18">
        <v>5.3</v>
      </c>
      <c r="D59" s="18">
        <v>12.4</v>
      </c>
      <c r="E59" s="18">
        <v>26</v>
      </c>
      <c r="F59" s="18">
        <v>27.3</v>
      </c>
      <c r="G59" s="18">
        <v>17.2</v>
      </c>
      <c r="H59" s="18">
        <v>8.5</v>
      </c>
      <c r="I59" s="18">
        <v>2.5</v>
      </c>
      <c r="J59" s="18">
        <v>0.6</v>
      </c>
      <c r="K59" s="18">
        <v>17.6</v>
      </c>
      <c r="L59" s="18">
        <v>70.9</v>
      </c>
      <c r="M59" s="18">
        <v>99.6</v>
      </c>
      <c r="N59" s="19">
        <v>62124</v>
      </c>
      <c r="O59" s="5" t="s">
        <v>5</v>
      </c>
      <c r="P59" s="18">
        <v>8.5</v>
      </c>
      <c r="Q59" s="18">
        <v>15.2</v>
      </c>
      <c r="R59" s="18">
        <v>22.7</v>
      </c>
      <c r="S59" s="18">
        <v>22.6</v>
      </c>
      <c r="T59" s="18">
        <v>17</v>
      </c>
      <c r="U59" s="18">
        <v>9</v>
      </c>
      <c r="V59" s="18">
        <v>3.4</v>
      </c>
      <c r="W59" s="18">
        <v>1</v>
      </c>
      <c r="X59" s="18">
        <v>23.7</v>
      </c>
      <c r="Y59" s="18">
        <v>69</v>
      </c>
      <c r="Z59" s="18">
        <v>99.4</v>
      </c>
      <c r="AA59" s="19">
        <v>44887</v>
      </c>
      <c r="AB59" s="5" t="s">
        <v>71</v>
      </c>
      <c r="AC59" s="18">
        <v>6.6</v>
      </c>
      <c r="AD59" s="18">
        <v>13.6</v>
      </c>
      <c r="AE59" s="18">
        <v>24.6</v>
      </c>
      <c r="AF59" s="18">
        <v>25.3</v>
      </c>
      <c r="AG59" s="18">
        <v>17.1</v>
      </c>
      <c r="AH59" s="18">
        <v>8.7</v>
      </c>
      <c r="AI59" s="18">
        <v>2.9</v>
      </c>
      <c r="AJ59" s="18">
        <v>0.8</v>
      </c>
      <c r="AK59" s="18">
        <v>20.2</v>
      </c>
      <c r="AL59" s="18">
        <v>70.1</v>
      </c>
      <c r="AM59" s="18">
        <v>99.5</v>
      </c>
      <c r="AN59" s="19">
        <v>107011</v>
      </c>
    </row>
    <row r="60" spans="1:40" ht="14.25">
      <c r="A60" t="s">
        <v>63</v>
      </c>
      <c r="B60" s="5" t="s">
        <v>4</v>
      </c>
      <c r="C60" s="18">
        <v>8.1</v>
      </c>
      <c r="D60" s="18">
        <v>16.6</v>
      </c>
      <c r="E60" s="18">
        <v>22.1</v>
      </c>
      <c r="F60" s="18">
        <v>20.8</v>
      </c>
      <c r="G60" s="18">
        <v>12.5</v>
      </c>
      <c r="H60" s="18">
        <v>8.3</v>
      </c>
      <c r="I60" s="18">
        <v>5.6</v>
      </c>
      <c r="J60" s="18">
        <v>3.5</v>
      </c>
      <c r="K60" s="18">
        <v>24.7</v>
      </c>
      <c r="L60" s="18">
        <v>67.6</v>
      </c>
      <c r="M60" s="18">
        <v>97.6</v>
      </c>
      <c r="N60" s="19">
        <v>89188</v>
      </c>
      <c r="O60" s="5" t="s">
        <v>5</v>
      </c>
      <c r="P60" s="18">
        <v>15</v>
      </c>
      <c r="Q60" s="18">
        <v>23.2</v>
      </c>
      <c r="R60" s="18">
        <v>23.2</v>
      </c>
      <c r="S60" s="18">
        <v>17.5</v>
      </c>
      <c r="T60" s="18">
        <v>9.4</v>
      </c>
      <c r="U60" s="18">
        <v>5.5</v>
      </c>
      <c r="V60" s="18">
        <v>3.2</v>
      </c>
      <c r="W60" s="18">
        <v>1.8</v>
      </c>
      <c r="X60" s="18">
        <v>38.2</v>
      </c>
      <c r="Y60" s="18">
        <v>78.9</v>
      </c>
      <c r="Z60" s="18">
        <v>98.8</v>
      </c>
      <c r="AA60" s="19">
        <v>105921</v>
      </c>
      <c r="AB60" s="5" t="s">
        <v>71</v>
      </c>
      <c r="AC60" s="18">
        <v>11.8</v>
      </c>
      <c r="AD60" s="18">
        <v>20.2</v>
      </c>
      <c r="AE60" s="18">
        <v>22.7</v>
      </c>
      <c r="AF60" s="18">
        <v>19</v>
      </c>
      <c r="AG60" s="18">
        <v>10.8</v>
      </c>
      <c r="AH60" s="18">
        <v>6.8</v>
      </c>
      <c r="AI60" s="18">
        <v>4.3</v>
      </c>
      <c r="AJ60" s="18">
        <v>2.6</v>
      </c>
      <c r="AK60" s="18">
        <v>32</v>
      </c>
      <c r="AL60" s="18">
        <v>73.8</v>
      </c>
      <c r="AM60" s="18">
        <v>98.3</v>
      </c>
      <c r="AN60" s="19">
        <v>195109</v>
      </c>
    </row>
    <row r="61" spans="1:40" ht="14.25">
      <c r="A61" t="s">
        <v>64</v>
      </c>
      <c r="B61" s="5" t="s">
        <v>4</v>
      </c>
      <c r="C61" s="18">
        <v>6.4</v>
      </c>
      <c r="D61" s="18">
        <v>16.6</v>
      </c>
      <c r="E61" s="18">
        <v>22.7</v>
      </c>
      <c r="F61" s="18">
        <v>30.1</v>
      </c>
      <c r="G61" s="18">
        <v>12.6</v>
      </c>
      <c r="H61" s="18">
        <v>5.3</v>
      </c>
      <c r="I61" s="18">
        <v>2.4</v>
      </c>
      <c r="J61" s="18">
        <v>1.2</v>
      </c>
      <c r="K61" s="18">
        <v>23</v>
      </c>
      <c r="L61" s="18">
        <v>75.8</v>
      </c>
      <c r="M61" s="18">
        <v>97.3</v>
      </c>
      <c r="N61" s="19">
        <v>32464</v>
      </c>
      <c r="O61" s="5" t="s">
        <v>5</v>
      </c>
      <c r="P61" s="18">
        <v>7.4</v>
      </c>
      <c r="Q61" s="18">
        <v>18</v>
      </c>
      <c r="R61" s="18">
        <v>23.7</v>
      </c>
      <c r="S61" s="18">
        <v>30.2</v>
      </c>
      <c r="T61" s="18">
        <v>10.9</v>
      </c>
      <c r="U61" s="18">
        <v>4.5</v>
      </c>
      <c r="V61" s="18">
        <v>2</v>
      </c>
      <c r="W61" s="18">
        <v>1.1</v>
      </c>
      <c r="X61" s="18">
        <v>25.4</v>
      </c>
      <c r="Y61" s="18">
        <v>79.2</v>
      </c>
      <c r="Z61" s="18">
        <v>97.8</v>
      </c>
      <c r="AA61" s="19">
        <v>29473</v>
      </c>
      <c r="AB61" s="5" t="s">
        <v>71</v>
      </c>
      <c r="AC61" s="18">
        <v>6.9</v>
      </c>
      <c r="AD61" s="18">
        <v>17.3</v>
      </c>
      <c r="AE61" s="18">
        <v>23.2</v>
      </c>
      <c r="AF61" s="18">
        <v>30.2</v>
      </c>
      <c r="AG61" s="18">
        <v>11.8</v>
      </c>
      <c r="AH61" s="18">
        <v>4.9</v>
      </c>
      <c r="AI61" s="18">
        <v>2.2</v>
      </c>
      <c r="AJ61" s="18">
        <v>1.2</v>
      </c>
      <c r="AK61" s="18">
        <v>24.1</v>
      </c>
      <c r="AL61" s="18">
        <v>77.5</v>
      </c>
      <c r="AM61" s="18">
        <v>97.5</v>
      </c>
      <c r="AN61" s="19">
        <v>61937</v>
      </c>
    </row>
    <row r="62" spans="1:40" ht="14.25">
      <c r="A62" t="s">
        <v>65</v>
      </c>
      <c r="B62" s="5" t="s">
        <v>4</v>
      </c>
      <c r="C62" s="18">
        <v>1.7</v>
      </c>
      <c r="D62" s="18">
        <v>8.3</v>
      </c>
      <c r="E62" s="18">
        <v>18.7</v>
      </c>
      <c r="F62" s="18">
        <v>26.1</v>
      </c>
      <c r="G62" s="18">
        <v>20.6</v>
      </c>
      <c r="H62" s="18">
        <v>12.8</v>
      </c>
      <c r="I62" s="18">
        <v>6.6</v>
      </c>
      <c r="J62" s="18">
        <v>3.1</v>
      </c>
      <c r="K62" s="18">
        <v>9.9</v>
      </c>
      <c r="L62" s="18">
        <v>54.8</v>
      </c>
      <c r="M62" s="18">
        <v>97.8</v>
      </c>
      <c r="N62" s="19">
        <v>16915</v>
      </c>
      <c r="O62" s="5" t="s">
        <v>5</v>
      </c>
      <c r="P62" s="18">
        <v>4.2</v>
      </c>
      <c r="Q62" s="18">
        <v>15</v>
      </c>
      <c r="R62" s="18">
        <v>24.7</v>
      </c>
      <c r="S62" s="18">
        <v>25.6</v>
      </c>
      <c r="T62" s="18">
        <v>15.5</v>
      </c>
      <c r="U62" s="18">
        <v>8.1</v>
      </c>
      <c r="V62" s="18">
        <v>3.9</v>
      </c>
      <c r="W62" s="18">
        <v>1.4</v>
      </c>
      <c r="X62" s="18">
        <v>19.2</v>
      </c>
      <c r="Y62" s="18">
        <v>69.4</v>
      </c>
      <c r="Z62" s="18">
        <v>98.4</v>
      </c>
      <c r="AA62" s="19">
        <v>18287</v>
      </c>
      <c r="AB62" s="5" t="s">
        <v>71</v>
      </c>
      <c r="AC62" s="18">
        <v>3</v>
      </c>
      <c r="AD62" s="18">
        <v>11.8</v>
      </c>
      <c r="AE62" s="18">
        <v>21.8</v>
      </c>
      <c r="AF62" s="18">
        <v>25.8</v>
      </c>
      <c r="AG62" s="18">
        <v>17.9</v>
      </c>
      <c r="AH62" s="18">
        <v>10.4</v>
      </c>
      <c r="AI62" s="18">
        <v>5.2</v>
      </c>
      <c r="AJ62" s="18">
        <v>2.2</v>
      </c>
      <c r="AK62" s="18">
        <v>14.8</v>
      </c>
      <c r="AL62" s="18">
        <v>62.4</v>
      </c>
      <c r="AM62" s="18">
        <v>98.1</v>
      </c>
      <c r="AN62" s="19">
        <v>35202</v>
      </c>
    </row>
    <row r="63" spans="1:40" ht="14.25">
      <c r="A63" t="s">
        <v>13</v>
      </c>
      <c r="B63" s="5" t="s">
        <v>4</v>
      </c>
      <c r="C63" s="18">
        <v>6.9</v>
      </c>
      <c r="D63" s="18">
        <v>14</v>
      </c>
      <c r="E63" s="18">
        <v>21.2</v>
      </c>
      <c r="F63" s="18">
        <v>26.4</v>
      </c>
      <c r="G63" s="18">
        <v>14.9</v>
      </c>
      <c r="H63" s="18">
        <v>8.3</v>
      </c>
      <c r="I63" s="18">
        <v>4.6</v>
      </c>
      <c r="J63" s="18">
        <v>2.2</v>
      </c>
      <c r="K63" s="18">
        <v>20.9</v>
      </c>
      <c r="L63" s="18">
        <v>68.4</v>
      </c>
      <c r="M63" s="18">
        <v>98.5</v>
      </c>
      <c r="N63" s="19">
        <v>2220810</v>
      </c>
      <c r="O63" s="5" t="s">
        <v>5</v>
      </c>
      <c r="P63" s="18">
        <v>9.7</v>
      </c>
      <c r="Q63" s="18">
        <v>18.2</v>
      </c>
      <c r="R63" s="18">
        <v>23.6</v>
      </c>
      <c r="S63" s="18">
        <v>24.6</v>
      </c>
      <c r="T63" s="18">
        <v>12.1</v>
      </c>
      <c r="U63" s="18">
        <v>6.1</v>
      </c>
      <c r="V63" s="18">
        <v>3.2</v>
      </c>
      <c r="W63" s="18">
        <v>1.5</v>
      </c>
      <c r="X63" s="18">
        <v>27.9</v>
      </c>
      <c r="Y63" s="18">
        <v>76.1</v>
      </c>
      <c r="Z63" s="18">
        <v>99</v>
      </c>
      <c r="AA63" s="19">
        <v>2290185</v>
      </c>
      <c r="AB63" s="5" t="s">
        <v>71</v>
      </c>
      <c r="AC63" s="18">
        <v>8.3</v>
      </c>
      <c r="AD63" s="18">
        <v>16.1</v>
      </c>
      <c r="AE63" s="18">
        <v>22.4</v>
      </c>
      <c r="AF63" s="18">
        <v>25.5</v>
      </c>
      <c r="AG63" s="18">
        <v>13.5</v>
      </c>
      <c r="AH63" s="18">
        <v>7.2</v>
      </c>
      <c r="AI63" s="18">
        <v>3.9</v>
      </c>
      <c r="AJ63" s="18">
        <v>1.8</v>
      </c>
      <c r="AK63" s="18">
        <v>24.4</v>
      </c>
      <c r="AL63" s="18">
        <v>72.3</v>
      </c>
      <c r="AM63" s="18">
        <v>98.7</v>
      </c>
      <c r="AN63" s="19">
        <v>4510995</v>
      </c>
    </row>
    <row r="64" spans="2:40" ht="14.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2:40" ht="14.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BY64"/>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77" ht="14.25">
      <c r="A3" t="s">
        <v>14</v>
      </c>
      <c r="B3" s="5" t="s">
        <v>4</v>
      </c>
      <c r="C3" s="18">
        <v>2.5</v>
      </c>
      <c r="D3" s="18">
        <v>9.4</v>
      </c>
      <c r="E3" s="18">
        <v>18.9</v>
      </c>
      <c r="F3" s="18">
        <v>31.5</v>
      </c>
      <c r="G3" s="18">
        <v>20.3</v>
      </c>
      <c r="H3" s="18">
        <v>10.4</v>
      </c>
      <c r="I3" s="18">
        <v>4.7</v>
      </c>
      <c r="J3" s="18">
        <v>1.5</v>
      </c>
      <c r="K3" s="18">
        <v>11.9</v>
      </c>
      <c r="L3" s="18">
        <v>62.2</v>
      </c>
      <c r="M3" s="18">
        <v>99.2</v>
      </c>
      <c r="N3" s="19">
        <v>286477</v>
      </c>
      <c r="O3" s="5" t="s">
        <v>5</v>
      </c>
      <c r="P3" s="18">
        <v>5.2</v>
      </c>
      <c r="Q3" s="18">
        <v>16.3</v>
      </c>
      <c r="R3" s="18">
        <v>25.3</v>
      </c>
      <c r="S3" s="18">
        <v>29.7</v>
      </c>
      <c r="T3" s="18">
        <v>14.5</v>
      </c>
      <c r="U3" s="18">
        <v>5.7</v>
      </c>
      <c r="V3" s="18">
        <v>2.1</v>
      </c>
      <c r="W3" s="18">
        <v>0.7</v>
      </c>
      <c r="X3" s="18">
        <v>21.5</v>
      </c>
      <c r="Y3" s="18">
        <v>76.5</v>
      </c>
      <c r="Z3" s="18">
        <v>99.5</v>
      </c>
      <c r="AA3" s="19">
        <v>282134</v>
      </c>
      <c r="AB3" s="5" t="s">
        <v>71</v>
      </c>
      <c r="AC3" s="18">
        <v>3.8</v>
      </c>
      <c r="AD3" s="18">
        <v>12.8</v>
      </c>
      <c r="AE3" s="18">
        <v>22.1</v>
      </c>
      <c r="AF3" s="18">
        <v>30.6</v>
      </c>
      <c r="AG3" s="18">
        <v>17.4</v>
      </c>
      <c r="AH3" s="18">
        <v>8.1</v>
      </c>
      <c r="AI3" s="18">
        <v>3.4</v>
      </c>
      <c r="AJ3" s="18">
        <v>1.1</v>
      </c>
      <c r="AK3" s="18">
        <v>16.6</v>
      </c>
      <c r="AL3" s="18">
        <v>69.3</v>
      </c>
      <c r="AM3" s="18">
        <v>99.4</v>
      </c>
      <c r="AN3" s="19">
        <v>568611</v>
      </c>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row>
    <row r="4" spans="1:73" ht="14.25">
      <c r="A4" t="s">
        <v>15</v>
      </c>
      <c r="B4" s="5" t="s">
        <v>4</v>
      </c>
      <c r="C4" s="18">
        <v>7.5</v>
      </c>
      <c r="D4" s="18">
        <v>12.8</v>
      </c>
      <c r="E4" s="18">
        <v>17.8</v>
      </c>
      <c r="F4" s="18">
        <v>32.5</v>
      </c>
      <c r="G4" s="18">
        <v>10.7</v>
      </c>
      <c r="H4" s="18">
        <v>7.5</v>
      </c>
      <c r="I4" s="18">
        <v>6.2</v>
      </c>
      <c r="J4" s="18">
        <v>3.5</v>
      </c>
      <c r="K4" s="18">
        <v>20.3</v>
      </c>
      <c r="L4" s="18">
        <v>70.6</v>
      </c>
      <c r="M4" s="18">
        <v>98.4</v>
      </c>
      <c r="N4" s="19">
        <v>301640</v>
      </c>
      <c r="O4" s="5" t="s">
        <v>5</v>
      </c>
      <c r="P4" s="18">
        <v>7</v>
      </c>
      <c r="Q4" s="18">
        <v>13.3</v>
      </c>
      <c r="R4" s="18">
        <v>18.4</v>
      </c>
      <c r="S4" s="18">
        <v>32.5</v>
      </c>
      <c r="T4" s="18">
        <v>11</v>
      </c>
      <c r="U4" s="18">
        <v>7.2</v>
      </c>
      <c r="V4" s="18">
        <v>5.8</v>
      </c>
      <c r="W4" s="18">
        <v>3.3</v>
      </c>
      <c r="X4" s="18">
        <v>20.3</v>
      </c>
      <c r="Y4" s="18">
        <v>71.2</v>
      </c>
      <c r="Z4" s="18">
        <v>98.6</v>
      </c>
      <c r="AA4" s="19">
        <v>292726</v>
      </c>
      <c r="AB4" s="5" t="s">
        <v>71</v>
      </c>
      <c r="AC4" s="18">
        <v>7.2</v>
      </c>
      <c r="AD4" s="18">
        <v>13.1</v>
      </c>
      <c r="AE4" s="18">
        <v>18.1</v>
      </c>
      <c r="AF4" s="18">
        <v>32.5</v>
      </c>
      <c r="AG4" s="18">
        <v>10.9</v>
      </c>
      <c r="AH4" s="18">
        <v>7.4</v>
      </c>
      <c r="AI4" s="18">
        <v>6</v>
      </c>
      <c r="AJ4" s="18">
        <v>3.4</v>
      </c>
      <c r="AK4" s="18">
        <v>20.3</v>
      </c>
      <c r="AL4" s="18">
        <v>70.9</v>
      </c>
      <c r="AM4" s="18">
        <v>98.5</v>
      </c>
      <c r="AN4" s="19">
        <v>594366</v>
      </c>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row>
    <row r="5" spans="1:73" ht="14.25">
      <c r="A5" t="s">
        <v>16</v>
      </c>
      <c r="B5" s="5" t="s">
        <v>4</v>
      </c>
      <c r="C5" s="18">
        <v>1.7</v>
      </c>
      <c r="D5" s="18">
        <v>6.8</v>
      </c>
      <c r="E5" s="18">
        <v>18.2</v>
      </c>
      <c r="F5" s="18">
        <v>35.2</v>
      </c>
      <c r="G5" s="18">
        <v>18.9</v>
      </c>
      <c r="H5" s="18">
        <v>10.1</v>
      </c>
      <c r="I5" s="18">
        <v>5.7</v>
      </c>
      <c r="J5" s="18">
        <v>2.4</v>
      </c>
      <c r="K5" s="18">
        <v>8.5</v>
      </c>
      <c r="L5" s="18">
        <v>61.9</v>
      </c>
      <c r="M5" s="18">
        <v>98.9</v>
      </c>
      <c r="N5" s="19">
        <v>154001</v>
      </c>
      <c r="O5" s="5" t="s">
        <v>5</v>
      </c>
      <c r="P5" s="18">
        <v>2.6</v>
      </c>
      <c r="Q5" s="18">
        <v>9.3</v>
      </c>
      <c r="R5" s="18">
        <v>20.9</v>
      </c>
      <c r="S5" s="18">
        <v>34.1</v>
      </c>
      <c r="T5" s="18">
        <v>17.1</v>
      </c>
      <c r="U5" s="18">
        <v>8.7</v>
      </c>
      <c r="V5" s="18">
        <v>4.5</v>
      </c>
      <c r="W5" s="18">
        <v>1.9</v>
      </c>
      <c r="X5" s="18">
        <v>11.9</v>
      </c>
      <c r="Y5" s="18">
        <v>67</v>
      </c>
      <c r="Z5" s="18">
        <v>99.2</v>
      </c>
      <c r="AA5" s="19">
        <v>157230</v>
      </c>
      <c r="AB5" s="5" t="s">
        <v>71</v>
      </c>
      <c r="AC5" s="18">
        <v>2.2</v>
      </c>
      <c r="AD5" s="18">
        <v>8.1</v>
      </c>
      <c r="AE5" s="18">
        <v>19.5</v>
      </c>
      <c r="AF5" s="18">
        <v>34.7</v>
      </c>
      <c r="AG5" s="18">
        <v>18</v>
      </c>
      <c r="AH5" s="18">
        <v>9.4</v>
      </c>
      <c r="AI5" s="18">
        <v>5.1</v>
      </c>
      <c r="AJ5" s="18">
        <v>2.2</v>
      </c>
      <c r="AK5" s="18">
        <v>10.3</v>
      </c>
      <c r="AL5" s="18">
        <v>64.5</v>
      </c>
      <c r="AM5" s="18">
        <v>99.1</v>
      </c>
      <c r="AN5" s="19">
        <v>311231</v>
      </c>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row>
    <row r="6" spans="1:73" ht="14.25">
      <c r="A6" t="s">
        <v>17</v>
      </c>
      <c r="B6" s="5" t="s">
        <v>4</v>
      </c>
      <c r="C6" s="18">
        <v>3.1</v>
      </c>
      <c r="D6" s="18">
        <v>8.4</v>
      </c>
      <c r="E6" s="18">
        <v>20.7</v>
      </c>
      <c r="F6" s="18">
        <v>33.7</v>
      </c>
      <c r="G6" s="18">
        <v>20.3</v>
      </c>
      <c r="H6" s="18">
        <v>8.1</v>
      </c>
      <c r="I6" s="18">
        <v>3.5</v>
      </c>
      <c r="J6" s="18">
        <v>1.4</v>
      </c>
      <c r="K6" s="18">
        <v>11.5</v>
      </c>
      <c r="L6" s="18">
        <v>65.9</v>
      </c>
      <c r="M6" s="18">
        <v>99.2</v>
      </c>
      <c r="N6" s="19">
        <v>119763</v>
      </c>
      <c r="O6" s="5" t="s">
        <v>5</v>
      </c>
      <c r="P6" s="18">
        <v>4.6</v>
      </c>
      <c r="Q6" s="18">
        <v>11.5</v>
      </c>
      <c r="R6" s="18">
        <v>23.7</v>
      </c>
      <c r="S6" s="18">
        <v>31.8</v>
      </c>
      <c r="T6" s="18">
        <v>17.2</v>
      </c>
      <c r="U6" s="18">
        <v>6.8</v>
      </c>
      <c r="V6" s="18">
        <v>2.7</v>
      </c>
      <c r="W6" s="18">
        <v>1.1</v>
      </c>
      <c r="X6" s="18">
        <v>16.1</v>
      </c>
      <c r="Y6" s="18">
        <v>71.6</v>
      </c>
      <c r="Z6" s="18">
        <v>99.3</v>
      </c>
      <c r="AA6" s="19">
        <v>124941</v>
      </c>
      <c r="AB6" s="5" t="s">
        <v>71</v>
      </c>
      <c r="AC6" s="18">
        <v>3.8</v>
      </c>
      <c r="AD6" s="18">
        <v>10</v>
      </c>
      <c r="AE6" s="18">
        <v>22.2</v>
      </c>
      <c r="AF6" s="18">
        <v>32.7</v>
      </c>
      <c r="AG6" s="18">
        <v>18.7</v>
      </c>
      <c r="AH6" s="18">
        <v>7.4</v>
      </c>
      <c r="AI6" s="18">
        <v>3.1</v>
      </c>
      <c r="AJ6" s="18">
        <v>1.2</v>
      </c>
      <c r="AK6" s="18">
        <v>13.8</v>
      </c>
      <c r="AL6" s="18">
        <v>68.8</v>
      </c>
      <c r="AM6" s="18">
        <v>99.3</v>
      </c>
      <c r="AN6" s="19">
        <v>244704</v>
      </c>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row>
    <row r="7" spans="1:73" ht="14.25">
      <c r="A7" t="s">
        <v>18</v>
      </c>
      <c r="B7" s="5" t="s">
        <v>4</v>
      </c>
      <c r="C7" s="18">
        <v>0.1</v>
      </c>
      <c r="D7" s="18">
        <v>0.9</v>
      </c>
      <c r="E7" s="18">
        <v>5</v>
      </c>
      <c r="F7" s="18">
        <v>20.4</v>
      </c>
      <c r="G7" s="18">
        <v>32.7</v>
      </c>
      <c r="H7" s="18">
        <v>22.7</v>
      </c>
      <c r="I7" s="18">
        <v>11.7</v>
      </c>
      <c r="J7" s="18">
        <v>3.8</v>
      </c>
      <c r="K7" s="18">
        <v>1.1</v>
      </c>
      <c r="L7" s="18">
        <v>26.4</v>
      </c>
      <c r="M7" s="18">
        <v>97.3</v>
      </c>
      <c r="N7" s="19">
        <v>8181</v>
      </c>
      <c r="O7" s="5" t="s">
        <v>5</v>
      </c>
      <c r="P7" s="18">
        <v>0.2</v>
      </c>
      <c r="Q7" s="18">
        <v>2.8</v>
      </c>
      <c r="R7" s="18">
        <v>10.6</v>
      </c>
      <c r="S7" s="18">
        <v>26.9</v>
      </c>
      <c r="T7" s="18">
        <v>30.5</v>
      </c>
      <c r="U7" s="18">
        <v>17.1</v>
      </c>
      <c r="V7" s="18">
        <v>7.8</v>
      </c>
      <c r="W7" s="18">
        <v>2.3</v>
      </c>
      <c r="X7" s="18">
        <v>3</v>
      </c>
      <c r="Y7" s="18">
        <v>40.5</v>
      </c>
      <c r="Z7" s="18">
        <v>98.2</v>
      </c>
      <c r="AA7" s="19">
        <v>9468</v>
      </c>
      <c r="AB7" s="5" t="s">
        <v>71</v>
      </c>
      <c r="AC7" s="18">
        <v>0.2</v>
      </c>
      <c r="AD7" s="18">
        <v>1.9</v>
      </c>
      <c r="AE7" s="18">
        <v>8</v>
      </c>
      <c r="AF7" s="18">
        <v>23.9</v>
      </c>
      <c r="AG7" s="18">
        <v>31.5</v>
      </c>
      <c r="AH7" s="18">
        <v>19.7</v>
      </c>
      <c r="AI7" s="18">
        <v>9.6</v>
      </c>
      <c r="AJ7" s="18">
        <v>3</v>
      </c>
      <c r="AK7" s="18">
        <v>2.1</v>
      </c>
      <c r="AL7" s="18">
        <v>34</v>
      </c>
      <c r="AM7" s="18">
        <v>97.8</v>
      </c>
      <c r="AN7" s="19">
        <v>17649</v>
      </c>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row>
    <row r="8" spans="1:73" ht="14.25">
      <c r="A8" t="s">
        <v>19</v>
      </c>
      <c r="B8" s="5" t="s">
        <v>4</v>
      </c>
      <c r="C8" s="18">
        <v>19.5</v>
      </c>
      <c r="D8" s="18">
        <v>27.4</v>
      </c>
      <c r="E8" s="18">
        <v>28.1</v>
      </c>
      <c r="F8" s="18">
        <v>18.9</v>
      </c>
      <c r="G8" s="18">
        <v>4.9</v>
      </c>
      <c r="H8" s="18">
        <v>0.9</v>
      </c>
      <c r="I8" s="18">
        <v>0.2</v>
      </c>
      <c r="J8" s="18">
        <v>0.1</v>
      </c>
      <c r="K8" s="18">
        <v>46.8</v>
      </c>
      <c r="L8" s="18">
        <v>93.8</v>
      </c>
      <c r="M8" s="18">
        <v>99.9</v>
      </c>
      <c r="N8" s="19">
        <v>77821</v>
      </c>
      <c r="O8" s="5" t="s">
        <v>5</v>
      </c>
      <c r="P8" s="18">
        <v>19.7</v>
      </c>
      <c r="Q8" s="18">
        <v>27.4</v>
      </c>
      <c r="R8" s="18">
        <v>28.1</v>
      </c>
      <c r="S8" s="18">
        <v>18.2</v>
      </c>
      <c r="T8" s="18">
        <v>5.3</v>
      </c>
      <c r="U8" s="18">
        <v>0.9</v>
      </c>
      <c r="V8" s="18">
        <v>0.2</v>
      </c>
      <c r="W8" s="18">
        <v>0</v>
      </c>
      <c r="X8" s="18">
        <v>47.1</v>
      </c>
      <c r="Y8" s="18">
        <v>93.5</v>
      </c>
      <c r="Z8" s="18">
        <v>99.9</v>
      </c>
      <c r="AA8" s="19">
        <v>68671</v>
      </c>
      <c r="AB8" s="5" t="s">
        <v>71</v>
      </c>
      <c r="AC8" s="18">
        <v>19.6</v>
      </c>
      <c r="AD8" s="18">
        <v>27.4</v>
      </c>
      <c r="AE8" s="18">
        <v>28.1</v>
      </c>
      <c r="AF8" s="18">
        <v>18.6</v>
      </c>
      <c r="AG8" s="18">
        <v>5.1</v>
      </c>
      <c r="AH8" s="18">
        <v>0.9</v>
      </c>
      <c r="AI8" s="18">
        <v>0.2</v>
      </c>
      <c r="AJ8" s="18">
        <v>0.1</v>
      </c>
      <c r="AK8" s="18">
        <v>47</v>
      </c>
      <c r="AL8" s="18">
        <v>93.7</v>
      </c>
      <c r="AM8" s="18">
        <v>99.9</v>
      </c>
      <c r="AN8" s="19">
        <v>146492</v>
      </c>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row>
    <row r="9" spans="1:73" ht="14.25">
      <c r="A9" t="s">
        <v>20</v>
      </c>
      <c r="B9" s="5" t="s">
        <v>4</v>
      </c>
      <c r="C9" s="18">
        <v>19.4</v>
      </c>
      <c r="D9" s="18">
        <v>26.6</v>
      </c>
      <c r="E9" s="18">
        <v>27.8</v>
      </c>
      <c r="F9" s="18">
        <v>18.8</v>
      </c>
      <c r="G9" s="18">
        <v>6</v>
      </c>
      <c r="H9" s="18">
        <v>1</v>
      </c>
      <c r="I9" s="18">
        <v>0.2</v>
      </c>
      <c r="J9" s="18">
        <v>0.1</v>
      </c>
      <c r="K9" s="18">
        <v>46</v>
      </c>
      <c r="L9" s="18">
        <v>92.7</v>
      </c>
      <c r="M9" s="18">
        <v>99.9</v>
      </c>
      <c r="N9" s="19">
        <v>78220</v>
      </c>
      <c r="O9" s="5" t="s">
        <v>5</v>
      </c>
      <c r="P9" s="18">
        <v>23.2</v>
      </c>
      <c r="Q9" s="18">
        <v>28.6</v>
      </c>
      <c r="R9" s="18">
        <v>26.4</v>
      </c>
      <c r="S9" s="18">
        <v>16.1</v>
      </c>
      <c r="T9" s="18">
        <v>4.7</v>
      </c>
      <c r="U9" s="18">
        <v>0.8</v>
      </c>
      <c r="V9" s="18">
        <v>0.1</v>
      </c>
      <c r="W9" s="18">
        <v>0</v>
      </c>
      <c r="X9" s="18">
        <v>51.8</v>
      </c>
      <c r="Y9" s="18">
        <v>94.2</v>
      </c>
      <c r="Z9" s="18">
        <v>99.9</v>
      </c>
      <c r="AA9" s="19">
        <v>69244</v>
      </c>
      <c r="AB9" s="5" t="s">
        <v>71</v>
      </c>
      <c r="AC9" s="18">
        <v>21.2</v>
      </c>
      <c r="AD9" s="18">
        <v>27.5</v>
      </c>
      <c r="AE9" s="18">
        <v>27.1</v>
      </c>
      <c r="AF9" s="18">
        <v>17.5</v>
      </c>
      <c r="AG9" s="18">
        <v>5.4</v>
      </c>
      <c r="AH9" s="18">
        <v>0.9</v>
      </c>
      <c r="AI9" s="18">
        <v>0.2</v>
      </c>
      <c r="AJ9" s="18">
        <v>0</v>
      </c>
      <c r="AK9" s="18">
        <v>48.7</v>
      </c>
      <c r="AL9" s="18">
        <v>93.4</v>
      </c>
      <c r="AM9" s="18">
        <v>99.9</v>
      </c>
      <c r="AN9" s="19">
        <v>147464</v>
      </c>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row>
    <row r="10" spans="1:73" ht="14.25">
      <c r="A10" t="s">
        <v>21</v>
      </c>
      <c r="B10" s="5" t="s">
        <v>4</v>
      </c>
      <c r="C10" s="18">
        <v>16.3</v>
      </c>
      <c r="D10" s="18">
        <v>28</v>
      </c>
      <c r="E10" s="18">
        <v>30.2</v>
      </c>
      <c r="F10" s="18">
        <v>18.6</v>
      </c>
      <c r="G10" s="18">
        <v>5.3</v>
      </c>
      <c r="H10" s="18">
        <v>0.9</v>
      </c>
      <c r="I10" s="18">
        <v>0.3</v>
      </c>
      <c r="J10" s="18">
        <v>0.1</v>
      </c>
      <c r="K10" s="18">
        <v>44.4</v>
      </c>
      <c r="L10" s="18">
        <v>93.2</v>
      </c>
      <c r="M10" s="18">
        <v>99.8</v>
      </c>
      <c r="N10" s="19">
        <v>78707</v>
      </c>
      <c r="O10" s="5" t="s">
        <v>5</v>
      </c>
      <c r="P10" s="18">
        <v>21.3</v>
      </c>
      <c r="Q10" s="18">
        <v>30.8</v>
      </c>
      <c r="R10" s="18">
        <v>27.7</v>
      </c>
      <c r="S10" s="18">
        <v>14.9</v>
      </c>
      <c r="T10" s="18">
        <v>4.1</v>
      </c>
      <c r="U10" s="18">
        <v>0.7</v>
      </c>
      <c r="V10" s="18">
        <v>0.2</v>
      </c>
      <c r="W10" s="18">
        <v>0.1</v>
      </c>
      <c r="X10" s="18">
        <v>52.1</v>
      </c>
      <c r="Y10" s="18">
        <v>94.7</v>
      </c>
      <c r="Z10" s="18">
        <v>99.8</v>
      </c>
      <c r="AA10" s="19">
        <v>70315</v>
      </c>
      <c r="AB10" s="5" t="s">
        <v>71</v>
      </c>
      <c r="AC10" s="18">
        <v>18.7</v>
      </c>
      <c r="AD10" s="18">
        <v>29.4</v>
      </c>
      <c r="AE10" s="18">
        <v>29</v>
      </c>
      <c r="AF10" s="18">
        <v>16.8</v>
      </c>
      <c r="AG10" s="18">
        <v>4.7</v>
      </c>
      <c r="AH10" s="18">
        <v>0.8</v>
      </c>
      <c r="AI10" s="18">
        <v>0.3</v>
      </c>
      <c r="AJ10" s="18">
        <v>0.1</v>
      </c>
      <c r="AK10" s="18">
        <v>48</v>
      </c>
      <c r="AL10" s="18">
        <v>93.9</v>
      </c>
      <c r="AM10" s="18">
        <v>99.8</v>
      </c>
      <c r="AN10" s="19">
        <v>149022</v>
      </c>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14.25">
      <c r="A11" t="s">
        <v>22</v>
      </c>
      <c r="B11" s="5" t="s">
        <v>4</v>
      </c>
      <c r="C11" s="18">
        <v>12</v>
      </c>
      <c r="D11" s="18">
        <v>15.8</v>
      </c>
      <c r="E11" s="18">
        <v>18.6</v>
      </c>
      <c r="F11" s="18">
        <v>16.7</v>
      </c>
      <c r="G11" s="18">
        <v>13.2</v>
      </c>
      <c r="H11" s="18">
        <v>9.1</v>
      </c>
      <c r="I11" s="18">
        <v>6.4</v>
      </c>
      <c r="J11" s="18">
        <v>4.1</v>
      </c>
      <c r="K11" s="18">
        <v>27.7</v>
      </c>
      <c r="L11" s="18">
        <v>63</v>
      </c>
      <c r="M11" s="18">
        <v>95.9</v>
      </c>
      <c r="N11" s="19">
        <v>3788</v>
      </c>
      <c r="O11" s="5" t="s">
        <v>5</v>
      </c>
      <c r="P11" s="18">
        <v>6.3</v>
      </c>
      <c r="Q11" s="18">
        <v>15.4</v>
      </c>
      <c r="R11" s="18">
        <v>19.7</v>
      </c>
      <c r="S11" s="18">
        <v>19.6</v>
      </c>
      <c r="T11" s="18">
        <v>14</v>
      </c>
      <c r="U11" s="18">
        <v>10.4</v>
      </c>
      <c r="V11" s="18">
        <v>6.1</v>
      </c>
      <c r="W11" s="18">
        <v>3.9</v>
      </c>
      <c r="X11" s="18">
        <v>21.7</v>
      </c>
      <c r="Y11" s="18">
        <v>61.1</v>
      </c>
      <c r="Z11" s="18">
        <v>95.4</v>
      </c>
      <c r="AA11" s="19">
        <v>2079</v>
      </c>
      <c r="AB11" s="5" t="s">
        <v>71</v>
      </c>
      <c r="AC11" s="18">
        <v>10</v>
      </c>
      <c r="AD11" s="18">
        <v>15.6</v>
      </c>
      <c r="AE11" s="18">
        <v>19</v>
      </c>
      <c r="AF11" s="18">
        <v>17.7</v>
      </c>
      <c r="AG11" s="18">
        <v>13.5</v>
      </c>
      <c r="AH11" s="18">
        <v>9.6</v>
      </c>
      <c r="AI11" s="18">
        <v>6.3</v>
      </c>
      <c r="AJ11" s="18">
        <v>4</v>
      </c>
      <c r="AK11" s="18">
        <v>25.6</v>
      </c>
      <c r="AL11" s="18">
        <v>62.3</v>
      </c>
      <c r="AM11" s="18">
        <v>95.7</v>
      </c>
      <c r="AN11" s="19">
        <v>5867</v>
      </c>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ht="14.25">
      <c r="A12" t="s">
        <v>23</v>
      </c>
      <c r="B12" s="5" t="s">
        <v>4</v>
      </c>
      <c r="C12" s="18">
        <v>8.4</v>
      </c>
      <c r="D12" s="18">
        <v>14.5</v>
      </c>
      <c r="E12" s="18">
        <v>21.7</v>
      </c>
      <c r="F12" s="18">
        <v>20.5</v>
      </c>
      <c r="G12" s="18">
        <v>14</v>
      </c>
      <c r="H12" s="18">
        <v>8.8</v>
      </c>
      <c r="I12" s="18">
        <v>6</v>
      </c>
      <c r="J12" s="18">
        <v>3.5</v>
      </c>
      <c r="K12" s="18">
        <v>22.9</v>
      </c>
      <c r="L12" s="18">
        <v>65.1</v>
      </c>
      <c r="M12" s="18">
        <v>97.4</v>
      </c>
      <c r="N12" s="19">
        <v>8453</v>
      </c>
      <c r="O12" s="5" t="s">
        <v>5</v>
      </c>
      <c r="P12" s="18">
        <v>19.2</v>
      </c>
      <c r="Q12" s="18">
        <v>24.6</v>
      </c>
      <c r="R12" s="18">
        <v>21.8</v>
      </c>
      <c r="S12" s="18">
        <v>16.3</v>
      </c>
      <c r="T12" s="18">
        <v>6.3</v>
      </c>
      <c r="U12" s="18">
        <v>6.3</v>
      </c>
      <c r="V12" s="18">
        <v>3.3</v>
      </c>
      <c r="W12" s="18">
        <v>1.5</v>
      </c>
      <c r="X12" s="18">
        <v>43.8</v>
      </c>
      <c r="Y12" s="18">
        <v>82</v>
      </c>
      <c r="Z12" s="18">
        <v>99.3</v>
      </c>
      <c r="AA12" s="19">
        <v>687</v>
      </c>
      <c r="AB12" s="5" t="s">
        <v>71</v>
      </c>
      <c r="AC12" s="18">
        <v>9.2</v>
      </c>
      <c r="AD12" s="18">
        <v>15.3</v>
      </c>
      <c r="AE12" s="18">
        <v>21.7</v>
      </c>
      <c r="AF12" s="18">
        <v>20.2</v>
      </c>
      <c r="AG12" s="18">
        <v>13.5</v>
      </c>
      <c r="AH12" s="18">
        <v>8.6</v>
      </c>
      <c r="AI12" s="18">
        <v>5.8</v>
      </c>
      <c r="AJ12" s="18">
        <v>3.4</v>
      </c>
      <c r="AK12" s="18">
        <v>24.5</v>
      </c>
      <c r="AL12" s="18">
        <v>66.4</v>
      </c>
      <c r="AM12" s="18">
        <v>97.6</v>
      </c>
      <c r="AN12" s="19">
        <v>9140</v>
      </c>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14.25">
      <c r="A13" t="s">
        <v>24</v>
      </c>
      <c r="B13" s="5" t="s">
        <v>4</v>
      </c>
      <c r="C13" s="18">
        <v>2.4</v>
      </c>
      <c r="D13" s="18">
        <v>7.1</v>
      </c>
      <c r="E13" s="18">
        <v>16.8</v>
      </c>
      <c r="F13" s="18">
        <v>25.1</v>
      </c>
      <c r="G13" s="18">
        <v>22.3</v>
      </c>
      <c r="H13" s="18">
        <v>13.7</v>
      </c>
      <c r="I13" s="18">
        <v>7.6</v>
      </c>
      <c r="J13" s="18">
        <v>3.4</v>
      </c>
      <c r="K13" s="18">
        <v>9.5</v>
      </c>
      <c r="L13" s="18">
        <v>51.3</v>
      </c>
      <c r="M13" s="18">
        <v>98.2</v>
      </c>
      <c r="N13" s="19">
        <v>18752</v>
      </c>
      <c r="O13" s="5" t="s">
        <v>5</v>
      </c>
      <c r="P13" s="18">
        <v>8.5</v>
      </c>
      <c r="Q13" s="18">
        <v>16.8</v>
      </c>
      <c r="R13" s="18">
        <v>23.8</v>
      </c>
      <c r="S13" s="18">
        <v>23</v>
      </c>
      <c r="T13" s="18">
        <v>14.5</v>
      </c>
      <c r="U13" s="18">
        <v>7.5</v>
      </c>
      <c r="V13" s="18">
        <v>3.6</v>
      </c>
      <c r="W13" s="18">
        <v>1.5</v>
      </c>
      <c r="X13" s="18">
        <v>25.2</v>
      </c>
      <c r="Y13" s="18">
        <v>72.1</v>
      </c>
      <c r="Z13" s="18">
        <v>99.1</v>
      </c>
      <c r="AA13" s="19">
        <v>30772</v>
      </c>
      <c r="AB13" s="5" t="s">
        <v>71</v>
      </c>
      <c r="AC13" s="18">
        <v>6.2</v>
      </c>
      <c r="AD13" s="18">
        <v>13.1</v>
      </c>
      <c r="AE13" s="18">
        <v>21.2</v>
      </c>
      <c r="AF13" s="18">
        <v>23.8</v>
      </c>
      <c r="AG13" s="18">
        <v>17.4</v>
      </c>
      <c r="AH13" s="18">
        <v>9.8</v>
      </c>
      <c r="AI13" s="18">
        <v>5.1</v>
      </c>
      <c r="AJ13" s="18">
        <v>2.2</v>
      </c>
      <c r="AK13" s="18">
        <v>19.3</v>
      </c>
      <c r="AL13" s="18">
        <v>64.2</v>
      </c>
      <c r="AM13" s="18">
        <v>98.8</v>
      </c>
      <c r="AN13" s="19">
        <v>49524</v>
      </c>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row>
    <row r="14" spans="1:73" ht="14.25">
      <c r="A14" t="s">
        <v>25</v>
      </c>
      <c r="B14" s="5" t="s">
        <v>4</v>
      </c>
      <c r="C14" s="18">
        <v>3.4</v>
      </c>
      <c r="D14" s="18">
        <v>9.3</v>
      </c>
      <c r="E14" s="18">
        <v>16.7</v>
      </c>
      <c r="F14" s="18">
        <v>21.8</v>
      </c>
      <c r="G14" s="18">
        <v>19.5</v>
      </c>
      <c r="H14" s="18">
        <v>12.7</v>
      </c>
      <c r="I14" s="18">
        <v>8.3</v>
      </c>
      <c r="J14" s="18">
        <v>4.4</v>
      </c>
      <c r="K14" s="18">
        <v>12.8</v>
      </c>
      <c r="L14" s="18">
        <v>51.3</v>
      </c>
      <c r="M14" s="18">
        <v>96.2</v>
      </c>
      <c r="N14" s="19">
        <v>24294</v>
      </c>
      <c r="O14" s="5" t="s">
        <v>5</v>
      </c>
      <c r="P14" s="18">
        <v>9.4</v>
      </c>
      <c r="Q14" s="18">
        <v>18.2</v>
      </c>
      <c r="R14" s="18">
        <v>22.8</v>
      </c>
      <c r="S14" s="18">
        <v>20.7</v>
      </c>
      <c r="T14" s="18">
        <v>13.7</v>
      </c>
      <c r="U14" s="18">
        <v>7.8</v>
      </c>
      <c r="V14" s="18">
        <v>4.1</v>
      </c>
      <c r="W14" s="18">
        <v>1.8</v>
      </c>
      <c r="X14" s="18">
        <v>27.7</v>
      </c>
      <c r="Y14" s="18">
        <v>71.2</v>
      </c>
      <c r="Z14" s="18">
        <v>98.5</v>
      </c>
      <c r="AA14" s="19">
        <v>16512</v>
      </c>
      <c r="AB14" s="5" t="s">
        <v>71</v>
      </c>
      <c r="AC14" s="18">
        <v>5.9</v>
      </c>
      <c r="AD14" s="18">
        <v>12.9</v>
      </c>
      <c r="AE14" s="18">
        <v>19.2</v>
      </c>
      <c r="AF14" s="18">
        <v>21.4</v>
      </c>
      <c r="AG14" s="18">
        <v>17.1</v>
      </c>
      <c r="AH14" s="18">
        <v>10.7</v>
      </c>
      <c r="AI14" s="18">
        <v>6.6</v>
      </c>
      <c r="AJ14" s="18">
        <v>3.3</v>
      </c>
      <c r="AK14" s="18">
        <v>18.8</v>
      </c>
      <c r="AL14" s="18">
        <v>59.4</v>
      </c>
      <c r="AM14" s="18">
        <v>97.1</v>
      </c>
      <c r="AN14" s="19">
        <v>40806</v>
      </c>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row>
    <row r="15" spans="1:73" ht="14.25">
      <c r="A15" t="s">
        <v>26</v>
      </c>
      <c r="B15" s="5" t="s">
        <v>4</v>
      </c>
      <c r="C15" s="18">
        <v>3.3</v>
      </c>
      <c r="D15" s="18">
        <v>9.7</v>
      </c>
      <c r="E15" s="18">
        <v>19.1</v>
      </c>
      <c r="F15" s="18">
        <v>24.1</v>
      </c>
      <c r="G15" s="18">
        <v>18.2</v>
      </c>
      <c r="H15" s="18">
        <v>12</v>
      </c>
      <c r="I15" s="18">
        <v>7.4</v>
      </c>
      <c r="J15" s="18">
        <v>3.8</v>
      </c>
      <c r="K15" s="18">
        <v>13</v>
      </c>
      <c r="L15" s="18">
        <v>56.2</v>
      </c>
      <c r="M15" s="18">
        <v>97.6</v>
      </c>
      <c r="N15" s="19">
        <v>46098</v>
      </c>
      <c r="O15" s="5" t="s">
        <v>5</v>
      </c>
      <c r="P15" s="18">
        <v>8.2</v>
      </c>
      <c r="Q15" s="18">
        <v>18.6</v>
      </c>
      <c r="R15" s="18">
        <v>23.7</v>
      </c>
      <c r="S15" s="18">
        <v>22.3</v>
      </c>
      <c r="T15" s="18">
        <v>13.1</v>
      </c>
      <c r="U15" s="18">
        <v>6.8</v>
      </c>
      <c r="V15" s="18">
        <v>4.1</v>
      </c>
      <c r="W15" s="18">
        <v>1.7</v>
      </c>
      <c r="X15" s="18">
        <v>26.8</v>
      </c>
      <c r="Y15" s="18">
        <v>72.8</v>
      </c>
      <c r="Z15" s="18">
        <v>98.6</v>
      </c>
      <c r="AA15" s="19">
        <v>8206</v>
      </c>
      <c r="AB15" s="5" t="s">
        <v>71</v>
      </c>
      <c r="AC15" s="18">
        <v>4</v>
      </c>
      <c r="AD15" s="18">
        <v>11</v>
      </c>
      <c r="AE15" s="18">
        <v>19.8</v>
      </c>
      <c r="AF15" s="18">
        <v>23.8</v>
      </c>
      <c r="AG15" s="18">
        <v>17.4</v>
      </c>
      <c r="AH15" s="18">
        <v>11.2</v>
      </c>
      <c r="AI15" s="18">
        <v>6.9</v>
      </c>
      <c r="AJ15" s="18">
        <v>3.5</v>
      </c>
      <c r="AK15" s="18">
        <v>15.1</v>
      </c>
      <c r="AL15" s="18">
        <v>58.7</v>
      </c>
      <c r="AM15" s="18">
        <v>97.7</v>
      </c>
      <c r="AN15" s="19">
        <v>54304</v>
      </c>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row>
    <row r="16" spans="1:73" ht="14.25">
      <c r="A16" t="s">
        <v>27</v>
      </c>
      <c r="B16" s="5" t="s">
        <v>4</v>
      </c>
      <c r="C16" s="18">
        <v>6.4</v>
      </c>
      <c r="D16" s="18">
        <v>14</v>
      </c>
      <c r="E16" s="18">
        <v>20</v>
      </c>
      <c r="F16" s="18">
        <v>24</v>
      </c>
      <c r="G16" s="18">
        <v>16.7</v>
      </c>
      <c r="H16" s="18">
        <v>8.9</v>
      </c>
      <c r="I16" s="18">
        <v>5.8</v>
      </c>
      <c r="J16" s="18">
        <v>2.5</v>
      </c>
      <c r="K16" s="18">
        <v>20.4</v>
      </c>
      <c r="L16" s="18">
        <v>64.4</v>
      </c>
      <c r="M16" s="18">
        <v>98.4</v>
      </c>
      <c r="N16" s="19">
        <v>3767</v>
      </c>
      <c r="O16" s="5" t="s">
        <v>5</v>
      </c>
      <c r="P16" s="18">
        <v>10.9</v>
      </c>
      <c r="Q16" s="18">
        <v>30.7</v>
      </c>
      <c r="R16" s="18">
        <v>24.2</v>
      </c>
      <c r="S16" s="18">
        <v>15</v>
      </c>
      <c r="T16" s="18">
        <v>8.9</v>
      </c>
      <c r="U16" s="18">
        <v>4.8</v>
      </c>
      <c r="V16" s="18">
        <v>3.4</v>
      </c>
      <c r="W16" s="18">
        <v>1.4</v>
      </c>
      <c r="X16" s="18">
        <v>41.6</v>
      </c>
      <c r="Y16" s="18">
        <v>80.9</v>
      </c>
      <c r="Z16" s="18">
        <v>99.3</v>
      </c>
      <c r="AA16" s="19">
        <v>293</v>
      </c>
      <c r="AB16" s="5" t="s">
        <v>71</v>
      </c>
      <c r="AC16" s="18">
        <v>6.7</v>
      </c>
      <c r="AD16" s="18">
        <v>15.2</v>
      </c>
      <c r="AE16" s="18">
        <v>20.3</v>
      </c>
      <c r="AF16" s="18">
        <v>23.4</v>
      </c>
      <c r="AG16" s="18">
        <v>16.2</v>
      </c>
      <c r="AH16" s="18">
        <v>8.6</v>
      </c>
      <c r="AI16" s="18">
        <v>5.7</v>
      </c>
      <c r="AJ16" s="18">
        <v>2.4</v>
      </c>
      <c r="AK16" s="18">
        <v>21.9</v>
      </c>
      <c r="AL16" s="18">
        <v>65.6</v>
      </c>
      <c r="AM16" s="18">
        <v>98.5</v>
      </c>
      <c r="AN16" s="19">
        <v>4060</v>
      </c>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row>
    <row r="17" spans="1:73" ht="14.25">
      <c r="A17" t="s">
        <v>28</v>
      </c>
      <c r="B17" s="5" t="s">
        <v>4</v>
      </c>
      <c r="C17" s="18">
        <v>3.1</v>
      </c>
      <c r="D17" s="18">
        <v>7</v>
      </c>
      <c r="E17" s="18">
        <v>14.1</v>
      </c>
      <c r="F17" s="18">
        <v>18</v>
      </c>
      <c r="G17" s="18">
        <v>20.7</v>
      </c>
      <c r="H17" s="18">
        <v>13.4</v>
      </c>
      <c r="I17" s="18">
        <v>11.9</v>
      </c>
      <c r="J17" s="18">
        <v>7.4</v>
      </c>
      <c r="K17" s="18">
        <v>10.1</v>
      </c>
      <c r="L17" s="18">
        <v>42.2</v>
      </c>
      <c r="M17" s="18">
        <v>95.5</v>
      </c>
      <c r="N17" s="19">
        <v>891</v>
      </c>
      <c r="O17" s="5" t="s">
        <v>5</v>
      </c>
      <c r="P17" s="18">
        <v>10.6</v>
      </c>
      <c r="Q17" s="18">
        <v>18.7</v>
      </c>
      <c r="R17" s="18">
        <v>24.3</v>
      </c>
      <c r="S17" s="18">
        <v>21.1</v>
      </c>
      <c r="T17" s="18">
        <v>12.5</v>
      </c>
      <c r="U17" s="18">
        <v>6.7</v>
      </c>
      <c r="V17" s="18">
        <v>3.4</v>
      </c>
      <c r="W17" s="18">
        <v>1.7</v>
      </c>
      <c r="X17" s="18">
        <v>29.3</v>
      </c>
      <c r="Y17" s="18">
        <v>74.6</v>
      </c>
      <c r="Z17" s="18">
        <v>98.9</v>
      </c>
      <c r="AA17" s="19">
        <v>31093</v>
      </c>
      <c r="AB17" s="5" t="s">
        <v>71</v>
      </c>
      <c r="AC17" s="18">
        <v>10.4</v>
      </c>
      <c r="AD17" s="18">
        <v>18.4</v>
      </c>
      <c r="AE17" s="18">
        <v>24</v>
      </c>
      <c r="AF17" s="18">
        <v>21</v>
      </c>
      <c r="AG17" s="18">
        <v>12.7</v>
      </c>
      <c r="AH17" s="18">
        <v>6.9</v>
      </c>
      <c r="AI17" s="18">
        <v>3.7</v>
      </c>
      <c r="AJ17" s="18">
        <v>1.8</v>
      </c>
      <c r="AK17" s="18">
        <v>28.7</v>
      </c>
      <c r="AL17" s="18">
        <v>73.7</v>
      </c>
      <c r="AM17" s="18">
        <v>98.8</v>
      </c>
      <c r="AN17" s="19">
        <v>31984</v>
      </c>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row>
    <row r="18" spans="1:73" ht="14.25">
      <c r="A18" t="s">
        <v>29</v>
      </c>
      <c r="B18" s="5" t="s">
        <v>4</v>
      </c>
      <c r="C18" s="18">
        <v>2.5</v>
      </c>
      <c r="D18" s="18">
        <v>8.4</v>
      </c>
      <c r="E18" s="18">
        <v>17.7</v>
      </c>
      <c r="F18" s="18">
        <v>24.7</v>
      </c>
      <c r="G18" s="18">
        <v>19.9</v>
      </c>
      <c r="H18" s="18">
        <v>12.7</v>
      </c>
      <c r="I18" s="18">
        <v>7.7</v>
      </c>
      <c r="J18" s="18">
        <v>4</v>
      </c>
      <c r="K18" s="18">
        <v>10.9</v>
      </c>
      <c r="L18" s="18">
        <v>53.3</v>
      </c>
      <c r="M18" s="18">
        <v>97.6</v>
      </c>
      <c r="N18" s="19">
        <v>22445</v>
      </c>
      <c r="O18" s="5" t="s">
        <v>5</v>
      </c>
      <c r="P18" s="18">
        <v>6.9</v>
      </c>
      <c r="Q18" s="18">
        <v>17.3</v>
      </c>
      <c r="R18" s="18">
        <v>23.4</v>
      </c>
      <c r="S18" s="18">
        <v>23</v>
      </c>
      <c r="T18" s="18">
        <v>14.3</v>
      </c>
      <c r="U18" s="18">
        <v>7.7</v>
      </c>
      <c r="V18" s="18">
        <v>3.9</v>
      </c>
      <c r="W18" s="18">
        <v>1.9</v>
      </c>
      <c r="X18" s="18">
        <v>24.2</v>
      </c>
      <c r="Y18" s="18">
        <v>70.6</v>
      </c>
      <c r="Z18" s="18">
        <v>98.5</v>
      </c>
      <c r="AA18" s="19">
        <v>11244</v>
      </c>
      <c r="AB18" s="5" t="s">
        <v>71</v>
      </c>
      <c r="AC18" s="18">
        <v>3.9</v>
      </c>
      <c r="AD18" s="18">
        <v>11.4</v>
      </c>
      <c r="AE18" s="18">
        <v>19.6</v>
      </c>
      <c r="AF18" s="18">
        <v>24.1</v>
      </c>
      <c r="AG18" s="18">
        <v>18.1</v>
      </c>
      <c r="AH18" s="18">
        <v>11</v>
      </c>
      <c r="AI18" s="18">
        <v>6.4</v>
      </c>
      <c r="AJ18" s="18">
        <v>3.3</v>
      </c>
      <c r="AK18" s="18">
        <v>15.3</v>
      </c>
      <c r="AL18" s="18">
        <v>59.1</v>
      </c>
      <c r="AM18" s="18">
        <v>97.9</v>
      </c>
      <c r="AN18" s="19">
        <v>33689</v>
      </c>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row>
    <row r="19" spans="1:73" ht="14.25">
      <c r="A19" t="s">
        <v>30</v>
      </c>
      <c r="B19" s="5" t="s">
        <v>4</v>
      </c>
      <c r="C19" s="18">
        <v>1.4</v>
      </c>
      <c r="D19" s="18">
        <v>4.5</v>
      </c>
      <c r="E19" s="18">
        <v>17.2</v>
      </c>
      <c r="F19" s="18">
        <v>23.4</v>
      </c>
      <c r="G19" s="18">
        <v>19.2</v>
      </c>
      <c r="H19" s="18">
        <v>15.7</v>
      </c>
      <c r="I19" s="18">
        <v>10.1</v>
      </c>
      <c r="J19" s="18" t="s">
        <v>101</v>
      </c>
      <c r="K19" s="18">
        <v>5.9</v>
      </c>
      <c r="L19" s="18">
        <v>46.5</v>
      </c>
      <c r="M19" s="18">
        <v>96.2</v>
      </c>
      <c r="N19" s="19">
        <v>1410</v>
      </c>
      <c r="O19" s="5" t="s">
        <v>5</v>
      </c>
      <c r="P19" s="18">
        <v>18.1</v>
      </c>
      <c r="Q19" s="18">
        <v>22.4</v>
      </c>
      <c r="R19" s="18">
        <v>25</v>
      </c>
      <c r="S19" s="18">
        <v>13.8</v>
      </c>
      <c r="T19" s="18">
        <v>6</v>
      </c>
      <c r="U19" s="18">
        <v>7.8</v>
      </c>
      <c r="V19" s="18">
        <v>5.2</v>
      </c>
      <c r="W19" s="18" t="s">
        <v>101</v>
      </c>
      <c r="X19" s="18">
        <v>40.5</v>
      </c>
      <c r="Y19" s="18">
        <v>79.3</v>
      </c>
      <c r="Z19" s="18">
        <v>100</v>
      </c>
      <c r="AA19" s="19">
        <v>116</v>
      </c>
      <c r="AB19" s="5" t="s">
        <v>71</v>
      </c>
      <c r="AC19" s="18">
        <v>2.7</v>
      </c>
      <c r="AD19" s="18">
        <v>5.8</v>
      </c>
      <c r="AE19" s="18">
        <v>17.8</v>
      </c>
      <c r="AF19" s="18">
        <v>22.7</v>
      </c>
      <c r="AG19" s="18">
        <v>18.2</v>
      </c>
      <c r="AH19" s="18">
        <v>15.1</v>
      </c>
      <c r="AI19" s="18">
        <v>9.7</v>
      </c>
      <c r="AJ19" s="18">
        <v>4.4</v>
      </c>
      <c r="AK19" s="18">
        <v>8.5</v>
      </c>
      <c r="AL19" s="18">
        <v>49</v>
      </c>
      <c r="AM19" s="18">
        <v>96.5</v>
      </c>
      <c r="AN19" s="19">
        <v>1526</v>
      </c>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row>
    <row r="20" spans="1:73" ht="14.25">
      <c r="A20" t="s">
        <v>31</v>
      </c>
      <c r="B20" s="5" t="s">
        <v>4</v>
      </c>
      <c r="C20" s="18">
        <v>5.2</v>
      </c>
      <c r="D20" s="18">
        <v>18</v>
      </c>
      <c r="E20" s="18">
        <v>25.8</v>
      </c>
      <c r="F20" s="18">
        <v>22</v>
      </c>
      <c r="G20" s="18">
        <v>12.3</v>
      </c>
      <c r="H20" s="18">
        <v>7</v>
      </c>
      <c r="I20" s="18">
        <v>4.8</v>
      </c>
      <c r="J20" s="18">
        <v>3.1</v>
      </c>
      <c r="K20" s="18">
        <v>23.2</v>
      </c>
      <c r="L20" s="18">
        <v>71</v>
      </c>
      <c r="M20" s="18">
        <v>98.1</v>
      </c>
      <c r="N20" s="19">
        <v>21476</v>
      </c>
      <c r="O20" s="5" t="s">
        <v>5</v>
      </c>
      <c r="P20" s="18">
        <v>9.2</v>
      </c>
      <c r="Q20" s="18">
        <v>25.1</v>
      </c>
      <c r="R20" s="18">
        <v>27.2</v>
      </c>
      <c r="S20" s="18">
        <v>19.1</v>
      </c>
      <c r="T20" s="18">
        <v>9.2</v>
      </c>
      <c r="U20" s="18">
        <v>4.5</v>
      </c>
      <c r="V20" s="18">
        <v>2.7</v>
      </c>
      <c r="W20" s="18">
        <v>1.7</v>
      </c>
      <c r="X20" s="18">
        <v>34.3</v>
      </c>
      <c r="Y20" s="18">
        <v>80.6</v>
      </c>
      <c r="Z20" s="18">
        <v>98.8</v>
      </c>
      <c r="AA20" s="19">
        <v>17737</v>
      </c>
      <c r="AB20" s="5" t="s">
        <v>71</v>
      </c>
      <c r="AC20" s="18">
        <v>7</v>
      </c>
      <c r="AD20" s="18">
        <v>21.2</v>
      </c>
      <c r="AE20" s="18">
        <v>26.4</v>
      </c>
      <c r="AF20" s="18">
        <v>20.7</v>
      </c>
      <c r="AG20" s="18">
        <v>10.9</v>
      </c>
      <c r="AH20" s="18">
        <v>5.9</v>
      </c>
      <c r="AI20" s="18">
        <v>3.9</v>
      </c>
      <c r="AJ20" s="18">
        <v>2.5</v>
      </c>
      <c r="AK20" s="18">
        <v>28.2</v>
      </c>
      <c r="AL20" s="18">
        <v>75.3</v>
      </c>
      <c r="AM20" s="18">
        <v>98.4</v>
      </c>
      <c r="AN20" s="19">
        <v>39213</v>
      </c>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row>
    <row r="21" spans="1:73" ht="14.25">
      <c r="A21" t="s">
        <v>32</v>
      </c>
      <c r="B21" s="5" t="s">
        <v>4</v>
      </c>
      <c r="C21" s="18">
        <v>3.1</v>
      </c>
      <c r="D21" s="18">
        <v>14.7</v>
      </c>
      <c r="E21" s="18">
        <v>24.8</v>
      </c>
      <c r="F21" s="18">
        <v>24.6</v>
      </c>
      <c r="G21" s="18">
        <v>16.2</v>
      </c>
      <c r="H21" s="18">
        <v>8.4</v>
      </c>
      <c r="I21" s="18">
        <v>4.6</v>
      </c>
      <c r="J21" s="18">
        <v>2.4</v>
      </c>
      <c r="K21" s="18">
        <v>17.8</v>
      </c>
      <c r="L21" s="18">
        <v>67.1</v>
      </c>
      <c r="M21" s="18">
        <v>98.8</v>
      </c>
      <c r="N21" s="19">
        <v>34976</v>
      </c>
      <c r="O21" s="5" t="s">
        <v>5</v>
      </c>
      <c r="P21" s="18">
        <v>4.5</v>
      </c>
      <c r="Q21" s="18">
        <v>17.7</v>
      </c>
      <c r="R21" s="18">
        <v>25.9</v>
      </c>
      <c r="S21" s="18">
        <v>23</v>
      </c>
      <c r="T21" s="18">
        <v>14.8</v>
      </c>
      <c r="U21" s="18">
        <v>7.4</v>
      </c>
      <c r="V21" s="18">
        <v>4</v>
      </c>
      <c r="W21" s="18">
        <v>1.8</v>
      </c>
      <c r="X21" s="18">
        <v>22.1</v>
      </c>
      <c r="Y21" s="18">
        <v>71</v>
      </c>
      <c r="Z21" s="18">
        <v>99</v>
      </c>
      <c r="AA21" s="19">
        <v>23546</v>
      </c>
      <c r="AB21" s="5" t="s">
        <v>71</v>
      </c>
      <c r="AC21" s="18">
        <v>3.6</v>
      </c>
      <c r="AD21" s="18">
        <v>15.9</v>
      </c>
      <c r="AE21" s="18">
        <v>25.2</v>
      </c>
      <c r="AF21" s="18">
        <v>24</v>
      </c>
      <c r="AG21" s="18">
        <v>15.6</v>
      </c>
      <c r="AH21" s="18">
        <v>8</v>
      </c>
      <c r="AI21" s="18">
        <v>4.4</v>
      </c>
      <c r="AJ21" s="18">
        <v>2.2</v>
      </c>
      <c r="AK21" s="18">
        <v>19.5</v>
      </c>
      <c r="AL21" s="18">
        <v>68.7</v>
      </c>
      <c r="AM21" s="18">
        <v>98.9</v>
      </c>
      <c r="AN21" s="19">
        <v>58522</v>
      </c>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row>
    <row r="22" spans="1:73" ht="14.25">
      <c r="A22" t="s">
        <v>33</v>
      </c>
      <c r="B22" s="5" t="s">
        <v>4</v>
      </c>
      <c r="C22" s="18">
        <v>2.3</v>
      </c>
      <c r="D22" s="18">
        <v>11.5</v>
      </c>
      <c r="E22" s="18">
        <v>19.9</v>
      </c>
      <c r="F22" s="18">
        <v>24.9</v>
      </c>
      <c r="G22" s="18">
        <v>15.7</v>
      </c>
      <c r="H22" s="18">
        <v>10.1</v>
      </c>
      <c r="I22" s="18">
        <v>6.9</v>
      </c>
      <c r="J22" s="18">
        <v>4.3</v>
      </c>
      <c r="K22" s="18">
        <v>13.7</v>
      </c>
      <c r="L22" s="18">
        <v>58.5</v>
      </c>
      <c r="M22" s="18">
        <v>95.5</v>
      </c>
      <c r="N22" s="19">
        <v>2220</v>
      </c>
      <c r="O22" s="5" t="s">
        <v>5</v>
      </c>
      <c r="P22" s="18">
        <v>5.6</v>
      </c>
      <c r="Q22" s="18">
        <v>18.1</v>
      </c>
      <c r="R22" s="18">
        <v>22.5</v>
      </c>
      <c r="S22" s="18">
        <v>23.7</v>
      </c>
      <c r="T22" s="18">
        <v>12.3</v>
      </c>
      <c r="U22" s="18">
        <v>7.4</v>
      </c>
      <c r="V22" s="18">
        <v>4.5</v>
      </c>
      <c r="W22" s="18">
        <v>2.6</v>
      </c>
      <c r="X22" s="18">
        <v>23.7</v>
      </c>
      <c r="Y22" s="18">
        <v>70</v>
      </c>
      <c r="Z22" s="18">
        <v>96.8</v>
      </c>
      <c r="AA22" s="19">
        <v>1647</v>
      </c>
      <c r="AB22" s="5" t="s">
        <v>71</v>
      </c>
      <c r="AC22" s="18">
        <v>3.7</v>
      </c>
      <c r="AD22" s="18">
        <v>14.3</v>
      </c>
      <c r="AE22" s="18">
        <v>21</v>
      </c>
      <c r="AF22" s="18">
        <v>24.4</v>
      </c>
      <c r="AG22" s="18">
        <v>14.2</v>
      </c>
      <c r="AH22" s="18">
        <v>9</v>
      </c>
      <c r="AI22" s="18">
        <v>5.9</v>
      </c>
      <c r="AJ22" s="18">
        <v>3.6</v>
      </c>
      <c r="AK22" s="18">
        <v>18</v>
      </c>
      <c r="AL22" s="18">
        <v>63.4</v>
      </c>
      <c r="AM22" s="18">
        <v>96.1</v>
      </c>
      <c r="AN22" s="19">
        <v>3867</v>
      </c>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row>
    <row r="23" spans="1:73" ht="14.25">
      <c r="A23" t="s">
        <v>91</v>
      </c>
      <c r="B23" s="5" t="s">
        <v>4</v>
      </c>
      <c r="C23" s="18">
        <v>30.1</v>
      </c>
      <c r="D23" s="18">
        <v>20.8</v>
      </c>
      <c r="E23" s="18">
        <v>14.6</v>
      </c>
      <c r="F23" s="18">
        <v>11.1</v>
      </c>
      <c r="G23" s="18">
        <v>6.6</v>
      </c>
      <c r="H23" s="18">
        <v>4.7</v>
      </c>
      <c r="I23" s="18">
        <v>3.7</v>
      </c>
      <c r="J23" s="18">
        <v>3.2</v>
      </c>
      <c r="K23" s="18">
        <v>50.9</v>
      </c>
      <c r="L23" s="18">
        <v>76.6</v>
      </c>
      <c r="M23" s="18">
        <v>94.8</v>
      </c>
      <c r="N23" s="19">
        <v>1035</v>
      </c>
      <c r="O23" s="5" t="s">
        <v>5</v>
      </c>
      <c r="P23" s="18">
        <v>29.7</v>
      </c>
      <c r="Q23" s="18">
        <v>22.1</v>
      </c>
      <c r="R23" s="18">
        <v>14.3</v>
      </c>
      <c r="S23" s="18">
        <v>11.5</v>
      </c>
      <c r="T23" s="18">
        <v>7.7</v>
      </c>
      <c r="U23" s="18">
        <v>3.6</v>
      </c>
      <c r="V23" s="18">
        <v>3.3</v>
      </c>
      <c r="W23" s="18">
        <v>2.5</v>
      </c>
      <c r="X23" s="18">
        <v>51.8</v>
      </c>
      <c r="Y23" s="18">
        <v>77.5</v>
      </c>
      <c r="Z23" s="18">
        <v>94.6</v>
      </c>
      <c r="AA23" s="19">
        <v>1263</v>
      </c>
      <c r="AB23" s="5" t="s">
        <v>71</v>
      </c>
      <c r="AC23" s="18">
        <v>29.9</v>
      </c>
      <c r="AD23" s="18">
        <v>21.5</v>
      </c>
      <c r="AE23" s="18">
        <v>14.4</v>
      </c>
      <c r="AF23" s="18">
        <v>11.3</v>
      </c>
      <c r="AG23" s="18">
        <v>7.2</v>
      </c>
      <c r="AH23" s="18">
        <v>4.1</v>
      </c>
      <c r="AI23" s="18">
        <v>3.5</v>
      </c>
      <c r="AJ23" s="18">
        <v>2.8</v>
      </c>
      <c r="AK23" s="18">
        <v>51.4</v>
      </c>
      <c r="AL23" s="18">
        <v>77.1</v>
      </c>
      <c r="AM23" s="18">
        <v>94.7</v>
      </c>
      <c r="AN23" s="19">
        <v>2298</v>
      </c>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row>
    <row r="24" spans="1:73" ht="14.25">
      <c r="A24" t="s">
        <v>92</v>
      </c>
      <c r="B24" s="5" t="s">
        <v>4</v>
      </c>
      <c r="C24" s="18">
        <v>62</v>
      </c>
      <c r="D24" s="18">
        <v>12.6</v>
      </c>
      <c r="E24" s="18">
        <v>10.3</v>
      </c>
      <c r="F24" s="18">
        <v>9</v>
      </c>
      <c r="G24" s="18">
        <v>2.9</v>
      </c>
      <c r="H24" s="18">
        <v>1.8</v>
      </c>
      <c r="I24" s="18">
        <v>0.8</v>
      </c>
      <c r="J24" s="18" t="s">
        <v>101</v>
      </c>
      <c r="K24" s="18">
        <v>74.6</v>
      </c>
      <c r="L24" s="18">
        <v>93.9</v>
      </c>
      <c r="M24" s="18">
        <v>99.6</v>
      </c>
      <c r="N24" s="19">
        <v>1188</v>
      </c>
      <c r="O24" s="5" t="s">
        <v>5</v>
      </c>
      <c r="P24" s="18">
        <v>72.7</v>
      </c>
      <c r="Q24" s="18">
        <v>13</v>
      </c>
      <c r="R24" s="18">
        <v>6.3</v>
      </c>
      <c r="S24" s="18">
        <v>4.3</v>
      </c>
      <c r="T24" s="18">
        <v>2</v>
      </c>
      <c r="U24" s="18">
        <v>0.8</v>
      </c>
      <c r="V24" s="18">
        <v>0.4</v>
      </c>
      <c r="W24" s="18" t="s">
        <v>101</v>
      </c>
      <c r="X24" s="18">
        <v>85.8</v>
      </c>
      <c r="Y24" s="18">
        <v>96.3</v>
      </c>
      <c r="Z24" s="18">
        <v>99.6</v>
      </c>
      <c r="AA24" s="19">
        <v>1119</v>
      </c>
      <c r="AB24" s="5" t="s">
        <v>71</v>
      </c>
      <c r="AC24" s="18">
        <v>67.2</v>
      </c>
      <c r="AD24" s="18">
        <v>12.8</v>
      </c>
      <c r="AE24" s="18">
        <v>8.3</v>
      </c>
      <c r="AF24" s="18">
        <v>6.7</v>
      </c>
      <c r="AG24" s="18">
        <v>2.5</v>
      </c>
      <c r="AH24" s="18">
        <v>1.3</v>
      </c>
      <c r="AI24" s="18">
        <v>0.6</v>
      </c>
      <c r="AJ24" s="18">
        <v>0.1</v>
      </c>
      <c r="AK24" s="18">
        <v>80</v>
      </c>
      <c r="AL24" s="18">
        <v>95.1</v>
      </c>
      <c r="AM24" s="18">
        <v>99.6</v>
      </c>
      <c r="AN24" s="19">
        <v>2307</v>
      </c>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row>
    <row r="25" spans="1:73" ht="14.25">
      <c r="A25" t="s">
        <v>41</v>
      </c>
      <c r="B25" s="5" t="s">
        <v>4</v>
      </c>
      <c r="C25" s="18">
        <v>8.5</v>
      </c>
      <c r="D25" s="18">
        <v>13.5</v>
      </c>
      <c r="E25" s="18">
        <v>19.2</v>
      </c>
      <c r="F25" s="18">
        <v>25.3</v>
      </c>
      <c r="G25" s="18">
        <v>18.6</v>
      </c>
      <c r="H25" s="18">
        <v>8.9</v>
      </c>
      <c r="I25" s="18">
        <v>4.2</v>
      </c>
      <c r="J25" s="18">
        <v>1.3</v>
      </c>
      <c r="K25" s="18">
        <v>22</v>
      </c>
      <c r="L25" s="18">
        <v>66.5</v>
      </c>
      <c r="M25" s="18">
        <v>99.5</v>
      </c>
      <c r="N25" s="19">
        <v>57046</v>
      </c>
      <c r="O25" s="5" t="s">
        <v>5</v>
      </c>
      <c r="P25" s="18">
        <v>12</v>
      </c>
      <c r="Q25" s="18">
        <v>17.3</v>
      </c>
      <c r="R25" s="18">
        <v>22.1</v>
      </c>
      <c r="S25" s="18">
        <v>24.5</v>
      </c>
      <c r="T25" s="18">
        <v>15</v>
      </c>
      <c r="U25" s="18">
        <v>5.9</v>
      </c>
      <c r="V25" s="18">
        <v>2.2</v>
      </c>
      <c r="W25" s="18">
        <v>0.7</v>
      </c>
      <c r="X25" s="18">
        <v>29.4</v>
      </c>
      <c r="Y25" s="18">
        <v>76</v>
      </c>
      <c r="Z25" s="18">
        <v>99.7</v>
      </c>
      <c r="AA25" s="19">
        <v>78501</v>
      </c>
      <c r="AB25" s="5" t="s">
        <v>71</v>
      </c>
      <c r="AC25" s="18">
        <v>10.5</v>
      </c>
      <c r="AD25" s="18">
        <v>15.7</v>
      </c>
      <c r="AE25" s="18">
        <v>20.9</v>
      </c>
      <c r="AF25" s="18">
        <v>24.9</v>
      </c>
      <c r="AG25" s="18">
        <v>16.5</v>
      </c>
      <c r="AH25" s="18">
        <v>7.2</v>
      </c>
      <c r="AI25" s="18">
        <v>3</v>
      </c>
      <c r="AJ25" s="18">
        <v>1</v>
      </c>
      <c r="AK25" s="18">
        <v>26.3</v>
      </c>
      <c r="AL25" s="18">
        <v>72</v>
      </c>
      <c r="AM25" s="18">
        <v>99.6</v>
      </c>
      <c r="AN25" s="19">
        <v>135547</v>
      </c>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row>
    <row r="26" spans="1:73" ht="14.25">
      <c r="A26" t="s">
        <v>42</v>
      </c>
      <c r="B26" s="5" t="s">
        <v>4</v>
      </c>
      <c r="C26" s="18">
        <v>8</v>
      </c>
      <c r="D26" s="18">
        <v>13.4</v>
      </c>
      <c r="E26" s="18">
        <v>21.6</v>
      </c>
      <c r="F26" s="18">
        <v>27.4</v>
      </c>
      <c r="G26" s="18">
        <v>17.5</v>
      </c>
      <c r="H26" s="18">
        <v>7.3</v>
      </c>
      <c r="I26" s="18">
        <v>3.1</v>
      </c>
      <c r="J26" s="18">
        <v>1.2</v>
      </c>
      <c r="K26" s="18">
        <v>21.4</v>
      </c>
      <c r="L26" s="18">
        <v>70.4</v>
      </c>
      <c r="M26" s="18">
        <v>99.6</v>
      </c>
      <c r="N26" s="19">
        <v>25917</v>
      </c>
      <c r="O26" s="5" t="s">
        <v>5</v>
      </c>
      <c r="P26" s="18">
        <v>10.7</v>
      </c>
      <c r="Q26" s="18">
        <v>18</v>
      </c>
      <c r="R26" s="18">
        <v>25</v>
      </c>
      <c r="S26" s="18">
        <v>26.2</v>
      </c>
      <c r="T26" s="18">
        <v>13.1</v>
      </c>
      <c r="U26" s="18">
        <v>4.6</v>
      </c>
      <c r="V26" s="18">
        <v>1.7</v>
      </c>
      <c r="W26" s="18">
        <v>0.6</v>
      </c>
      <c r="X26" s="18">
        <v>28.7</v>
      </c>
      <c r="Y26" s="18">
        <v>79.8</v>
      </c>
      <c r="Z26" s="18">
        <v>99.8</v>
      </c>
      <c r="AA26" s="19">
        <v>28876</v>
      </c>
      <c r="AB26" s="5" t="s">
        <v>71</v>
      </c>
      <c r="AC26" s="18">
        <v>9.4</v>
      </c>
      <c r="AD26" s="18">
        <v>15.8</v>
      </c>
      <c r="AE26" s="18">
        <v>23.4</v>
      </c>
      <c r="AF26" s="18">
        <v>26.7</v>
      </c>
      <c r="AG26" s="18">
        <v>15.2</v>
      </c>
      <c r="AH26" s="18">
        <v>5.9</v>
      </c>
      <c r="AI26" s="18">
        <v>2.4</v>
      </c>
      <c r="AJ26" s="18">
        <v>0.9</v>
      </c>
      <c r="AK26" s="18">
        <v>25.2</v>
      </c>
      <c r="AL26" s="18">
        <v>75.4</v>
      </c>
      <c r="AM26" s="18">
        <v>99.7</v>
      </c>
      <c r="AN26" s="19">
        <v>54793</v>
      </c>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row>
    <row r="27" spans="1:73" ht="14.25">
      <c r="A27" t="s">
        <v>34</v>
      </c>
      <c r="B27" s="5" t="s">
        <v>4</v>
      </c>
      <c r="C27" s="18">
        <v>0.8</v>
      </c>
      <c r="D27" s="18">
        <v>6.2</v>
      </c>
      <c r="E27" s="18">
        <v>16</v>
      </c>
      <c r="F27" s="18">
        <v>24</v>
      </c>
      <c r="G27" s="18">
        <v>20.9</v>
      </c>
      <c r="H27" s="18">
        <v>15.5</v>
      </c>
      <c r="I27" s="18">
        <v>9.7</v>
      </c>
      <c r="J27" s="18">
        <v>4.7</v>
      </c>
      <c r="K27" s="18">
        <v>6.9</v>
      </c>
      <c r="L27" s="18">
        <v>46.9</v>
      </c>
      <c r="M27" s="18">
        <v>97.7</v>
      </c>
      <c r="N27" s="19">
        <v>3901</v>
      </c>
      <c r="O27" s="5" t="s">
        <v>5</v>
      </c>
      <c r="P27" s="18">
        <v>3</v>
      </c>
      <c r="Q27" s="18">
        <v>11.2</v>
      </c>
      <c r="R27" s="18">
        <v>20.3</v>
      </c>
      <c r="S27" s="18">
        <v>23.4</v>
      </c>
      <c r="T27" s="18">
        <v>18.6</v>
      </c>
      <c r="U27" s="18">
        <v>12.2</v>
      </c>
      <c r="V27" s="18">
        <v>6.6</v>
      </c>
      <c r="W27" s="18">
        <v>2.9</v>
      </c>
      <c r="X27" s="18">
        <v>14.2</v>
      </c>
      <c r="Y27" s="18">
        <v>58</v>
      </c>
      <c r="Z27" s="18">
        <v>98.3</v>
      </c>
      <c r="AA27" s="19">
        <v>23481</v>
      </c>
      <c r="AB27" s="5" t="s">
        <v>71</v>
      </c>
      <c r="AC27" s="18">
        <v>2.7</v>
      </c>
      <c r="AD27" s="18">
        <v>10.5</v>
      </c>
      <c r="AE27" s="18">
        <v>19.7</v>
      </c>
      <c r="AF27" s="18">
        <v>23.5</v>
      </c>
      <c r="AG27" s="18">
        <v>18.9</v>
      </c>
      <c r="AH27" s="18">
        <v>12.6</v>
      </c>
      <c r="AI27" s="18">
        <v>7.1</v>
      </c>
      <c r="AJ27" s="18">
        <v>3.1</v>
      </c>
      <c r="AK27" s="18">
        <v>13.2</v>
      </c>
      <c r="AL27" s="18">
        <v>56.4</v>
      </c>
      <c r="AM27" s="18">
        <v>98.2</v>
      </c>
      <c r="AN27" s="19">
        <v>27382</v>
      </c>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row>
    <row r="28" spans="1:73" ht="14.25">
      <c r="A28" t="s">
        <v>44</v>
      </c>
      <c r="B28" s="5" t="s">
        <v>4</v>
      </c>
      <c r="C28" s="18">
        <v>39.8</v>
      </c>
      <c r="D28" s="18">
        <v>17.3</v>
      </c>
      <c r="E28" s="18">
        <v>15.4</v>
      </c>
      <c r="F28" s="18">
        <v>13.6</v>
      </c>
      <c r="G28" s="18">
        <v>7.2</v>
      </c>
      <c r="H28" s="18">
        <v>3.8</v>
      </c>
      <c r="I28" s="18">
        <v>1.6</v>
      </c>
      <c r="J28" s="18">
        <v>1</v>
      </c>
      <c r="K28" s="18">
        <v>57.1</v>
      </c>
      <c r="L28" s="18">
        <v>86.1</v>
      </c>
      <c r="M28" s="18">
        <v>99.6</v>
      </c>
      <c r="N28" s="19">
        <v>1698</v>
      </c>
      <c r="O28" s="5" t="s">
        <v>5</v>
      </c>
      <c r="P28" s="18">
        <v>38.8</v>
      </c>
      <c r="Q28" s="18">
        <v>21.8</v>
      </c>
      <c r="R28" s="18">
        <v>17.3</v>
      </c>
      <c r="S28" s="18">
        <v>11.8</v>
      </c>
      <c r="T28" s="18">
        <v>5.6</v>
      </c>
      <c r="U28" s="18">
        <v>3</v>
      </c>
      <c r="V28" s="18">
        <v>0.9</v>
      </c>
      <c r="W28" s="18">
        <v>0.4</v>
      </c>
      <c r="X28" s="18">
        <v>60.6</v>
      </c>
      <c r="Y28" s="18">
        <v>89.7</v>
      </c>
      <c r="Z28" s="18">
        <v>99.6</v>
      </c>
      <c r="AA28" s="19">
        <v>2153</v>
      </c>
      <c r="AB28" s="5" t="s">
        <v>71</v>
      </c>
      <c r="AC28" s="18">
        <v>39.3</v>
      </c>
      <c r="AD28" s="18">
        <v>19.8</v>
      </c>
      <c r="AE28" s="18">
        <v>16.5</v>
      </c>
      <c r="AF28" s="18">
        <v>12.6</v>
      </c>
      <c r="AG28" s="18">
        <v>6.3</v>
      </c>
      <c r="AH28" s="18">
        <v>3.3</v>
      </c>
      <c r="AI28" s="18">
        <v>1.2</v>
      </c>
      <c r="AJ28" s="18">
        <v>0.7</v>
      </c>
      <c r="AK28" s="18">
        <v>59</v>
      </c>
      <c r="AL28" s="18">
        <v>88.1</v>
      </c>
      <c r="AM28" s="18">
        <v>99.6</v>
      </c>
      <c r="AN28" s="19">
        <v>3851</v>
      </c>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row>
    <row r="29" spans="1:73" ht="14.25">
      <c r="A29" t="s">
        <v>93</v>
      </c>
      <c r="B29" s="5" t="s">
        <v>4</v>
      </c>
      <c r="C29" s="18">
        <v>17.4</v>
      </c>
      <c r="D29" s="18">
        <v>48</v>
      </c>
      <c r="E29" s="18">
        <v>20</v>
      </c>
      <c r="F29" s="18">
        <v>6.6</v>
      </c>
      <c r="G29" s="18">
        <v>3.2</v>
      </c>
      <c r="H29" s="18">
        <v>2.2</v>
      </c>
      <c r="I29" s="18">
        <v>0.5</v>
      </c>
      <c r="J29" s="18">
        <v>1.2</v>
      </c>
      <c r="K29" s="18">
        <v>65.4</v>
      </c>
      <c r="L29" s="18">
        <v>92</v>
      </c>
      <c r="M29" s="18">
        <v>99.1</v>
      </c>
      <c r="N29" s="19">
        <v>1399</v>
      </c>
      <c r="O29" s="5" t="s">
        <v>5</v>
      </c>
      <c r="P29" s="18">
        <v>33.2</v>
      </c>
      <c r="Q29" s="18">
        <v>45</v>
      </c>
      <c r="R29" s="18">
        <v>13.2</v>
      </c>
      <c r="S29" s="18">
        <v>4.4</v>
      </c>
      <c r="T29" s="18">
        <v>1.2</v>
      </c>
      <c r="U29" s="18">
        <v>1</v>
      </c>
      <c r="V29" s="18">
        <v>0.4</v>
      </c>
      <c r="W29" s="18">
        <v>0.9</v>
      </c>
      <c r="X29" s="18">
        <v>78.2</v>
      </c>
      <c r="Y29" s="18">
        <v>95.8</v>
      </c>
      <c r="Z29" s="18">
        <v>99.3</v>
      </c>
      <c r="AA29" s="19">
        <v>1349</v>
      </c>
      <c r="AB29" s="5" t="s">
        <v>71</v>
      </c>
      <c r="AC29" s="18">
        <v>25.1</v>
      </c>
      <c r="AD29" s="18">
        <v>46.5</v>
      </c>
      <c r="AE29" s="18">
        <v>16.7</v>
      </c>
      <c r="AF29" s="18">
        <v>5.5</v>
      </c>
      <c r="AG29" s="18">
        <v>2.2</v>
      </c>
      <c r="AH29" s="18">
        <v>1.6</v>
      </c>
      <c r="AI29" s="18">
        <v>0.5</v>
      </c>
      <c r="AJ29" s="18">
        <v>1.1</v>
      </c>
      <c r="AK29" s="18">
        <v>71.7</v>
      </c>
      <c r="AL29" s="18">
        <v>93.9</v>
      </c>
      <c r="AM29" s="18">
        <v>99.2</v>
      </c>
      <c r="AN29" s="19">
        <v>2748</v>
      </c>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row>
    <row r="30" spans="1:73" ht="14.25">
      <c r="A30" t="s">
        <v>43</v>
      </c>
      <c r="B30" s="5" t="s">
        <v>4</v>
      </c>
      <c r="C30" s="18">
        <v>11.9</v>
      </c>
      <c r="D30" s="18">
        <v>15.2</v>
      </c>
      <c r="E30" s="18">
        <v>19.2</v>
      </c>
      <c r="F30" s="18">
        <v>22.5</v>
      </c>
      <c r="G30" s="18">
        <v>16.7</v>
      </c>
      <c r="H30" s="18">
        <v>8.4</v>
      </c>
      <c r="I30" s="18">
        <v>3.8</v>
      </c>
      <c r="J30" s="18">
        <v>1.6</v>
      </c>
      <c r="K30" s="18">
        <v>27.1</v>
      </c>
      <c r="L30" s="18">
        <v>68.8</v>
      </c>
      <c r="M30" s="18">
        <v>99.3</v>
      </c>
      <c r="N30" s="19">
        <v>26500</v>
      </c>
      <c r="O30" s="5" t="s">
        <v>5</v>
      </c>
      <c r="P30" s="18">
        <v>16.2</v>
      </c>
      <c r="Q30" s="18">
        <v>18.8</v>
      </c>
      <c r="R30" s="18">
        <v>21.3</v>
      </c>
      <c r="S30" s="18">
        <v>21.2</v>
      </c>
      <c r="T30" s="18">
        <v>13.6</v>
      </c>
      <c r="U30" s="18">
        <v>5.5</v>
      </c>
      <c r="V30" s="18">
        <v>2.2</v>
      </c>
      <c r="W30" s="18">
        <v>0.8</v>
      </c>
      <c r="X30" s="18">
        <v>35.1</v>
      </c>
      <c r="Y30" s="18">
        <v>77.6</v>
      </c>
      <c r="Z30" s="18">
        <v>99.6</v>
      </c>
      <c r="AA30" s="19">
        <v>36845</v>
      </c>
      <c r="AB30" s="5" t="s">
        <v>71</v>
      </c>
      <c r="AC30" s="18">
        <v>14.4</v>
      </c>
      <c r="AD30" s="18">
        <v>17.3</v>
      </c>
      <c r="AE30" s="18">
        <v>20.4</v>
      </c>
      <c r="AF30" s="18">
        <v>21.7</v>
      </c>
      <c r="AG30" s="18">
        <v>14.9</v>
      </c>
      <c r="AH30" s="18">
        <v>6.7</v>
      </c>
      <c r="AI30" s="18">
        <v>2.9</v>
      </c>
      <c r="AJ30" s="18">
        <v>1.1</v>
      </c>
      <c r="AK30" s="18">
        <v>31.7</v>
      </c>
      <c r="AL30" s="18">
        <v>73.9</v>
      </c>
      <c r="AM30" s="18">
        <v>99.5</v>
      </c>
      <c r="AN30" s="19">
        <v>63345</v>
      </c>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row>
    <row r="31" spans="1:73" ht="14.25">
      <c r="A31" t="s">
        <v>94</v>
      </c>
      <c r="B31" s="5" t="s">
        <v>4</v>
      </c>
      <c r="C31" s="18">
        <v>7.6</v>
      </c>
      <c r="D31" s="18">
        <v>17.5</v>
      </c>
      <c r="E31" s="18">
        <v>19.2</v>
      </c>
      <c r="F31" s="18">
        <v>22.2</v>
      </c>
      <c r="G31" s="18">
        <v>14.7</v>
      </c>
      <c r="H31" s="18">
        <v>10.1</v>
      </c>
      <c r="I31" s="18">
        <v>4.8</v>
      </c>
      <c r="J31" s="18">
        <v>2</v>
      </c>
      <c r="K31" s="18">
        <v>25.2</v>
      </c>
      <c r="L31" s="18">
        <v>66.6</v>
      </c>
      <c r="M31" s="18">
        <v>98.2</v>
      </c>
      <c r="N31" s="19">
        <v>1283</v>
      </c>
      <c r="O31" s="5" t="s">
        <v>5</v>
      </c>
      <c r="P31" s="18">
        <v>13.8</v>
      </c>
      <c r="Q31" s="18">
        <v>22.5</v>
      </c>
      <c r="R31" s="18">
        <v>22.2</v>
      </c>
      <c r="S31" s="18">
        <v>19.6</v>
      </c>
      <c r="T31" s="18">
        <v>10.8</v>
      </c>
      <c r="U31" s="18">
        <v>6.9</v>
      </c>
      <c r="V31" s="18">
        <v>2.8</v>
      </c>
      <c r="W31" s="18">
        <v>0.7</v>
      </c>
      <c r="X31" s="18">
        <v>36.3</v>
      </c>
      <c r="Y31" s="18">
        <v>78.1</v>
      </c>
      <c r="Z31" s="18">
        <v>99.3</v>
      </c>
      <c r="AA31" s="19">
        <v>2421</v>
      </c>
      <c r="AB31" s="5" t="s">
        <v>71</v>
      </c>
      <c r="AC31" s="18">
        <v>11.7</v>
      </c>
      <c r="AD31" s="18">
        <v>20.8</v>
      </c>
      <c r="AE31" s="18">
        <v>21.2</v>
      </c>
      <c r="AF31" s="18">
        <v>20.5</v>
      </c>
      <c r="AG31" s="18">
        <v>12.2</v>
      </c>
      <c r="AH31" s="18">
        <v>8</v>
      </c>
      <c r="AI31" s="18">
        <v>3.5</v>
      </c>
      <c r="AJ31" s="18">
        <v>1.1</v>
      </c>
      <c r="AK31" s="18">
        <v>32.5</v>
      </c>
      <c r="AL31" s="18">
        <v>74.1</v>
      </c>
      <c r="AM31" s="18">
        <v>98.9</v>
      </c>
      <c r="AN31" s="19">
        <v>3704</v>
      </c>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row>
    <row r="32" spans="1:73" ht="14.25">
      <c r="A32" t="s">
        <v>45</v>
      </c>
      <c r="B32" s="5" t="s">
        <v>4</v>
      </c>
      <c r="C32" s="18">
        <v>27.6</v>
      </c>
      <c r="D32" s="18">
        <v>26.7</v>
      </c>
      <c r="E32" s="18">
        <v>18.6</v>
      </c>
      <c r="F32" s="18">
        <v>12.9</v>
      </c>
      <c r="G32" s="18">
        <v>6.5</v>
      </c>
      <c r="H32" s="18">
        <v>3.4</v>
      </c>
      <c r="I32" s="18">
        <v>1.7</v>
      </c>
      <c r="J32" s="18">
        <v>1</v>
      </c>
      <c r="K32" s="18">
        <v>54.3</v>
      </c>
      <c r="L32" s="18">
        <v>85.9</v>
      </c>
      <c r="M32" s="18">
        <v>98.6</v>
      </c>
      <c r="N32" s="19">
        <v>4295</v>
      </c>
      <c r="O32" s="5" t="s">
        <v>5</v>
      </c>
      <c r="P32" s="18">
        <v>34.1</v>
      </c>
      <c r="Q32" s="18">
        <v>28.6</v>
      </c>
      <c r="R32" s="18">
        <v>17.6</v>
      </c>
      <c r="S32" s="18">
        <v>10.6</v>
      </c>
      <c r="T32" s="18">
        <v>4.3</v>
      </c>
      <c r="U32" s="18">
        <v>2.3</v>
      </c>
      <c r="V32" s="18">
        <v>1</v>
      </c>
      <c r="W32" s="18">
        <v>0.6</v>
      </c>
      <c r="X32" s="18">
        <v>62.7</v>
      </c>
      <c r="Y32" s="18">
        <v>90.9</v>
      </c>
      <c r="Z32" s="18">
        <v>99.1</v>
      </c>
      <c r="AA32" s="19">
        <v>4597</v>
      </c>
      <c r="AB32" s="5" t="s">
        <v>71</v>
      </c>
      <c r="AC32" s="18">
        <v>30.9</v>
      </c>
      <c r="AD32" s="18">
        <v>27.7</v>
      </c>
      <c r="AE32" s="18">
        <v>18.1</v>
      </c>
      <c r="AF32" s="18">
        <v>11.7</v>
      </c>
      <c r="AG32" s="18">
        <v>5.4</v>
      </c>
      <c r="AH32" s="18">
        <v>2.8</v>
      </c>
      <c r="AI32" s="18">
        <v>1.4</v>
      </c>
      <c r="AJ32" s="18">
        <v>0.8</v>
      </c>
      <c r="AK32" s="18">
        <v>58.6</v>
      </c>
      <c r="AL32" s="18">
        <v>88.5</v>
      </c>
      <c r="AM32" s="18">
        <v>98.8</v>
      </c>
      <c r="AN32" s="19">
        <v>8892</v>
      </c>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row>
    <row r="33" spans="1:73" ht="14.25">
      <c r="A33" t="s">
        <v>95</v>
      </c>
      <c r="B33" s="5" t="s">
        <v>4</v>
      </c>
      <c r="C33" s="18">
        <v>8.7</v>
      </c>
      <c r="D33" s="18">
        <v>23.2</v>
      </c>
      <c r="E33" s="18">
        <v>25.5</v>
      </c>
      <c r="F33" s="18">
        <v>20.8</v>
      </c>
      <c r="G33" s="18">
        <v>13</v>
      </c>
      <c r="H33" s="18">
        <v>5.8</v>
      </c>
      <c r="I33" s="18">
        <v>2.1</v>
      </c>
      <c r="J33" s="18">
        <v>0.5</v>
      </c>
      <c r="K33" s="18">
        <v>31.9</v>
      </c>
      <c r="L33" s="18">
        <v>78.2</v>
      </c>
      <c r="M33" s="18">
        <v>99.6</v>
      </c>
      <c r="N33" s="19">
        <v>2414</v>
      </c>
      <c r="O33" s="5" t="s">
        <v>5</v>
      </c>
      <c r="P33" s="18">
        <v>15.3</v>
      </c>
      <c r="Q33" s="18">
        <v>30.6</v>
      </c>
      <c r="R33" s="18">
        <v>24.8</v>
      </c>
      <c r="S33" s="18">
        <v>15.9</v>
      </c>
      <c r="T33" s="18">
        <v>8.1</v>
      </c>
      <c r="U33" s="18">
        <v>2.7</v>
      </c>
      <c r="V33" s="18">
        <v>1.4</v>
      </c>
      <c r="W33" s="18">
        <v>0.6</v>
      </c>
      <c r="X33" s="18">
        <v>46</v>
      </c>
      <c r="Y33" s="18">
        <v>86.7</v>
      </c>
      <c r="Z33" s="18">
        <v>99.6</v>
      </c>
      <c r="AA33" s="19">
        <v>1806</v>
      </c>
      <c r="AB33" s="5" t="s">
        <v>71</v>
      </c>
      <c r="AC33" s="18">
        <v>11.6</v>
      </c>
      <c r="AD33" s="18">
        <v>26.4</v>
      </c>
      <c r="AE33" s="18">
        <v>25.2</v>
      </c>
      <c r="AF33" s="18">
        <v>18.7</v>
      </c>
      <c r="AG33" s="18">
        <v>10.9</v>
      </c>
      <c r="AH33" s="18">
        <v>4.5</v>
      </c>
      <c r="AI33" s="18">
        <v>1.8</v>
      </c>
      <c r="AJ33" s="18">
        <v>0.5</v>
      </c>
      <c r="AK33" s="18">
        <v>37.9</v>
      </c>
      <c r="AL33" s="18">
        <v>81.8</v>
      </c>
      <c r="AM33" s="18">
        <v>99.6</v>
      </c>
      <c r="AN33" s="19">
        <v>4220</v>
      </c>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row>
    <row r="34" spans="1:73" ht="14.25">
      <c r="A34" t="s">
        <v>96</v>
      </c>
      <c r="B34" s="5" t="s">
        <v>4</v>
      </c>
      <c r="C34" s="18">
        <v>62.6</v>
      </c>
      <c r="D34" s="18">
        <v>20.2</v>
      </c>
      <c r="E34" s="18">
        <v>9.6</v>
      </c>
      <c r="F34" s="18">
        <v>3.5</v>
      </c>
      <c r="G34" s="18">
        <v>2.3</v>
      </c>
      <c r="H34" s="18" t="s">
        <v>101</v>
      </c>
      <c r="I34" s="18" t="s">
        <v>101</v>
      </c>
      <c r="J34" s="18" t="s">
        <v>101</v>
      </c>
      <c r="K34" s="18">
        <v>82.7</v>
      </c>
      <c r="L34" s="18">
        <v>95.8</v>
      </c>
      <c r="M34" s="18">
        <v>99.7</v>
      </c>
      <c r="N34" s="19">
        <v>649</v>
      </c>
      <c r="O34" s="5" t="s">
        <v>5</v>
      </c>
      <c r="P34" s="18">
        <v>64.6</v>
      </c>
      <c r="Q34" s="18">
        <v>20.7</v>
      </c>
      <c r="R34" s="18">
        <v>9.4</v>
      </c>
      <c r="S34" s="18">
        <v>1.8</v>
      </c>
      <c r="T34" s="18">
        <v>3.1</v>
      </c>
      <c r="U34" s="18" t="s">
        <v>101</v>
      </c>
      <c r="V34" s="18" t="s">
        <v>101</v>
      </c>
      <c r="W34" s="18">
        <v>0</v>
      </c>
      <c r="X34" s="18">
        <v>85.3</v>
      </c>
      <c r="Y34" s="18">
        <v>96.4</v>
      </c>
      <c r="Z34" s="18">
        <v>100</v>
      </c>
      <c r="AA34" s="19">
        <v>449</v>
      </c>
      <c r="AB34" s="5" t="s">
        <v>71</v>
      </c>
      <c r="AC34" s="18">
        <v>63.4</v>
      </c>
      <c r="AD34" s="18">
        <v>20.4</v>
      </c>
      <c r="AE34" s="18">
        <v>9.5</v>
      </c>
      <c r="AF34" s="18">
        <v>2.8</v>
      </c>
      <c r="AG34" s="18">
        <v>2.6</v>
      </c>
      <c r="AH34" s="18">
        <v>0.5</v>
      </c>
      <c r="AI34" s="18">
        <v>0.4</v>
      </c>
      <c r="AJ34" s="18" t="s">
        <v>101</v>
      </c>
      <c r="AK34" s="18">
        <v>83.8</v>
      </c>
      <c r="AL34" s="18">
        <v>96.1</v>
      </c>
      <c r="AM34" s="18">
        <v>99.8</v>
      </c>
      <c r="AN34" s="19">
        <v>1098</v>
      </c>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row>
    <row r="35" spans="1:73" ht="14.25">
      <c r="A35" t="s">
        <v>35</v>
      </c>
      <c r="B35" s="5" t="s">
        <v>4</v>
      </c>
      <c r="C35" s="18">
        <v>7.5</v>
      </c>
      <c r="D35" s="18">
        <v>16.7</v>
      </c>
      <c r="E35" s="18">
        <v>19.8</v>
      </c>
      <c r="F35" s="18">
        <v>22.4</v>
      </c>
      <c r="G35" s="18">
        <v>16.5</v>
      </c>
      <c r="H35" s="18">
        <v>9.1</v>
      </c>
      <c r="I35" s="18">
        <v>4.7</v>
      </c>
      <c r="J35" s="18">
        <v>2.2</v>
      </c>
      <c r="K35" s="18">
        <v>24.2</v>
      </c>
      <c r="L35" s="18">
        <v>66.4</v>
      </c>
      <c r="M35" s="18">
        <v>98.9</v>
      </c>
      <c r="N35" s="19">
        <v>91248</v>
      </c>
      <c r="O35" s="5" t="s">
        <v>5</v>
      </c>
      <c r="P35" s="18">
        <v>13.3</v>
      </c>
      <c r="Q35" s="18">
        <v>21.6</v>
      </c>
      <c r="R35" s="18">
        <v>21.1</v>
      </c>
      <c r="S35" s="18">
        <v>19.5</v>
      </c>
      <c r="T35" s="18">
        <v>12.1</v>
      </c>
      <c r="U35" s="18">
        <v>6.4</v>
      </c>
      <c r="V35" s="18">
        <v>3.5</v>
      </c>
      <c r="W35" s="18">
        <v>1.7</v>
      </c>
      <c r="X35" s="18">
        <v>34.9</v>
      </c>
      <c r="Y35" s="18">
        <v>75.5</v>
      </c>
      <c r="Z35" s="18">
        <v>99.3</v>
      </c>
      <c r="AA35" s="19">
        <v>73839</v>
      </c>
      <c r="AB35" s="5" t="s">
        <v>71</v>
      </c>
      <c r="AC35" s="18">
        <v>10.1</v>
      </c>
      <c r="AD35" s="18">
        <v>18.9</v>
      </c>
      <c r="AE35" s="18">
        <v>20.4</v>
      </c>
      <c r="AF35" s="18">
        <v>21.1</v>
      </c>
      <c r="AG35" s="18">
        <v>14.6</v>
      </c>
      <c r="AH35" s="18">
        <v>7.9</v>
      </c>
      <c r="AI35" s="18">
        <v>4.1</v>
      </c>
      <c r="AJ35" s="18">
        <v>2</v>
      </c>
      <c r="AK35" s="18">
        <v>29</v>
      </c>
      <c r="AL35" s="18">
        <v>70.5</v>
      </c>
      <c r="AM35" s="18">
        <v>99.1</v>
      </c>
      <c r="AN35" s="19">
        <v>165087</v>
      </c>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row>
    <row r="36" spans="1:73" ht="14.25">
      <c r="A36" t="s">
        <v>97</v>
      </c>
      <c r="B36" s="5" t="s">
        <v>4</v>
      </c>
      <c r="C36" s="18">
        <v>42.7</v>
      </c>
      <c r="D36" s="18">
        <v>27.7</v>
      </c>
      <c r="E36" s="18">
        <v>13.7</v>
      </c>
      <c r="F36" s="18">
        <v>7.8</v>
      </c>
      <c r="G36" s="18">
        <v>4.2</v>
      </c>
      <c r="H36" s="18">
        <v>1.9</v>
      </c>
      <c r="I36" s="18">
        <v>0.8</v>
      </c>
      <c r="J36" s="18">
        <v>0.5</v>
      </c>
      <c r="K36" s="18">
        <v>70.3</v>
      </c>
      <c r="L36" s="18">
        <v>91.9</v>
      </c>
      <c r="M36" s="18">
        <v>99.3</v>
      </c>
      <c r="N36" s="19">
        <v>4141</v>
      </c>
      <c r="O36" s="5" t="s">
        <v>5</v>
      </c>
      <c r="P36" s="18">
        <v>48</v>
      </c>
      <c r="Q36" s="18">
        <v>27.3</v>
      </c>
      <c r="R36" s="18">
        <v>12.9</v>
      </c>
      <c r="S36" s="18">
        <v>6.6</v>
      </c>
      <c r="T36" s="18">
        <v>3</v>
      </c>
      <c r="U36" s="18">
        <v>1.3</v>
      </c>
      <c r="V36" s="18">
        <v>0.6</v>
      </c>
      <c r="W36" s="18">
        <v>0.3</v>
      </c>
      <c r="X36" s="18">
        <v>75.3</v>
      </c>
      <c r="Y36" s="18">
        <v>94.7</v>
      </c>
      <c r="Z36" s="18">
        <v>99.9</v>
      </c>
      <c r="AA36" s="19">
        <v>4240</v>
      </c>
      <c r="AB36" s="5" t="s">
        <v>71</v>
      </c>
      <c r="AC36" s="18">
        <v>45.4</v>
      </c>
      <c r="AD36" s="18">
        <v>27.5</v>
      </c>
      <c r="AE36" s="18">
        <v>13.3</v>
      </c>
      <c r="AF36" s="18">
        <v>7.2</v>
      </c>
      <c r="AG36" s="18">
        <v>3.6</v>
      </c>
      <c r="AH36" s="18">
        <v>1.6</v>
      </c>
      <c r="AI36" s="18">
        <v>0.7</v>
      </c>
      <c r="AJ36" s="18">
        <v>0.4</v>
      </c>
      <c r="AK36" s="18">
        <v>72.8</v>
      </c>
      <c r="AL36" s="18">
        <v>93.3</v>
      </c>
      <c r="AM36" s="18">
        <v>99.6</v>
      </c>
      <c r="AN36" s="19">
        <v>8381</v>
      </c>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row>
    <row r="37" spans="1:73" ht="14.25">
      <c r="A37" t="s">
        <v>98</v>
      </c>
      <c r="B37" s="5" t="s">
        <v>4</v>
      </c>
      <c r="C37" s="18">
        <v>17.3</v>
      </c>
      <c r="D37" s="18">
        <v>26.9</v>
      </c>
      <c r="E37" s="18">
        <v>23.7</v>
      </c>
      <c r="F37" s="18">
        <v>13.1</v>
      </c>
      <c r="G37" s="18">
        <v>9.5</v>
      </c>
      <c r="H37" s="18">
        <v>4.6</v>
      </c>
      <c r="I37" s="18">
        <v>1.8</v>
      </c>
      <c r="J37" s="18" t="s">
        <v>101</v>
      </c>
      <c r="K37" s="18">
        <v>44.2</v>
      </c>
      <c r="L37" s="18">
        <v>80.9</v>
      </c>
      <c r="M37" s="18">
        <v>97.2</v>
      </c>
      <c r="N37" s="19">
        <v>283</v>
      </c>
      <c r="O37" s="5" t="s">
        <v>5</v>
      </c>
      <c r="P37" s="18">
        <v>12.4</v>
      </c>
      <c r="Q37" s="18">
        <v>29.7</v>
      </c>
      <c r="R37" s="18">
        <v>27</v>
      </c>
      <c r="S37" s="18">
        <v>14.5</v>
      </c>
      <c r="T37" s="18">
        <v>7.6</v>
      </c>
      <c r="U37" s="18">
        <v>2.8</v>
      </c>
      <c r="V37" s="18">
        <v>1.6</v>
      </c>
      <c r="W37" s="18" t="s">
        <v>101</v>
      </c>
      <c r="X37" s="18">
        <v>42.2</v>
      </c>
      <c r="Y37" s="18">
        <v>83.6</v>
      </c>
      <c r="Z37" s="18">
        <v>97</v>
      </c>
      <c r="AA37" s="19">
        <v>434</v>
      </c>
      <c r="AB37" s="5" t="s">
        <v>71</v>
      </c>
      <c r="AC37" s="18">
        <v>14.4</v>
      </c>
      <c r="AD37" s="18">
        <v>28.6</v>
      </c>
      <c r="AE37" s="18">
        <v>25.7</v>
      </c>
      <c r="AF37" s="18">
        <v>13.9</v>
      </c>
      <c r="AG37" s="18">
        <v>8.4</v>
      </c>
      <c r="AH37" s="18">
        <v>3.5</v>
      </c>
      <c r="AI37" s="18">
        <v>1.7</v>
      </c>
      <c r="AJ37" s="18">
        <v>1</v>
      </c>
      <c r="AK37" s="18">
        <v>43</v>
      </c>
      <c r="AL37" s="18">
        <v>82.6</v>
      </c>
      <c r="AM37" s="18">
        <v>97.1</v>
      </c>
      <c r="AN37" s="19">
        <v>717</v>
      </c>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row>
    <row r="38" spans="1:73" ht="14.25">
      <c r="A38" t="s">
        <v>36</v>
      </c>
      <c r="B38" s="5" t="s">
        <v>4</v>
      </c>
      <c r="C38" s="18">
        <v>8.8</v>
      </c>
      <c r="D38" s="18">
        <v>17.3</v>
      </c>
      <c r="E38" s="18">
        <v>21</v>
      </c>
      <c r="F38" s="18">
        <v>19.7</v>
      </c>
      <c r="G38" s="18">
        <v>13.8</v>
      </c>
      <c r="H38" s="18">
        <v>8.5</v>
      </c>
      <c r="I38" s="18">
        <v>5.5</v>
      </c>
      <c r="J38" s="18">
        <v>3.3</v>
      </c>
      <c r="K38" s="18">
        <v>26.1</v>
      </c>
      <c r="L38" s="18">
        <v>66.8</v>
      </c>
      <c r="M38" s="18">
        <v>97.9</v>
      </c>
      <c r="N38" s="19">
        <v>99769</v>
      </c>
      <c r="O38" s="5" t="s">
        <v>5</v>
      </c>
      <c r="P38" s="18">
        <v>13.5</v>
      </c>
      <c r="Q38" s="18">
        <v>21.4</v>
      </c>
      <c r="R38" s="18">
        <v>21.6</v>
      </c>
      <c r="S38" s="18">
        <v>17.6</v>
      </c>
      <c r="T38" s="18">
        <v>11.4</v>
      </c>
      <c r="U38" s="18">
        <v>6.9</v>
      </c>
      <c r="V38" s="18">
        <v>4.2</v>
      </c>
      <c r="W38" s="18">
        <v>2.2</v>
      </c>
      <c r="X38" s="18">
        <v>34.9</v>
      </c>
      <c r="Y38" s="18">
        <v>74.2</v>
      </c>
      <c r="Z38" s="18">
        <v>98.8</v>
      </c>
      <c r="AA38" s="19">
        <v>98106</v>
      </c>
      <c r="AB38" s="5" t="s">
        <v>71</v>
      </c>
      <c r="AC38" s="18">
        <v>11.2</v>
      </c>
      <c r="AD38" s="18">
        <v>19.3</v>
      </c>
      <c r="AE38" s="18">
        <v>21.3</v>
      </c>
      <c r="AF38" s="18">
        <v>18.7</v>
      </c>
      <c r="AG38" s="18">
        <v>12.6</v>
      </c>
      <c r="AH38" s="18">
        <v>7.7</v>
      </c>
      <c r="AI38" s="18">
        <v>4.8</v>
      </c>
      <c r="AJ38" s="18">
        <v>2.7</v>
      </c>
      <c r="AK38" s="18">
        <v>30.5</v>
      </c>
      <c r="AL38" s="18">
        <v>70.5</v>
      </c>
      <c r="AM38" s="18">
        <v>98.3</v>
      </c>
      <c r="AN38" s="19">
        <v>197875</v>
      </c>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row>
    <row r="39" spans="1:73" ht="14.25">
      <c r="A39" t="s">
        <v>37</v>
      </c>
      <c r="B39" s="5" t="s">
        <v>4</v>
      </c>
      <c r="C39" s="18">
        <v>1.2</v>
      </c>
      <c r="D39" s="18">
        <v>5.5</v>
      </c>
      <c r="E39" s="18">
        <v>13.4</v>
      </c>
      <c r="F39" s="18">
        <v>21.7</v>
      </c>
      <c r="G39" s="18">
        <v>19.5</v>
      </c>
      <c r="H39" s="18">
        <v>14.9</v>
      </c>
      <c r="I39" s="18">
        <v>11</v>
      </c>
      <c r="J39" s="18">
        <v>7.5</v>
      </c>
      <c r="K39" s="18">
        <v>6.7</v>
      </c>
      <c r="L39" s="18">
        <v>41.9</v>
      </c>
      <c r="M39" s="18">
        <v>94.8</v>
      </c>
      <c r="N39" s="19">
        <v>7557</v>
      </c>
      <c r="O39" s="5" t="s">
        <v>5</v>
      </c>
      <c r="P39" s="18">
        <v>2.5</v>
      </c>
      <c r="Q39" s="18">
        <v>9.5</v>
      </c>
      <c r="R39" s="18">
        <v>18.8</v>
      </c>
      <c r="S39" s="18">
        <v>23.1</v>
      </c>
      <c r="T39" s="18">
        <v>17.7</v>
      </c>
      <c r="U39" s="18">
        <v>13.1</v>
      </c>
      <c r="V39" s="18">
        <v>7.6</v>
      </c>
      <c r="W39" s="18">
        <v>4.5</v>
      </c>
      <c r="X39" s="18">
        <v>12</v>
      </c>
      <c r="Y39" s="18">
        <v>53.8</v>
      </c>
      <c r="Z39" s="18">
        <v>96.8</v>
      </c>
      <c r="AA39" s="19">
        <v>7754</v>
      </c>
      <c r="AB39" s="5" t="s">
        <v>71</v>
      </c>
      <c r="AC39" s="18">
        <v>1.9</v>
      </c>
      <c r="AD39" s="18">
        <v>7.5</v>
      </c>
      <c r="AE39" s="18">
        <v>16.2</v>
      </c>
      <c r="AF39" s="18">
        <v>22.4</v>
      </c>
      <c r="AG39" s="18">
        <v>18.6</v>
      </c>
      <c r="AH39" s="18">
        <v>14</v>
      </c>
      <c r="AI39" s="18">
        <v>9.3</v>
      </c>
      <c r="AJ39" s="18">
        <v>6</v>
      </c>
      <c r="AK39" s="18">
        <v>9.4</v>
      </c>
      <c r="AL39" s="18">
        <v>47.9</v>
      </c>
      <c r="AM39" s="18">
        <v>95.8</v>
      </c>
      <c r="AN39" s="19">
        <v>15311</v>
      </c>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row>
    <row r="40" spans="1:73" ht="14.25">
      <c r="A40" t="s">
        <v>38</v>
      </c>
      <c r="B40" s="5" t="s">
        <v>4</v>
      </c>
      <c r="C40" s="18">
        <v>9.4</v>
      </c>
      <c r="D40" s="18">
        <v>24.9</v>
      </c>
      <c r="E40" s="18">
        <v>27.9</v>
      </c>
      <c r="F40" s="18">
        <v>17.9</v>
      </c>
      <c r="G40" s="18">
        <v>8.3</v>
      </c>
      <c r="H40" s="18">
        <v>5</v>
      </c>
      <c r="I40" s="18">
        <v>3.4</v>
      </c>
      <c r="J40" s="18">
        <v>1.6</v>
      </c>
      <c r="K40" s="18">
        <v>34.3</v>
      </c>
      <c r="L40" s="18">
        <v>80.1</v>
      </c>
      <c r="M40" s="18">
        <v>98.4</v>
      </c>
      <c r="N40" s="19">
        <v>2436</v>
      </c>
      <c r="O40" s="5" t="s">
        <v>5</v>
      </c>
      <c r="P40" s="18">
        <v>8.7</v>
      </c>
      <c r="Q40" s="18">
        <v>23.4</v>
      </c>
      <c r="R40" s="18">
        <v>26.6</v>
      </c>
      <c r="S40" s="18">
        <v>20</v>
      </c>
      <c r="T40" s="18">
        <v>9.9</v>
      </c>
      <c r="U40" s="18">
        <v>4.8</v>
      </c>
      <c r="V40" s="18">
        <v>3.1</v>
      </c>
      <c r="W40" s="18">
        <v>2</v>
      </c>
      <c r="X40" s="18">
        <v>32</v>
      </c>
      <c r="Y40" s="18">
        <v>78.7</v>
      </c>
      <c r="Z40" s="18">
        <v>98.5</v>
      </c>
      <c r="AA40" s="19">
        <v>993</v>
      </c>
      <c r="AB40" s="5" t="s">
        <v>71</v>
      </c>
      <c r="AC40" s="18">
        <v>9.2</v>
      </c>
      <c r="AD40" s="18">
        <v>24.5</v>
      </c>
      <c r="AE40" s="18">
        <v>27.5</v>
      </c>
      <c r="AF40" s="18">
        <v>18.5</v>
      </c>
      <c r="AG40" s="18">
        <v>8.8</v>
      </c>
      <c r="AH40" s="18">
        <v>4.9</v>
      </c>
      <c r="AI40" s="18">
        <v>3.3</v>
      </c>
      <c r="AJ40" s="18">
        <v>1.7</v>
      </c>
      <c r="AK40" s="18">
        <v>33.7</v>
      </c>
      <c r="AL40" s="18">
        <v>79.7</v>
      </c>
      <c r="AM40" s="18">
        <v>98.4</v>
      </c>
      <c r="AN40" s="19">
        <v>3429</v>
      </c>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row>
    <row r="41" spans="1:73" ht="14.25">
      <c r="A41" t="s">
        <v>39</v>
      </c>
      <c r="B41" s="5" t="s">
        <v>4</v>
      </c>
      <c r="C41" s="18">
        <v>1.9</v>
      </c>
      <c r="D41" s="18">
        <v>9.9</v>
      </c>
      <c r="E41" s="18">
        <v>20</v>
      </c>
      <c r="F41" s="18">
        <v>24.9</v>
      </c>
      <c r="G41" s="18">
        <v>17.7</v>
      </c>
      <c r="H41" s="18">
        <v>11.4</v>
      </c>
      <c r="I41" s="18">
        <v>7.2</v>
      </c>
      <c r="J41" s="18">
        <v>4.3</v>
      </c>
      <c r="K41" s="18">
        <v>11.8</v>
      </c>
      <c r="L41" s="18">
        <v>56.7</v>
      </c>
      <c r="M41" s="18">
        <v>97.2</v>
      </c>
      <c r="N41" s="19">
        <v>15141</v>
      </c>
      <c r="O41" s="5" t="s">
        <v>5</v>
      </c>
      <c r="P41" s="18">
        <v>4.2</v>
      </c>
      <c r="Q41" s="18">
        <v>16.7</v>
      </c>
      <c r="R41" s="18">
        <v>25.6</v>
      </c>
      <c r="S41" s="18">
        <v>22.5</v>
      </c>
      <c r="T41" s="18">
        <v>13.7</v>
      </c>
      <c r="U41" s="18">
        <v>8</v>
      </c>
      <c r="V41" s="18">
        <v>4.8</v>
      </c>
      <c r="W41" s="18">
        <v>2.8</v>
      </c>
      <c r="X41" s="18">
        <v>20.9</v>
      </c>
      <c r="Y41" s="18">
        <v>69</v>
      </c>
      <c r="Z41" s="18">
        <v>98.3</v>
      </c>
      <c r="AA41" s="19">
        <v>27310</v>
      </c>
      <c r="AB41" s="5" t="s">
        <v>71</v>
      </c>
      <c r="AC41" s="18">
        <v>3.4</v>
      </c>
      <c r="AD41" s="18">
        <v>14.2</v>
      </c>
      <c r="AE41" s="18">
        <v>23.6</v>
      </c>
      <c r="AF41" s="18">
        <v>23.4</v>
      </c>
      <c r="AG41" s="18">
        <v>15.1</v>
      </c>
      <c r="AH41" s="18">
        <v>9.2</v>
      </c>
      <c r="AI41" s="18">
        <v>5.7</v>
      </c>
      <c r="AJ41" s="18">
        <v>3.3</v>
      </c>
      <c r="AK41" s="18">
        <v>17.6</v>
      </c>
      <c r="AL41" s="18">
        <v>64.6</v>
      </c>
      <c r="AM41" s="18">
        <v>97.9</v>
      </c>
      <c r="AN41" s="19">
        <v>42451</v>
      </c>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row>
    <row r="42" spans="1:73" ht="14.25">
      <c r="A42" t="s">
        <v>40</v>
      </c>
      <c r="B42" s="5" t="s">
        <v>4</v>
      </c>
      <c r="C42" s="18">
        <v>9</v>
      </c>
      <c r="D42" s="18">
        <v>22.1</v>
      </c>
      <c r="E42" s="18">
        <v>25.1</v>
      </c>
      <c r="F42" s="18">
        <v>19.3</v>
      </c>
      <c r="G42" s="18">
        <v>11.9</v>
      </c>
      <c r="H42" s="18">
        <v>6.7</v>
      </c>
      <c r="I42" s="18">
        <v>3</v>
      </c>
      <c r="J42" s="18">
        <v>1.5</v>
      </c>
      <c r="K42" s="18">
        <v>31.1</v>
      </c>
      <c r="L42" s="18">
        <v>75.6</v>
      </c>
      <c r="M42" s="18">
        <v>98.7</v>
      </c>
      <c r="N42" s="19">
        <v>20943</v>
      </c>
      <c r="O42" s="5" t="s">
        <v>5</v>
      </c>
      <c r="P42" s="18">
        <v>10.6</v>
      </c>
      <c r="Q42" s="18">
        <v>25.1</v>
      </c>
      <c r="R42" s="18">
        <v>26.7</v>
      </c>
      <c r="S42" s="18">
        <v>17.8</v>
      </c>
      <c r="T42" s="18">
        <v>10.6</v>
      </c>
      <c r="U42" s="18">
        <v>5.2</v>
      </c>
      <c r="V42" s="18">
        <v>2.3</v>
      </c>
      <c r="W42" s="18">
        <v>1</v>
      </c>
      <c r="X42" s="18">
        <v>35.8</v>
      </c>
      <c r="Y42" s="18">
        <v>80.2</v>
      </c>
      <c r="Z42" s="18">
        <v>99.3</v>
      </c>
      <c r="AA42" s="19">
        <v>19818</v>
      </c>
      <c r="AB42" s="5" t="s">
        <v>71</v>
      </c>
      <c r="AC42" s="18">
        <v>9.8</v>
      </c>
      <c r="AD42" s="18">
        <v>23.6</v>
      </c>
      <c r="AE42" s="18">
        <v>25.9</v>
      </c>
      <c r="AF42" s="18">
        <v>18.6</v>
      </c>
      <c r="AG42" s="18">
        <v>11.3</v>
      </c>
      <c r="AH42" s="18">
        <v>6</v>
      </c>
      <c r="AI42" s="18">
        <v>2.7</v>
      </c>
      <c r="AJ42" s="18">
        <v>1.2</v>
      </c>
      <c r="AK42" s="18">
        <v>33.4</v>
      </c>
      <c r="AL42" s="18">
        <v>77.8</v>
      </c>
      <c r="AM42" s="18">
        <v>99</v>
      </c>
      <c r="AN42" s="19">
        <v>40761</v>
      </c>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row>
    <row r="43" spans="1:73" ht="14.25">
      <c r="A43" t="s">
        <v>47</v>
      </c>
      <c r="B43" s="5" t="s">
        <v>4</v>
      </c>
      <c r="C43" s="18">
        <v>3.6</v>
      </c>
      <c r="D43" s="18">
        <v>6.3</v>
      </c>
      <c r="E43" s="18">
        <v>18.6</v>
      </c>
      <c r="F43" s="18">
        <v>27.9</v>
      </c>
      <c r="G43" s="18">
        <v>20</v>
      </c>
      <c r="H43" s="18">
        <v>13.6</v>
      </c>
      <c r="I43" s="18">
        <v>7.7</v>
      </c>
      <c r="J43" s="18">
        <v>1.1</v>
      </c>
      <c r="K43" s="18">
        <v>10</v>
      </c>
      <c r="L43" s="18">
        <v>56.5</v>
      </c>
      <c r="M43" s="18">
        <v>98.9</v>
      </c>
      <c r="N43" s="19">
        <v>441</v>
      </c>
      <c r="O43" s="5" t="s">
        <v>5</v>
      </c>
      <c r="P43" s="18">
        <v>6.8</v>
      </c>
      <c r="Q43" s="18">
        <v>16.7</v>
      </c>
      <c r="R43" s="18">
        <v>27.4</v>
      </c>
      <c r="S43" s="18">
        <v>28.6</v>
      </c>
      <c r="T43" s="18">
        <v>12.3</v>
      </c>
      <c r="U43" s="18">
        <v>4.8</v>
      </c>
      <c r="V43" s="18">
        <v>2.2</v>
      </c>
      <c r="W43" s="18">
        <v>0.7</v>
      </c>
      <c r="X43" s="18">
        <v>23.6</v>
      </c>
      <c r="Y43" s="18">
        <v>79.6</v>
      </c>
      <c r="Z43" s="18">
        <v>99.6</v>
      </c>
      <c r="AA43" s="19">
        <v>730</v>
      </c>
      <c r="AB43" s="5" t="s">
        <v>71</v>
      </c>
      <c r="AC43" s="18">
        <v>5.6</v>
      </c>
      <c r="AD43" s="18">
        <v>12.8</v>
      </c>
      <c r="AE43" s="18">
        <v>24.1</v>
      </c>
      <c r="AF43" s="18">
        <v>28.4</v>
      </c>
      <c r="AG43" s="18">
        <v>15.2</v>
      </c>
      <c r="AH43" s="18">
        <v>8.1</v>
      </c>
      <c r="AI43" s="18">
        <v>4.3</v>
      </c>
      <c r="AJ43" s="18">
        <v>0.9</v>
      </c>
      <c r="AK43" s="18">
        <v>18.4</v>
      </c>
      <c r="AL43" s="18">
        <v>70.9</v>
      </c>
      <c r="AM43" s="18">
        <v>99.3</v>
      </c>
      <c r="AN43" s="19">
        <v>1171</v>
      </c>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row>
    <row r="44" spans="1:73" ht="14.25">
      <c r="A44" t="s">
        <v>62</v>
      </c>
      <c r="B44" s="5" t="s">
        <v>4</v>
      </c>
      <c r="C44" s="18" t="s">
        <v>101</v>
      </c>
      <c r="D44" s="18">
        <v>13.5</v>
      </c>
      <c r="E44" s="18">
        <v>24</v>
      </c>
      <c r="F44" s="18">
        <v>49</v>
      </c>
      <c r="G44" s="18">
        <v>7.3</v>
      </c>
      <c r="H44" s="18">
        <v>4.2</v>
      </c>
      <c r="I44" s="18">
        <v>0</v>
      </c>
      <c r="J44" s="18">
        <v>0</v>
      </c>
      <c r="K44" s="18">
        <v>15.6</v>
      </c>
      <c r="L44" s="18">
        <v>88.5</v>
      </c>
      <c r="M44" s="18">
        <v>100</v>
      </c>
      <c r="N44" s="19">
        <v>96</v>
      </c>
      <c r="O44" s="5" t="s">
        <v>5</v>
      </c>
      <c r="P44" s="18" t="s">
        <v>101</v>
      </c>
      <c r="Q44" s="18">
        <v>18</v>
      </c>
      <c r="R44" s="18">
        <v>38.2</v>
      </c>
      <c r="S44" s="18">
        <v>29.2</v>
      </c>
      <c r="T44" s="18">
        <v>11.2</v>
      </c>
      <c r="U44" s="18">
        <v>0</v>
      </c>
      <c r="V44" s="18">
        <v>0</v>
      </c>
      <c r="W44" s="18">
        <v>0</v>
      </c>
      <c r="X44" s="18">
        <v>21.3</v>
      </c>
      <c r="Y44" s="18">
        <v>88.8</v>
      </c>
      <c r="Z44" s="18">
        <v>100</v>
      </c>
      <c r="AA44" s="19">
        <v>89</v>
      </c>
      <c r="AB44" s="5" t="s">
        <v>71</v>
      </c>
      <c r="AC44" s="18">
        <v>2.7</v>
      </c>
      <c r="AD44" s="18">
        <v>15.7</v>
      </c>
      <c r="AE44" s="18">
        <v>30.8</v>
      </c>
      <c r="AF44" s="18">
        <v>39.5</v>
      </c>
      <c r="AG44" s="18">
        <v>9.2</v>
      </c>
      <c r="AH44" s="18">
        <v>2.2</v>
      </c>
      <c r="AI44" s="18">
        <v>0</v>
      </c>
      <c r="AJ44" s="18">
        <v>0</v>
      </c>
      <c r="AK44" s="18">
        <v>18.4</v>
      </c>
      <c r="AL44" s="18">
        <v>88.6</v>
      </c>
      <c r="AM44" s="18">
        <v>100</v>
      </c>
      <c r="AN44" s="19">
        <v>185</v>
      </c>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row>
    <row r="45" spans="1:73" ht="14.25">
      <c r="A45" t="s">
        <v>46</v>
      </c>
      <c r="B45" s="5" t="s">
        <v>4</v>
      </c>
      <c r="C45" s="18">
        <v>5.6</v>
      </c>
      <c r="D45" s="18">
        <v>9.3</v>
      </c>
      <c r="E45" s="18">
        <v>19.1</v>
      </c>
      <c r="F45" s="18">
        <v>30.9</v>
      </c>
      <c r="G45" s="18">
        <v>15.9</v>
      </c>
      <c r="H45" s="18">
        <v>9.7</v>
      </c>
      <c r="I45" s="18">
        <v>5.5</v>
      </c>
      <c r="J45" s="18">
        <v>2.4</v>
      </c>
      <c r="K45" s="18">
        <v>14.8</v>
      </c>
      <c r="L45" s="18">
        <v>64.9</v>
      </c>
      <c r="M45" s="18">
        <v>98.4</v>
      </c>
      <c r="N45" s="19">
        <v>54643</v>
      </c>
      <c r="O45" s="5" t="s">
        <v>5</v>
      </c>
      <c r="P45" s="18">
        <v>12.2</v>
      </c>
      <c r="Q45" s="18">
        <v>17.5</v>
      </c>
      <c r="R45" s="18">
        <v>26.7</v>
      </c>
      <c r="S45" s="18">
        <v>26.8</v>
      </c>
      <c r="T45" s="18">
        <v>9.6</v>
      </c>
      <c r="U45" s="18">
        <v>4.1</v>
      </c>
      <c r="V45" s="18">
        <v>1.8</v>
      </c>
      <c r="W45" s="18">
        <v>0.6</v>
      </c>
      <c r="X45" s="18">
        <v>29.7</v>
      </c>
      <c r="Y45" s="18">
        <v>83.2</v>
      </c>
      <c r="Z45" s="18">
        <v>99.3</v>
      </c>
      <c r="AA45" s="19">
        <v>104369</v>
      </c>
      <c r="AB45" s="5" t="s">
        <v>71</v>
      </c>
      <c r="AC45" s="18">
        <v>10</v>
      </c>
      <c r="AD45" s="18">
        <v>14.7</v>
      </c>
      <c r="AE45" s="18">
        <v>24.1</v>
      </c>
      <c r="AF45" s="18">
        <v>28.2</v>
      </c>
      <c r="AG45" s="18">
        <v>11.8</v>
      </c>
      <c r="AH45" s="18">
        <v>6</v>
      </c>
      <c r="AI45" s="18">
        <v>3.1</v>
      </c>
      <c r="AJ45" s="18">
        <v>1.2</v>
      </c>
      <c r="AK45" s="18">
        <v>24.6</v>
      </c>
      <c r="AL45" s="18">
        <v>76.9</v>
      </c>
      <c r="AM45" s="18">
        <v>99</v>
      </c>
      <c r="AN45" s="19">
        <v>159012</v>
      </c>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row>
    <row r="46" spans="1:73" ht="14.25">
      <c r="A46" t="s">
        <v>49</v>
      </c>
      <c r="B46" s="5" t="s">
        <v>4</v>
      </c>
      <c r="C46" s="18">
        <v>2</v>
      </c>
      <c r="D46" s="18">
        <v>7</v>
      </c>
      <c r="E46" s="18">
        <v>15.7</v>
      </c>
      <c r="F46" s="18">
        <v>22.1</v>
      </c>
      <c r="G46" s="18">
        <v>18.6</v>
      </c>
      <c r="H46" s="18">
        <v>14.8</v>
      </c>
      <c r="I46" s="18">
        <v>10</v>
      </c>
      <c r="J46" s="18">
        <v>5.4</v>
      </c>
      <c r="K46" s="18">
        <v>9</v>
      </c>
      <c r="L46" s="18">
        <v>46.7</v>
      </c>
      <c r="M46" s="18">
        <v>95.5</v>
      </c>
      <c r="N46" s="19">
        <v>4581</v>
      </c>
      <c r="O46" s="5" t="s">
        <v>5</v>
      </c>
      <c r="P46" s="18">
        <v>6.6</v>
      </c>
      <c r="Q46" s="18">
        <v>17.6</v>
      </c>
      <c r="R46" s="18">
        <v>22.1</v>
      </c>
      <c r="S46" s="18">
        <v>22</v>
      </c>
      <c r="T46" s="18">
        <v>14.2</v>
      </c>
      <c r="U46" s="18">
        <v>8.4</v>
      </c>
      <c r="V46" s="18">
        <v>4.7</v>
      </c>
      <c r="W46" s="18">
        <v>2.2</v>
      </c>
      <c r="X46" s="18">
        <v>24.2</v>
      </c>
      <c r="Y46" s="18">
        <v>68.3</v>
      </c>
      <c r="Z46" s="18">
        <v>97.8</v>
      </c>
      <c r="AA46" s="19">
        <v>5240</v>
      </c>
      <c r="AB46" s="5" t="s">
        <v>71</v>
      </c>
      <c r="AC46" s="18">
        <v>4.5</v>
      </c>
      <c r="AD46" s="18">
        <v>12.7</v>
      </c>
      <c r="AE46" s="18">
        <v>19.1</v>
      </c>
      <c r="AF46" s="18">
        <v>22</v>
      </c>
      <c r="AG46" s="18">
        <v>16.2</v>
      </c>
      <c r="AH46" s="18">
        <v>11.4</v>
      </c>
      <c r="AI46" s="18">
        <v>7.2</v>
      </c>
      <c r="AJ46" s="18">
        <v>3.7</v>
      </c>
      <c r="AK46" s="18">
        <v>17.1</v>
      </c>
      <c r="AL46" s="18">
        <v>58.2</v>
      </c>
      <c r="AM46" s="18">
        <v>96.7</v>
      </c>
      <c r="AN46" s="19">
        <v>9821</v>
      </c>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row>
    <row r="47" spans="1:73" ht="14.25">
      <c r="A47" t="s">
        <v>50</v>
      </c>
      <c r="B47" s="5" t="s">
        <v>4</v>
      </c>
      <c r="C47" s="18">
        <v>0</v>
      </c>
      <c r="D47" s="18">
        <v>0</v>
      </c>
      <c r="E47" s="18" t="s">
        <v>101</v>
      </c>
      <c r="F47" s="18" t="s">
        <v>101</v>
      </c>
      <c r="G47" s="18">
        <v>47.5</v>
      </c>
      <c r="H47" s="18">
        <v>7.5</v>
      </c>
      <c r="I47" s="18">
        <v>0</v>
      </c>
      <c r="J47" s="18">
        <v>0</v>
      </c>
      <c r="K47" s="18">
        <v>0</v>
      </c>
      <c r="L47" s="18" t="s">
        <v>101</v>
      </c>
      <c r="M47" s="18" t="s">
        <v>101</v>
      </c>
      <c r="N47" s="19" t="s">
        <v>101</v>
      </c>
      <c r="O47" s="5" t="s">
        <v>5</v>
      </c>
      <c r="P47" s="18">
        <v>0</v>
      </c>
      <c r="Q47" s="18">
        <v>0</v>
      </c>
      <c r="R47" s="18" t="s">
        <v>101</v>
      </c>
      <c r="S47" s="18" t="s">
        <v>101</v>
      </c>
      <c r="T47" s="18">
        <v>0</v>
      </c>
      <c r="U47" s="18">
        <v>0</v>
      </c>
      <c r="V47" s="18">
        <v>0</v>
      </c>
      <c r="W47" s="18">
        <v>0</v>
      </c>
      <c r="X47" s="18">
        <v>0</v>
      </c>
      <c r="Y47" s="18" t="s">
        <v>101</v>
      </c>
      <c r="Z47" s="18" t="s">
        <v>101</v>
      </c>
      <c r="AA47" s="19" t="s">
        <v>101</v>
      </c>
      <c r="AB47" s="5" t="s">
        <v>71</v>
      </c>
      <c r="AC47" s="18">
        <v>0</v>
      </c>
      <c r="AD47" s="18">
        <v>0</v>
      </c>
      <c r="AE47" s="18">
        <v>16.7</v>
      </c>
      <c r="AF47" s="18">
        <v>31</v>
      </c>
      <c r="AG47" s="18">
        <v>45.2</v>
      </c>
      <c r="AH47" s="18">
        <v>7.1</v>
      </c>
      <c r="AI47" s="18">
        <v>0</v>
      </c>
      <c r="AJ47" s="18">
        <v>0</v>
      </c>
      <c r="AK47" s="18">
        <v>0</v>
      </c>
      <c r="AL47" s="18">
        <v>47.6</v>
      </c>
      <c r="AM47" s="18">
        <v>100</v>
      </c>
      <c r="AN47" s="19">
        <v>42</v>
      </c>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row>
    <row r="48" spans="1:73" ht="14.25">
      <c r="A48" t="s">
        <v>51</v>
      </c>
      <c r="B48" s="5" t="s">
        <v>4</v>
      </c>
      <c r="C48" s="18">
        <v>3.4</v>
      </c>
      <c r="D48" s="18">
        <v>13.6</v>
      </c>
      <c r="E48" s="18">
        <v>23.3</v>
      </c>
      <c r="F48" s="18">
        <v>26</v>
      </c>
      <c r="G48" s="18">
        <v>17.8</v>
      </c>
      <c r="H48" s="18">
        <v>9</v>
      </c>
      <c r="I48" s="18">
        <v>4.1</v>
      </c>
      <c r="J48" s="18">
        <v>1.8</v>
      </c>
      <c r="K48" s="18">
        <v>17</v>
      </c>
      <c r="L48" s="18">
        <v>66.3</v>
      </c>
      <c r="M48" s="18">
        <v>99</v>
      </c>
      <c r="N48" s="19">
        <v>27528</v>
      </c>
      <c r="O48" s="5" t="s">
        <v>5</v>
      </c>
      <c r="P48" s="18">
        <v>6</v>
      </c>
      <c r="Q48" s="18">
        <v>20.5</v>
      </c>
      <c r="R48" s="18">
        <v>28.4</v>
      </c>
      <c r="S48" s="18">
        <v>23.4</v>
      </c>
      <c r="T48" s="18">
        <v>12.7</v>
      </c>
      <c r="U48" s="18">
        <v>5.3</v>
      </c>
      <c r="V48" s="18">
        <v>2.1</v>
      </c>
      <c r="W48" s="18">
        <v>0.9</v>
      </c>
      <c r="X48" s="18">
        <v>26.6</v>
      </c>
      <c r="Y48" s="18">
        <v>78.3</v>
      </c>
      <c r="Z48" s="18">
        <v>99.4</v>
      </c>
      <c r="AA48" s="19">
        <v>42843</v>
      </c>
      <c r="AB48" s="5" t="s">
        <v>71</v>
      </c>
      <c r="AC48" s="18">
        <v>5</v>
      </c>
      <c r="AD48" s="18">
        <v>17.8</v>
      </c>
      <c r="AE48" s="18">
        <v>26.4</v>
      </c>
      <c r="AF48" s="18">
        <v>24.4</v>
      </c>
      <c r="AG48" s="18">
        <v>14.7</v>
      </c>
      <c r="AH48" s="18">
        <v>6.7</v>
      </c>
      <c r="AI48" s="18">
        <v>2.9</v>
      </c>
      <c r="AJ48" s="18">
        <v>1.2</v>
      </c>
      <c r="AK48" s="18">
        <v>22.8</v>
      </c>
      <c r="AL48" s="18">
        <v>73.6</v>
      </c>
      <c r="AM48" s="18">
        <v>99.2</v>
      </c>
      <c r="AN48" s="19">
        <v>70371</v>
      </c>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row>
    <row r="49" spans="1:73" ht="14.25">
      <c r="A49" t="s">
        <v>52</v>
      </c>
      <c r="B49" s="5" t="s">
        <v>4</v>
      </c>
      <c r="C49" s="18">
        <v>4.2</v>
      </c>
      <c r="D49" s="18">
        <v>13.5</v>
      </c>
      <c r="E49" s="18">
        <v>25.6</v>
      </c>
      <c r="F49" s="18">
        <v>27</v>
      </c>
      <c r="G49" s="18">
        <v>16.7</v>
      </c>
      <c r="H49" s="18">
        <v>7.3</v>
      </c>
      <c r="I49" s="18">
        <v>3.2</v>
      </c>
      <c r="J49" s="18">
        <v>1.4</v>
      </c>
      <c r="K49" s="18">
        <v>17.7</v>
      </c>
      <c r="L49" s="18">
        <v>70.4</v>
      </c>
      <c r="M49" s="18">
        <v>98.9</v>
      </c>
      <c r="N49" s="19">
        <v>201888</v>
      </c>
      <c r="O49" s="5" t="s">
        <v>5</v>
      </c>
      <c r="P49" s="18">
        <v>7.6</v>
      </c>
      <c r="Q49" s="18">
        <v>20.9</v>
      </c>
      <c r="R49" s="18">
        <v>30.5</v>
      </c>
      <c r="S49" s="18">
        <v>23.5</v>
      </c>
      <c r="T49" s="18">
        <v>11</v>
      </c>
      <c r="U49" s="18">
        <v>3.8</v>
      </c>
      <c r="V49" s="18">
        <v>1.4</v>
      </c>
      <c r="W49" s="18">
        <v>0.6</v>
      </c>
      <c r="X49" s="18">
        <v>28.6</v>
      </c>
      <c r="Y49" s="18">
        <v>82.5</v>
      </c>
      <c r="Z49" s="18">
        <v>99.4</v>
      </c>
      <c r="AA49" s="19">
        <v>224027</v>
      </c>
      <c r="AB49" s="5" t="s">
        <v>71</v>
      </c>
      <c r="AC49" s="18">
        <v>6</v>
      </c>
      <c r="AD49" s="18">
        <v>17.4</v>
      </c>
      <c r="AE49" s="18">
        <v>28.2</v>
      </c>
      <c r="AF49" s="18">
        <v>25.2</v>
      </c>
      <c r="AG49" s="18">
        <v>13.7</v>
      </c>
      <c r="AH49" s="18">
        <v>5.4</v>
      </c>
      <c r="AI49" s="18">
        <v>2.3</v>
      </c>
      <c r="AJ49" s="18">
        <v>1</v>
      </c>
      <c r="AK49" s="18">
        <v>23.4</v>
      </c>
      <c r="AL49" s="18">
        <v>76.8</v>
      </c>
      <c r="AM49" s="18">
        <v>99.1</v>
      </c>
      <c r="AN49" s="19">
        <v>425915</v>
      </c>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row>
    <row r="50" spans="1:73" ht="14.25">
      <c r="A50" t="s">
        <v>53</v>
      </c>
      <c r="B50" s="5" t="s">
        <v>4</v>
      </c>
      <c r="C50" s="18">
        <v>0.3</v>
      </c>
      <c r="D50" s="18">
        <v>1.9</v>
      </c>
      <c r="E50" s="18">
        <v>10.1</v>
      </c>
      <c r="F50" s="18">
        <v>28.7</v>
      </c>
      <c r="G50" s="18">
        <v>25.7</v>
      </c>
      <c r="H50" s="18">
        <v>17.7</v>
      </c>
      <c r="I50" s="18">
        <v>9.2</v>
      </c>
      <c r="J50" s="18">
        <v>4.4</v>
      </c>
      <c r="K50" s="18">
        <v>2.1</v>
      </c>
      <c r="L50" s="18">
        <v>41</v>
      </c>
      <c r="M50" s="18">
        <v>98</v>
      </c>
      <c r="N50" s="19">
        <v>1908</v>
      </c>
      <c r="O50" s="5" t="s">
        <v>5</v>
      </c>
      <c r="P50" s="18">
        <v>1</v>
      </c>
      <c r="Q50" s="18">
        <v>5.7</v>
      </c>
      <c r="R50" s="18">
        <v>14.2</v>
      </c>
      <c r="S50" s="18">
        <v>32.7</v>
      </c>
      <c r="T50" s="18">
        <v>22.7</v>
      </c>
      <c r="U50" s="18">
        <v>13.2</v>
      </c>
      <c r="V50" s="18">
        <v>5.1</v>
      </c>
      <c r="W50" s="18">
        <v>3.8</v>
      </c>
      <c r="X50" s="18">
        <v>6.7</v>
      </c>
      <c r="Y50" s="18">
        <v>53.5</v>
      </c>
      <c r="Z50" s="18">
        <v>98.4</v>
      </c>
      <c r="AA50" s="19">
        <v>1398</v>
      </c>
      <c r="AB50" s="5" t="s">
        <v>71</v>
      </c>
      <c r="AC50" s="18">
        <v>0.6</v>
      </c>
      <c r="AD50" s="18">
        <v>3.5</v>
      </c>
      <c r="AE50" s="18">
        <v>11.8</v>
      </c>
      <c r="AF50" s="18">
        <v>30.4</v>
      </c>
      <c r="AG50" s="18">
        <v>24.5</v>
      </c>
      <c r="AH50" s="18">
        <v>15.8</v>
      </c>
      <c r="AI50" s="18">
        <v>7.5</v>
      </c>
      <c r="AJ50" s="18">
        <v>4.1</v>
      </c>
      <c r="AK50" s="18">
        <v>4.1</v>
      </c>
      <c r="AL50" s="18">
        <v>46.3</v>
      </c>
      <c r="AM50" s="18">
        <v>98.2</v>
      </c>
      <c r="AN50" s="19">
        <v>3306</v>
      </c>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row>
    <row r="51" spans="1:73" ht="14.25">
      <c r="A51" t="s">
        <v>54</v>
      </c>
      <c r="B51" s="5" t="s">
        <v>4</v>
      </c>
      <c r="C51" s="18">
        <v>1.5</v>
      </c>
      <c r="D51" s="18">
        <v>7</v>
      </c>
      <c r="E51" s="18">
        <v>12.6</v>
      </c>
      <c r="F51" s="18">
        <v>16.7</v>
      </c>
      <c r="G51" s="18">
        <v>20.5</v>
      </c>
      <c r="H51" s="18">
        <v>14.8</v>
      </c>
      <c r="I51" s="18">
        <v>10.2</v>
      </c>
      <c r="J51" s="18">
        <v>7.4</v>
      </c>
      <c r="K51" s="18">
        <v>8.6</v>
      </c>
      <c r="L51" s="18">
        <v>37.8</v>
      </c>
      <c r="M51" s="18">
        <v>90.6</v>
      </c>
      <c r="N51" s="19">
        <v>2491</v>
      </c>
      <c r="O51" s="5" t="s">
        <v>5</v>
      </c>
      <c r="P51" s="18">
        <v>0.9</v>
      </c>
      <c r="Q51" s="18">
        <v>9</v>
      </c>
      <c r="R51" s="18">
        <v>14.6</v>
      </c>
      <c r="S51" s="18">
        <v>21</v>
      </c>
      <c r="T51" s="18">
        <v>21.3</v>
      </c>
      <c r="U51" s="18">
        <v>15.1</v>
      </c>
      <c r="V51" s="18">
        <v>8.7</v>
      </c>
      <c r="W51" s="18">
        <v>4.6</v>
      </c>
      <c r="X51" s="18">
        <v>10</v>
      </c>
      <c r="Y51" s="18">
        <v>45.5</v>
      </c>
      <c r="Z51" s="18">
        <v>95.2</v>
      </c>
      <c r="AA51" s="19">
        <v>2559</v>
      </c>
      <c r="AB51" s="5" t="s">
        <v>71</v>
      </c>
      <c r="AC51" s="18">
        <v>1.2</v>
      </c>
      <c r="AD51" s="18">
        <v>8</v>
      </c>
      <c r="AE51" s="18">
        <v>13.6</v>
      </c>
      <c r="AF51" s="18">
        <v>18.9</v>
      </c>
      <c r="AG51" s="18">
        <v>20.9</v>
      </c>
      <c r="AH51" s="18">
        <v>14.9</v>
      </c>
      <c r="AI51" s="18">
        <v>9.4</v>
      </c>
      <c r="AJ51" s="18">
        <v>6</v>
      </c>
      <c r="AK51" s="18">
        <v>9.3</v>
      </c>
      <c r="AL51" s="18">
        <v>41.7</v>
      </c>
      <c r="AM51" s="18">
        <v>92.9</v>
      </c>
      <c r="AN51" s="19">
        <v>5050</v>
      </c>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row>
    <row r="52" spans="1:73" ht="14.25">
      <c r="A52" t="s">
        <v>55</v>
      </c>
      <c r="B52" s="5" t="s">
        <v>4</v>
      </c>
      <c r="C52" s="18">
        <v>0</v>
      </c>
      <c r="D52" s="18">
        <v>3.2</v>
      </c>
      <c r="E52" s="18">
        <v>8.4</v>
      </c>
      <c r="F52" s="18">
        <v>17.4</v>
      </c>
      <c r="G52" s="18">
        <v>20.1</v>
      </c>
      <c r="H52" s="18">
        <v>16.9</v>
      </c>
      <c r="I52" s="18">
        <v>16.4</v>
      </c>
      <c r="J52" s="18">
        <v>11.9</v>
      </c>
      <c r="K52" s="18">
        <v>3.2</v>
      </c>
      <c r="L52" s="18">
        <v>29</v>
      </c>
      <c r="M52" s="18">
        <v>94.2</v>
      </c>
      <c r="N52" s="19">
        <v>379</v>
      </c>
      <c r="O52" s="5" t="s">
        <v>5</v>
      </c>
      <c r="P52" s="18">
        <v>1.9</v>
      </c>
      <c r="Q52" s="18">
        <v>9.2</v>
      </c>
      <c r="R52" s="18">
        <v>18.9</v>
      </c>
      <c r="S52" s="18">
        <v>25.1</v>
      </c>
      <c r="T52" s="18">
        <v>17.7</v>
      </c>
      <c r="U52" s="18">
        <v>12.2</v>
      </c>
      <c r="V52" s="18">
        <v>7.9</v>
      </c>
      <c r="W52" s="18">
        <v>4.7</v>
      </c>
      <c r="X52" s="18">
        <v>11.1</v>
      </c>
      <c r="Y52" s="18">
        <v>55.1</v>
      </c>
      <c r="Z52" s="18">
        <v>97.7</v>
      </c>
      <c r="AA52" s="19">
        <v>5800</v>
      </c>
      <c r="AB52" s="5" t="s">
        <v>71</v>
      </c>
      <c r="AC52" s="18">
        <v>1.8</v>
      </c>
      <c r="AD52" s="18">
        <v>8.8</v>
      </c>
      <c r="AE52" s="18">
        <v>18.3</v>
      </c>
      <c r="AF52" s="18">
        <v>24.6</v>
      </c>
      <c r="AG52" s="18">
        <v>17.9</v>
      </c>
      <c r="AH52" s="18">
        <v>12.5</v>
      </c>
      <c r="AI52" s="18">
        <v>8.4</v>
      </c>
      <c r="AJ52" s="18">
        <v>5.1</v>
      </c>
      <c r="AK52" s="18">
        <v>10.6</v>
      </c>
      <c r="AL52" s="18">
        <v>53.5</v>
      </c>
      <c r="AM52" s="18">
        <v>97.5</v>
      </c>
      <c r="AN52" s="19">
        <v>6179</v>
      </c>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row>
    <row r="53" spans="1:73" ht="14.25">
      <c r="A53" t="s">
        <v>56</v>
      </c>
      <c r="B53" s="5" t="s">
        <v>4</v>
      </c>
      <c r="C53" s="18" t="s">
        <v>101</v>
      </c>
      <c r="D53" s="18">
        <v>6.9</v>
      </c>
      <c r="E53" s="18">
        <v>17.9</v>
      </c>
      <c r="F53" s="18">
        <v>25.6</v>
      </c>
      <c r="G53" s="18">
        <v>26.8</v>
      </c>
      <c r="H53" s="18">
        <v>12.6</v>
      </c>
      <c r="I53" s="18">
        <v>6.1</v>
      </c>
      <c r="J53" s="18">
        <v>2.2</v>
      </c>
      <c r="K53" s="18">
        <v>7.1</v>
      </c>
      <c r="L53" s="18">
        <v>50.6</v>
      </c>
      <c r="M53" s="18">
        <v>98.4</v>
      </c>
      <c r="N53" s="19">
        <v>492</v>
      </c>
      <c r="O53" s="5" t="s">
        <v>5</v>
      </c>
      <c r="P53" s="18" t="s">
        <v>101</v>
      </c>
      <c r="Q53" s="18">
        <v>16.2</v>
      </c>
      <c r="R53" s="18">
        <v>27.1</v>
      </c>
      <c r="S53" s="18">
        <v>24.3</v>
      </c>
      <c r="T53" s="18">
        <v>18.5</v>
      </c>
      <c r="U53" s="18">
        <v>6.3</v>
      </c>
      <c r="V53" s="18">
        <v>1.6</v>
      </c>
      <c r="W53" s="18">
        <v>1.3</v>
      </c>
      <c r="X53" s="18">
        <v>20.7</v>
      </c>
      <c r="Y53" s="18">
        <v>72.2</v>
      </c>
      <c r="Z53" s="18">
        <v>99.7</v>
      </c>
      <c r="AA53" s="19">
        <v>704</v>
      </c>
      <c r="AB53" s="5" t="s">
        <v>71</v>
      </c>
      <c r="AC53" s="18">
        <v>2.8</v>
      </c>
      <c r="AD53" s="18">
        <v>12.4</v>
      </c>
      <c r="AE53" s="18">
        <v>23.3</v>
      </c>
      <c r="AF53" s="18">
        <v>24.8</v>
      </c>
      <c r="AG53" s="18">
        <v>21.9</v>
      </c>
      <c r="AH53" s="18">
        <v>8.9</v>
      </c>
      <c r="AI53" s="18">
        <v>3.4</v>
      </c>
      <c r="AJ53" s="18">
        <v>1.7</v>
      </c>
      <c r="AK53" s="18">
        <v>15.1</v>
      </c>
      <c r="AL53" s="18">
        <v>63.3</v>
      </c>
      <c r="AM53" s="18">
        <v>99.2</v>
      </c>
      <c r="AN53" s="19">
        <v>1196</v>
      </c>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row>
    <row r="54" spans="1:73" ht="14.25">
      <c r="A54" t="s">
        <v>57</v>
      </c>
      <c r="B54" s="5" t="s">
        <v>4</v>
      </c>
      <c r="C54" s="18" t="s">
        <v>101</v>
      </c>
      <c r="D54" s="18">
        <v>2.8</v>
      </c>
      <c r="E54" s="18">
        <v>7.6</v>
      </c>
      <c r="F54" s="18">
        <v>17.2</v>
      </c>
      <c r="G54" s="18">
        <v>18.8</v>
      </c>
      <c r="H54" s="18">
        <v>17</v>
      </c>
      <c r="I54" s="18">
        <v>15.6</v>
      </c>
      <c r="J54" s="18">
        <v>11.6</v>
      </c>
      <c r="K54" s="18">
        <v>3</v>
      </c>
      <c r="L54" s="18">
        <v>27.8</v>
      </c>
      <c r="M54" s="18">
        <v>90.8</v>
      </c>
      <c r="N54" s="19">
        <v>1132</v>
      </c>
      <c r="O54" s="5" t="s">
        <v>5</v>
      </c>
      <c r="P54" s="18" t="s">
        <v>101</v>
      </c>
      <c r="Q54" s="18">
        <v>7.4</v>
      </c>
      <c r="R54" s="18">
        <v>15.3</v>
      </c>
      <c r="S54" s="18">
        <v>22.4</v>
      </c>
      <c r="T54" s="18">
        <v>18.1</v>
      </c>
      <c r="U54" s="18">
        <v>14.1</v>
      </c>
      <c r="V54" s="18">
        <v>10.9</v>
      </c>
      <c r="W54" s="18">
        <v>6.9</v>
      </c>
      <c r="X54" s="18">
        <v>9.5</v>
      </c>
      <c r="Y54" s="18">
        <v>47.1</v>
      </c>
      <c r="Z54" s="18">
        <v>97.1</v>
      </c>
      <c r="AA54" s="19">
        <v>1492</v>
      </c>
      <c r="AB54" s="5" t="s">
        <v>71</v>
      </c>
      <c r="AC54" s="18">
        <v>1.2</v>
      </c>
      <c r="AD54" s="18">
        <v>5.4</v>
      </c>
      <c r="AE54" s="18">
        <v>12</v>
      </c>
      <c r="AF54" s="18">
        <v>20.2</v>
      </c>
      <c r="AG54" s="18">
        <v>18.4</v>
      </c>
      <c r="AH54" s="18">
        <v>15.3</v>
      </c>
      <c r="AI54" s="18">
        <v>12.9</v>
      </c>
      <c r="AJ54" s="18">
        <v>8.9</v>
      </c>
      <c r="AK54" s="18">
        <v>6.7</v>
      </c>
      <c r="AL54" s="18">
        <v>38.8</v>
      </c>
      <c r="AM54" s="18">
        <v>94.4</v>
      </c>
      <c r="AN54" s="19">
        <v>2624</v>
      </c>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row>
    <row r="55" spans="1:73" ht="14.25">
      <c r="A55" t="s">
        <v>58</v>
      </c>
      <c r="B55" s="5" t="s">
        <v>4</v>
      </c>
      <c r="C55" s="18">
        <v>4.2</v>
      </c>
      <c r="D55" s="18">
        <v>6.8</v>
      </c>
      <c r="E55" s="18">
        <v>10.2</v>
      </c>
      <c r="F55" s="18">
        <v>28.8</v>
      </c>
      <c r="G55" s="18">
        <v>15.3</v>
      </c>
      <c r="H55" s="18" t="s">
        <v>101</v>
      </c>
      <c r="I55" s="18" t="s">
        <v>101</v>
      </c>
      <c r="J55" s="18" t="s">
        <v>101</v>
      </c>
      <c r="K55" s="18">
        <v>11</v>
      </c>
      <c r="L55" s="18">
        <v>50</v>
      </c>
      <c r="M55" s="18">
        <v>95.8</v>
      </c>
      <c r="N55" s="19">
        <v>118</v>
      </c>
      <c r="O55" s="5" t="s">
        <v>5</v>
      </c>
      <c r="P55" s="18">
        <v>0</v>
      </c>
      <c r="Q55" s="18">
        <v>14.3</v>
      </c>
      <c r="R55" s="18">
        <v>19</v>
      </c>
      <c r="S55" s="18">
        <v>23.8</v>
      </c>
      <c r="T55" s="18">
        <v>19</v>
      </c>
      <c r="U55" s="18" t="s">
        <v>101</v>
      </c>
      <c r="V55" s="18" t="s">
        <v>101</v>
      </c>
      <c r="W55" s="18" t="s">
        <v>101</v>
      </c>
      <c r="X55" s="18">
        <v>14.3</v>
      </c>
      <c r="Y55" s="18">
        <v>57.1</v>
      </c>
      <c r="Z55" s="18">
        <v>100</v>
      </c>
      <c r="AA55" s="19">
        <v>21</v>
      </c>
      <c r="AB55" s="5" t="s">
        <v>71</v>
      </c>
      <c r="AC55" s="18">
        <v>3.6</v>
      </c>
      <c r="AD55" s="18">
        <v>7.9</v>
      </c>
      <c r="AE55" s="18">
        <v>11.5</v>
      </c>
      <c r="AF55" s="18">
        <v>28.1</v>
      </c>
      <c r="AG55" s="18">
        <v>15.8</v>
      </c>
      <c r="AH55" s="18">
        <v>15.8</v>
      </c>
      <c r="AI55" s="18">
        <v>5.8</v>
      </c>
      <c r="AJ55" s="18">
        <v>7.9</v>
      </c>
      <c r="AK55" s="18">
        <v>11.5</v>
      </c>
      <c r="AL55" s="18">
        <v>51.1</v>
      </c>
      <c r="AM55" s="18">
        <v>96.4</v>
      </c>
      <c r="AN55" s="19">
        <v>139</v>
      </c>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row>
    <row r="56" spans="1:73" ht="14.25">
      <c r="A56" t="s">
        <v>59</v>
      </c>
      <c r="B56" s="5" t="s">
        <v>4</v>
      </c>
      <c r="C56" s="18">
        <v>1.5</v>
      </c>
      <c r="D56" s="18">
        <v>7.9</v>
      </c>
      <c r="E56" s="18">
        <v>19.2</v>
      </c>
      <c r="F56" s="18">
        <v>27.5</v>
      </c>
      <c r="G56" s="18">
        <v>20.3</v>
      </c>
      <c r="H56" s="18">
        <v>11.6</v>
      </c>
      <c r="I56" s="18">
        <v>6.3</v>
      </c>
      <c r="J56" s="18">
        <v>3.1</v>
      </c>
      <c r="K56" s="18">
        <v>9.4</v>
      </c>
      <c r="L56" s="18">
        <v>56.1</v>
      </c>
      <c r="M56" s="18">
        <v>97.4</v>
      </c>
      <c r="N56" s="19">
        <v>24466</v>
      </c>
      <c r="O56" s="5" t="s">
        <v>5</v>
      </c>
      <c r="P56" s="18">
        <v>5.5</v>
      </c>
      <c r="Q56" s="18">
        <v>18.8</v>
      </c>
      <c r="R56" s="18">
        <v>28.1</v>
      </c>
      <c r="S56" s="18">
        <v>24.7</v>
      </c>
      <c r="T56" s="18">
        <v>12.2</v>
      </c>
      <c r="U56" s="18">
        <v>5.6</v>
      </c>
      <c r="V56" s="18">
        <v>2.6</v>
      </c>
      <c r="W56" s="18">
        <v>1.4</v>
      </c>
      <c r="X56" s="18">
        <v>24.3</v>
      </c>
      <c r="Y56" s="18">
        <v>77.1</v>
      </c>
      <c r="Z56" s="18">
        <v>98.8</v>
      </c>
      <c r="AA56" s="19">
        <v>25012</v>
      </c>
      <c r="AB56" s="5" t="s">
        <v>71</v>
      </c>
      <c r="AC56" s="18">
        <v>3.6</v>
      </c>
      <c r="AD56" s="18">
        <v>13.4</v>
      </c>
      <c r="AE56" s="18">
        <v>23.7</v>
      </c>
      <c r="AF56" s="18">
        <v>26.1</v>
      </c>
      <c r="AG56" s="18">
        <v>16.2</v>
      </c>
      <c r="AH56" s="18">
        <v>8.6</v>
      </c>
      <c r="AI56" s="18">
        <v>4.5</v>
      </c>
      <c r="AJ56" s="18">
        <v>2.2</v>
      </c>
      <c r="AK56" s="18">
        <v>16.9</v>
      </c>
      <c r="AL56" s="18">
        <v>66.7</v>
      </c>
      <c r="AM56" s="18">
        <v>98.1</v>
      </c>
      <c r="AN56" s="19">
        <v>49478</v>
      </c>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row>
    <row r="57" spans="1:73" ht="14.25">
      <c r="A57" t="s">
        <v>60</v>
      </c>
      <c r="B57" s="5" t="s">
        <v>4</v>
      </c>
      <c r="C57" s="18">
        <v>0</v>
      </c>
      <c r="D57" s="18">
        <v>0</v>
      </c>
      <c r="E57" s="18">
        <v>7.1</v>
      </c>
      <c r="F57" s="18">
        <v>35.7</v>
      </c>
      <c r="G57" s="18">
        <v>34.3</v>
      </c>
      <c r="H57" s="18">
        <v>11.4</v>
      </c>
      <c r="I57" s="18">
        <v>10</v>
      </c>
      <c r="J57" s="18">
        <v>0</v>
      </c>
      <c r="K57" s="18">
        <v>0</v>
      </c>
      <c r="L57" s="18">
        <v>42.9</v>
      </c>
      <c r="M57" s="18">
        <v>98.6</v>
      </c>
      <c r="N57" s="19">
        <v>70</v>
      </c>
      <c r="O57" s="5" t="s">
        <v>5</v>
      </c>
      <c r="P57" s="18">
        <v>0</v>
      </c>
      <c r="Q57" s="18">
        <v>0</v>
      </c>
      <c r="R57" s="18">
        <v>26.6</v>
      </c>
      <c r="S57" s="18">
        <v>49.4</v>
      </c>
      <c r="T57" s="18">
        <v>15.2</v>
      </c>
      <c r="U57" s="18">
        <v>5.1</v>
      </c>
      <c r="V57" s="18">
        <v>3.8</v>
      </c>
      <c r="W57" s="18">
        <v>0</v>
      </c>
      <c r="X57" s="18">
        <v>0</v>
      </c>
      <c r="Y57" s="18">
        <v>75.9</v>
      </c>
      <c r="Z57" s="18">
        <v>100</v>
      </c>
      <c r="AA57" s="19">
        <v>79</v>
      </c>
      <c r="AB57" s="5" t="s">
        <v>71</v>
      </c>
      <c r="AC57" s="18">
        <v>0</v>
      </c>
      <c r="AD57" s="18">
        <v>0</v>
      </c>
      <c r="AE57" s="18">
        <v>17.4</v>
      </c>
      <c r="AF57" s="18">
        <v>43</v>
      </c>
      <c r="AG57" s="18">
        <v>24.2</v>
      </c>
      <c r="AH57" s="18">
        <v>8.1</v>
      </c>
      <c r="AI57" s="18">
        <v>6.7</v>
      </c>
      <c r="AJ57" s="18">
        <v>0</v>
      </c>
      <c r="AK57" s="18">
        <v>0</v>
      </c>
      <c r="AL57" s="18">
        <v>60.4</v>
      </c>
      <c r="AM57" s="18">
        <v>99.3</v>
      </c>
      <c r="AN57" s="19">
        <v>149</v>
      </c>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row>
    <row r="58" spans="1:73" ht="14.25">
      <c r="A58" t="s">
        <v>48</v>
      </c>
      <c r="B58" s="5" t="s">
        <v>4</v>
      </c>
      <c r="C58" s="18">
        <v>4.6</v>
      </c>
      <c r="D58" s="18">
        <v>6.8</v>
      </c>
      <c r="E58" s="18">
        <v>15.9</v>
      </c>
      <c r="F58" s="18">
        <v>28.5</v>
      </c>
      <c r="G58" s="18">
        <v>18</v>
      </c>
      <c r="H58" s="18">
        <v>14.2</v>
      </c>
      <c r="I58" s="18">
        <v>7.7</v>
      </c>
      <c r="J58" s="18">
        <v>3.2</v>
      </c>
      <c r="K58" s="18">
        <v>11.4</v>
      </c>
      <c r="L58" s="18">
        <v>55.8</v>
      </c>
      <c r="M58" s="18">
        <v>98.8</v>
      </c>
      <c r="N58" s="19">
        <v>755</v>
      </c>
      <c r="O58" s="5" t="s">
        <v>5</v>
      </c>
      <c r="P58" s="18">
        <v>9.2</v>
      </c>
      <c r="Q58" s="18">
        <v>13.5</v>
      </c>
      <c r="R58" s="18">
        <v>23.4</v>
      </c>
      <c r="S58" s="18">
        <v>23.8</v>
      </c>
      <c r="T58" s="18">
        <v>14.3</v>
      </c>
      <c r="U58" s="18">
        <v>8.2</v>
      </c>
      <c r="V58" s="18">
        <v>3.9</v>
      </c>
      <c r="W58" s="18">
        <v>2</v>
      </c>
      <c r="X58" s="18">
        <v>22.8</v>
      </c>
      <c r="Y58" s="18">
        <v>70</v>
      </c>
      <c r="Z58" s="18">
        <v>98.5</v>
      </c>
      <c r="AA58" s="19">
        <v>1515</v>
      </c>
      <c r="AB58" s="5" t="s">
        <v>71</v>
      </c>
      <c r="AC58" s="18">
        <v>7.7</v>
      </c>
      <c r="AD58" s="18">
        <v>11.3</v>
      </c>
      <c r="AE58" s="18">
        <v>20.9</v>
      </c>
      <c r="AF58" s="18">
        <v>25.4</v>
      </c>
      <c r="AG58" s="18">
        <v>15.6</v>
      </c>
      <c r="AH58" s="18">
        <v>10.2</v>
      </c>
      <c r="AI58" s="18">
        <v>5.2</v>
      </c>
      <c r="AJ58" s="18">
        <v>2.4</v>
      </c>
      <c r="AK58" s="18">
        <v>19</v>
      </c>
      <c r="AL58" s="18">
        <v>65.3</v>
      </c>
      <c r="AM58" s="18">
        <v>98.6</v>
      </c>
      <c r="AN58" s="19">
        <v>2270</v>
      </c>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row>
    <row r="59" spans="1:73" ht="14.25">
      <c r="A59" t="s">
        <v>61</v>
      </c>
      <c r="B59" s="5" t="s">
        <v>4</v>
      </c>
      <c r="C59" s="18">
        <v>2.6</v>
      </c>
      <c r="D59" s="18">
        <v>16.2</v>
      </c>
      <c r="E59" s="18">
        <v>26.1</v>
      </c>
      <c r="F59" s="18">
        <v>26.2</v>
      </c>
      <c r="G59" s="18">
        <v>17.1</v>
      </c>
      <c r="H59" s="18">
        <v>8.4</v>
      </c>
      <c r="I59" s="18">
        <v>2.6</v>
      </c>
      <c r="J59" s="18">
        <v>0.5</v>
      </c>
      <c r="K59" s="18">
        <v>18.9</v>
      </c>
      <c r="L59" s="18">
        <v>71.2</v>
      </c>
      <c r="M59" s="18">
        <v>99.7</v>
      </c>
      <c r="N59" s="19">
        <v>57973</v>
      </c>
      <c r="O59" s="5" t="s">
        <v>5</v>
      </c>
      <c r="P59" s="18">
        <v>5.4</v>
      </c>
      <c r="Q59" s="18">
        <v>17.8</v>
      </c>
      <c r="R59" s="18">
        <v>23.3</v>
      </c>
      <c r="S59" s="18">
        <v>23.7</v>
      </c>
      <c r="T59" s="18">
        <v>16.7</v>
      </c>
      <c r="U59" s="18">
        <v>8.6</v>
      </c>
      <c r="V59" s="18">
        <v>3.2</v>
      </c>
      <c r="W59" s="18">
        <v>0.8</v>
      </c>
      <c r="X59" s="18">
        <v>23.2</v>
      </c>
      <c r="Y59" s="18">
        <v>70.2</v>
      </c>
      <c r="Z59" s="18">
        <v>99.5</v>
      </c>
      <c r="AA59" s="19">
        <v>41396</v>
      </c>
      <c r="AB59" s="5" t="s">
        <v>71</v>
      </c>
      <c r="AC59" s="18">
        <v>3.8</v>
      </c>
      <c r="AD59" s="18">
        <v>16.9</v>
      </c>
      <c r="AE59" s="18">
        <v>25</v>
      </c>
      <c r="AF59" s="18">
        <v>25.1</v>
      </c>
      <c r="AG59" s="18">
        <v>16.9</v>
      </c>
      <c r="AH59" s="18">
        <v>8.5</v>
      </c>
      <c r="AI59" s="18">
        <v>2.8</v>
      </c>
      <c r="AJ59" s="18">
        <v>0.6</v>
      </c>
      <c r="AK59" s="18">
        <v>20.7</v>
      </c>
      <c r="AL59" s="18">
        <v>70.8</v>
      </c>
      <c r="AM59" s="18">
        <v>99.6</v>
      </c>
      <c r="AN59" s="19">
        <v>99369</v>
      </c>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row>
    <row r="60" spans="1:73" ht="14.25">
      <c r="A60" t="s">
        <v>63</v>
      </c>
      <c r="B60" s="5" t="s">
        <v>4</v>
      </c>
      <c r="C60" s="18">
        <v>7.9</v>
      </c>
      <c r="D60" s="18">
        <v>16.5</v>
      </c>
      <c r="E60" s="18">
        <v>22</v>
      </c>
      <c r="F60" s="18">
        <v>21.2</v>
      </c>
      <c r="G60" s="18">
        <v>12.7</v>
      </c>
      <c r="H60" s="18">
        <v>8.5</v>
      </c>
      <c r="I60" s="18">
        <v>5.5</v>
      </c>
      <c r="J60" s="18">
        <v>3.3</v>
      </c>
      <c r="K60" s="18">
        <v>24.4</v>
      </c>
      <c r="L60" s="18">
        <v>67.6</v>
      </c>
      <c r="M60" s="18">
        <v>97.7</v>
      </c>
      <c r="N60" s="19">
        <v>96450</v>
      </c>
      <c r="O60" s="5" t="s">
        <v>5</v>
      </c>
      <c r="P60" s="18">
        <v>15.4</v>
      </c>
      <c r="Q60" s="18">
        <v>23.3</v>
      </c>
      <c r="R60" s="18">
        <v>23.7</v>
      </c>
      <c r="S60" s="18">
        <v>17.3</v>
      </c>
      <c r="T60" s="18">
        <v>9.1</v>
      </c>
      <c r="U60" s="18">
        <v>5.4</v>
      </c>
      <c r="V60" s="18">
        <v>3.1</v>
      </c>
      <c r="W60" s="18">
        <v>1.6</v>
      </c>
      <c r="X60" s="18">
        <v>38.7</v>
      </c>
      <c r="Y60" s="18">
        <v>79.7</v>
      </c>
      <c r="Z60" s="18">
        <v>98.9</v>
      </c>
      <c r="AA60" s="19">
        <v>114152</v>
      </c>
      <c r="AB60" s="5" t="s">
        <v>71</v>
      </c>
      <c r="AC60" s="18">
        <v>11.9</v>
      </c>
      <c r="AD60" s="18">
        <v>20.2</v>
      </c>
      <c r="AE60" s="18">
        <v>22.9</v>
      </c>
      <c r="AF60" s="18">
        <v>19.1</v>
      </c>
      <c r="AG60" s="18">
        <v>10.8</v>
      </c>
      <c r="AH60" s="18">
        <v>6.8</v>
      </c>
      <c r="AI60" s="18">
        <v>4.2</v>
      </c>
      <c r="AJ60" s="18">
        <v>2.4</v>
      </c>
      <c r="AK60" s="18">
        <v>32.2</v>
      </c>
      <c r="AL60" s="18">
        <v>74.2</v>
      </c>
      <c r="AM60" s="18">
        <v>98.4</v>
      </c>
      <c r="AN60" s="19">
        <v>210602</v>
      </c>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row>
    <row r="61" spans="1:73" ht="14.25">
      <c r="A61" t="s">
        <v>64</v>
      </c>
      <c r="B61" s="5" t="s">
        <v>4</v>
      </c>
      <c r="C61" s="18">
        <v>5</v>
      </c>
      <c r="D61" s="18">
        <v>17.6</v>
      </c>
      <c r="E61" s="18">
        <v>25</v>
      </c>
      <c r="F61" s="18">
        <v>28.7</v>
      </c>
      <c r="G61" s="18">
        <v>13.4</v>
      </c>
      <c r="H61" s="18">
        <v>5.1</v>
      </c>
      <c r="I61" s="18">
        <v>1.9</v>
      </c>
      <c r="J61" s="18">
        <v>1</v>
      </c>
      <c r="K61" s="18">
        <v>22.6</v>
      </c>
      <c r="L61" s="18">
        <v>76.3</v>
      </c>
      <c r="M61" s="18">
        <v>97.8</v>
      </c>
      <c r="N61" s="19">
        <v>27732</v>
      </c>
      <c r="O61" s="5" t="s">
        <v>5</v>
      </c>
      <c r="P61" s="18">
        <v>7</v>
      </c>
      <c r="Q61" s="18">
        <v>20.2</v>
      </c>
      <c r="R61" s="18">
        <v>27</v>
      </c>
      <c r="S61" s="18">
        <v>27.1</v>
      </c>
      <c r="T61" s="18">
        <v>10.8</v>
      </c>
      <c r="U61" s="18">
        <v>3.9</v>
      </c>
      <c r="V61" s="18">
        <v>1.6</v>
      </c>
      <c r="W61" s="18">
        <v>0.7</v>
      </c>
      <c r="X61" s="18">
        <v>27.2</v>
      </c>
      <c r="Y61" s="18">
        <v>81.3</v>
      </c>
      <c r="Z61" s="18">
        <v>98.3</v>
      </c>
      <c r="AA61" s="19">
        <v>24817</v>
      </c>
      <c r="AB61" s="5" t="s">
        <v>71</v>
      </c>
      <c r="AC61" s="18">
        <v>5.9</v>
      </c>
      <c r="AD61" s="18">
        <v>18.8</v>
      </c>
      <c r="AE61" s="18">
        <v>25.9</v>
      </c>
      <c r="AF61" s="18">
        <v>28</v>
      </c>
      <c r="AG61" s="18">
        <v>12.2</v>
      </c>
      <c r="AH61" s="18">
        <v>4.6</v>
      </c>
      <c r="AI61" s="18">
        <v>1.8</v>
      </c>
      <c r="AJ61" s="18">
        <v>0.9</v>
      </c>
      <c r="AK61" s="18">
        <v>24.8</v>
      </c>
      <c r="AL61" s="18">
        <v>78.7</v>
      </c>
      <c r="AM61" s="18">
        <v>98</v>
      </c>
      <c r="AN61" s="19">
        <v>52549</v>
      </c>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row>
    <row r="62" spans="1:73" ht="14.25">
      <c r="A62" t="s">
        <v>65</v>
      </c>
      <c r="B62" s="5" t="s">
        <v>4</v>
      </c>
      <c r="C62" s="18">
        <v>1.4</v>
      </c>
      <c r="D62" s="18">
        <v>7.7</v>
      </c>
      <c r="E62" s="18">
        <v>18.9</v>
      </c>
      <c r="F62" s="18">
        <v>26.5</v>
      </c>
      <c r="G62" s="18">
        <v>22.2</v>
      </c>
      <c r="H62" s="18">
        <v>12.9</v>
      </c>
      <c r="I62" s="18">
        <v>5.9</v>
      </c>
      <c r="J62" s="18">
        <v>2.6</v>
      </c>
      <c r="K62" s="18">
        <v>9.1</v>
      </c>
      <c r="L62" s="18">
        <v>54.4</v>
      </c>
      <c r="M62" s="18">
        <v>98.1</v>
      </c>
      <c r="N62" s="19">
        <v>15129</v>
      </c>
      <c r="O62" s="5" t="s">
        <v>5</v>
      </c>
      <c r="P62" s="18">
        <v>3.7</v>
      </c>
      <c r="Q62" s="18">
        <v>15.5</v>
      </c>
      <c r="R62" s="18">
        <v>25.8</v>
      </c>
      <c r="S62" s="18">
        <v>24.7</v>
      </c>
      <c r="T62" s="18">
        <v>16.5</v>
      </c>
      <c r="U62" s="18">
        <v>8.3</v>
      </c>
      <c r="V62" s="18">
        <v>3.2</v>
      </c>
      <c r="W62" s="18">
        <v>1.2</v>
      </c>
      <c r="X62" s="18">
        <v>19.2</v>
      </c>
      <c r="Y62" s="18">
        <v>69.7</v>
      </c>
      <c r="Z62" s="18">
        <v>98.9</v>
      </c>
      <c r="AA62" s="19">
        <v>16873</v>
      </c>
      <c r="AB62" s="5" t="s">
        <v>71</v>
      </c>
      <c r="AC62" s="18">
        <v>2.6</v>
      </c>
      <c r="AD62" s="18">
        <v>11.8</v>
      </c>
      <c r="AE62" s="18">
        <v>22.5</v>
      </c>
      <c r="AF62" s="18">
        <v>25.5</v>
      </c>
      <c r="AG62" s="18">
        <v>19.2</v>
      </c>
      <c r="AH62" s="18">
        <v>10.5</v>
      </c>
      <c r="AI62" s="18">
        <v>4.4</v>
      </c>
      <c r="AJ62" s="18">
        <v>1.8</v>
      </c>
      <c r="AK62" s="18">
        <v>14.4</v>
      </c>
      <c r="AL62" s="18">
        <v>62.5</v>
      </c>
      <c r="AM62" s="18">
        <v>98.5</v>
      </c>
      <c r="AN62" s="19">
        <v>32002</v>
      </c>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row>
    <row r="63" spans="1:73" ht="14.25">
      <c r="A63" t="s">
        <v>13</v>
      </c>
      <c r="B63" s="5" t="s">
        <v>4</v>
      </c>
      <c r="C63" s="18">
        <v>6.6</v>
      </c>
      <c r="D63" s="18">
        <v>13.8</v>
      </c>
      <c r="E63" s="18">
        <v>21.2</v>
      </c>
      <c r="F63" s="18">
        <v>27</v>
      </c>
      <c r="G63" s="18">
        <v>15.3</v>
      </c>
      <c r="H63" s="18">
        <v>8.1</v>
      </c>
      <c r="I63" s="18">
        <v>4.5</v>
      </c>
      <c r="J63" s="18">
        <v>2.1</v>
      </c>
      <c r="K63" s="18">
        <v>20.4</v>
      </c>
      <c r="L63" s="18">
        <v>68.7</v>
      </c>
      <c r="M63" s="18">
        <v>98.7</v>
      </c>
      <c r="N63" s="19">
        <v>2180535</v>
      </c>
      <c r="O63" s="5" t="s">
        <v>5</v>
      </c>
      <c r="P63" s="18">
        <v>9.4</v>
      </c>
      <c r="Q63" s="18">
        <v>18</v>
      </c>
      <c r="R63" s="18">
        <v>24</v>
      </c>
      <c r="S63" s="18">
        <v>25.3</v>
      </c>
      <c r="T63" s="18">
        <v>12.3</v>
      </c>
      <c r="U63" s="18">
        <v>5.8</v>
      </c>
      <c r="V63" s="18">
        <v>3</v>
      </c>
      <c r="W63" s="18">
        <v>1.4</v>
      </c>
      <c r="X63" s="18">
        <v>27.4</v>
      </c>
      <c r="Y63" s="18">
        <v>76.7</v>
      </c>
      <c r="Z63" s="18">
        <v>99.2</v>
      </c>
      <c r="AA63" s="19">
        <v>2247133</v>
      </c>
      <c r="AB63" s="5" t="s">
        <v>71</v>
      </c>
      <c r="AC63" s="18">
        <v>8</v>
      </c>
      <c r="AD63" s="18">
        <v>16</v>
      </c>
      <c r="AE63" s="18">
        <v>22.6</v>
      </c>
      <c r="AF63" s="18">
        <v>26.1</v>
      </c>
      <c r="AG63" s="18">
        <v>13.8</v>
      </c>
      <c r="AH63" s="18">
        <v>7</v>
      </c>
      <c r="AI63" s="18">
        <v>3.7</v>
      </c>
      <c r="AJ63" s="18">
        <v>1.7</v>
      </c>
      <c r="AK63" s="18">
        <v>24</v>
      </c>
      <c r="AL63" s="18">
        <v>72.7</v>
      </c>
      <c r="AM63" s="18">
        <v>99</v>
      </c>
      <c r="AN63" s="19">
        <v>4427668</v>
      </c>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row>
    <row r="64" spans="2:73" ht="14.25">
      <c r="B64" s="5"/>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1:AQ63"/>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3"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s="33" t="s">
        <v>4</v>
      </c>
      <c r="AP1" t="s">
        <v>5</v>
      </c>
      <c r="AQ1" t="s">
        <v>3</v>
      </c>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t="s">
        <v>115</v>
      </c>
      <c r="AP2" s="33" t="s">
        <v>115</v>
      </c>
      <c r="AQ2" s="33" t="s">
        <v>115</v>
      </c>
    </row>
    <row r="3" spans="1:43" ht="14.25">
      <c r="A3" s="32" t="s">
        <v>14</v>
      </c>
      <c r="B3" s="34" t="s">
        <v>4</v>
      </c>
      <c r="C3" s="35">
        <v>2.5</v>
      </c>
      <c r="D3" s="35">
        <v>9.2</v>
      </c>
      <c r="E3" s="35">
        <v>19.7</v>
      </c>
      <c r="F3" s="35">
        <v>32</v>
      </c>
      <c r="G3" s="35">
        <v>19.6</v>
      </c>
      <c r="H3" s="35">
        <v>10.2</v>
      </c>
      <c r="I3" s="35">
        <v>4.6</v>
      </c>
      <c r="J3" s="35">
        <v>1.5</v>
      </c>
      <c r="K3" s="35">
        <v>11.7</v>
      </c>
      <c r="L3" s="35">
        <v>63.4</v>
      </c>
      <c r="M3" s="35">
        <v>99.2</v>
      </c>
      <c r="N3" s="36">
        <v>274738</v>
      </c>
      <c r="O3" s="34" t="s">
        <v>5</v>
      </c>
      <c r="P3" s="35">
        <v>5.6</v>
      </c>
      <c r="Q3" s="35">
        <v>16.8</v>
      </c>
      <c r="R3" s="35">
        <v>26.7</v>
      </c>
      <c r="S3" s="35">
        <v>28.9</v>
      </c>
      <c r="T3" s="35">
        <v>13.6</v>
      </c>
      <c r="U3" s="35">
        <v>5.4</v>
      </c>
      <c r="V3" s="35">
        <v>2</v>
      </c>
      <c r="W3" s="35">
        <v>0.6</v>
      </c>
      <c r="X3" s="35">
        <v>22.4</v>
      </c>
      <c r="Y3" s="35">
        <v>78</v>
      </c>
      <c r="Z3" s="35">
        <v>99.6</v>
      </c>
      <c r="AA3" s="36">
        <v>276063</v>
      </c>
      <c r="AB3" s="34" t="s">
        <v>71</v>
      </c>
      <c r="AC3" s="35">
        <v>4</v>
      </c>
      <c r="AD3" s="35">
        <v>13</v>
      </c>
      <c r="AE3" s="35">
        <v>23.2</v>
      </c>
      <c r="AF3" s="35">
        <v>30.5</v>
      </c>
      <c r="AG3" s="35">
        <v>16.6</v>
      </c>
      <c r="AH3" s="35">
        <v>7.8</v>
      </c>
      <c r="AI3" s="35">
        <v>3.3</v>
      </c>
      <c r="AJ3" s="35">
        <v>1.1</v>
      </c>
      <c r="AK3" s="35">
        <v>17.1</v>
      </c>
      <c r="AL3" s="35">
        <v>70.7</v>
      </c>
      <c r="AM3" s="35">
        <v>99.4</v>
      </c>
      <c r="AN3" s="36">
        <v>550801</v>
      </c>
      <c r="AO3">
        <f>COUNTIF(C3:J3,"x")</f>
        <v>0</v>
      </c>
      <c r="AP3">
        <f>COUNTIF(P3:W3,"x")</f>
        <v>0</v>
      </c>
      <c r="AQ3">
        <f>COUNTIF(AC3:AJ3,"x")</f>
        <v>0</v>
      </c>
    </row>
    <row r="4" spans="1:43" ht="14.25">
      <c r="A4" s="32" t="s">
        <v>15</v>
      </c>
      <c r="B4" s="34" t="s">
        <v>4</v>
      </c>
      <c r="C4" s="35">
        <v>7.1</v>
      </c>
      <c r="D4" s="35">
        <v>12.6</v>
      </c>
      <c r="E4" s="35">
        <v>19.4</v>
      </c>
      <c r="F4" s="35">
        <v>33.2</v>
      </c>
      <c r="G4" s="35">
        <v>10.3</v>
      </c>
      <c r="H4" s="35">
        <v>6.5</v>
      </c>
      <c r="I4" s="35">
        <v>5.4</v>
      </c>
      <c r="J4" s="35">
        <v>3.6</v>
      </c>
      <c r="K4" s="35">
        <v>19.7</v>
      </c>
      <c r="L4" s="35">
        <v>72.3</v>
      </c>
      <c r="M4" s="35">
        <v>98.1</v>
      </c>
      <c r="N4" s="36">
        <v>305315</v>
      </c>
      <c r="O4" s="34" t="s">
        <v>5</v>
      </c>
      <c r="P4" s="35">
        <v>6.7</v>
      </c>
      <c r="Q4" s="35">
        <v>13</v>
      </c>
      <c r="R4" s="35">
        <v>20.3</v>
      </c>
      <c r="S4" s="35">
        <v>33.2</v>
      </c>
      <c r="T4" s="35">
        <v>10.5</v>
      </c>
      <c r="U4" s="35">
        <v>6.3</v>
      </c>
      <c r="V4" s="35">
        <v>5</v>
      </c>
      <c r="W4" s="35">
        <v>3.4</v>
      </c>
      <c r="X4" s="35">
        <v>19.7</v>
      </c>
      <c r="Y4" s="35">
        <v>73.2</v>
      </c>
      <c r="Z4" s="35">
        <v>98.3</v>
      </c>
      <c r="AA4" s="36">
        <v>297858</v>
      </c>
      <c r="AB4" s="34" t="s">
        <v>71</v>
      </c>
      <c r="AC4" s="35">
        <v>6.9</v>
      </c>
      <c r="AD4" s="35">
        <v>12.8</v>
      </c>
      <c r="AE4" s="35">
        <v>19.9</v>
      </c>
      <c r="AF4" s="35">
        <v>33.2</v>
      </c>
      <c r="AG4" s="35">
        <v>10.4</v>
      </c>
      <c r="AH4" s="35">
        <v>6.4</v>
      </c>
      <c r="AI4" s="35">
        <v>5.2</v>
      </c>
      <c r="AJ4" s="35">
        <v>3.5</v>
      </c>
      <c r="AK4" s="35">
        <v>19.7</v>
      </c>
      <c r="AL4" s="35">
        <v>72.8</v>
      </c>
      <c r="AM4" s="35">
        <v>98.2</v>
      </c>
      <c r="AN4" s="36">
        <v>603173</v>
      </c>
      <c r="AO4">
        <f aca="true" t="shared" si="1" ref="AO4:AO62">COUNTIF(C4:J4,"x")</f>
        <v>0</v>
      </c>
      <c r="AP4">
        <f aca="true" t="shared" si="2" ref="AP4:AP62">COUNTIF(P4:W4,"x")</f>
        <v>0</v>
      </c>
      <c r="AQ4">
        <f aca="true" t="shared" si="3" ref="AQ4:AQ62">COUNTIF(AC4:AJ4,"x")</f>
        <v>0</v>
      </c>
    </row>
    <row r="5" spans="1:43" ht="14.25">
      <c r="A5" s="32" t="s">
        <v>16</v>
      </c>
      <c r="B5" s="34" t="s">
        <v>4</v>
      </c>
      <c r="C5" s="35">
        <v>0.9</v>
      </c>
      <c r="D5" s="35">
        <v>5</v>
      </c>
      <c r="E5" s="35">
        <v>16.2</v>
      </c>
      <c r="F5" s="35">
        <v>34.7</v>
      </c>
      <c r="G5" s="35">
        <v>20.5</v>
      </c>
      <c r="H5" s="35">
        <v>12</v>
      </c>
      <c r="I5" s="35">
        <v>6.4</v>
      </c>
      <c r="J5" s="35">
        <v>2.7</v>
      </c>
      <c r="K5" s="35">
        <v>5.9</v>
      </c>
      <c r="L5" s="35">
        <v>56.7</v>
      </c>
      <c r="M5" s="35">
        <v>98.3</v>
      </c>
      <c r="N5" s="36">
        <v>158387</v>
      </c>
      <c r="O5" s="34" t="s">
        <v>5</v>
      </c>
      <c r="P5" s="35">
        <v>1.6</v>
      </c>
      <c r="Q5" s="35">
        <v>8</v>
      </c>
      <c r="R5" s="35">
        <v>19.8</v>
      </c>
      <c r="S5" s="35">
        <v>34.1</v>
      </c>
      <c r="T5" s="35">
        <v>18.2</v>
      </c>
      <c r="U5" s="35">
        <v>10.1</v>
      </c>
      <c r="V5" s="35">
        <v>5</v>
      </c>
      <c r="W5" s="35">
        <v>2</v>
      </c>
      <c r="X5" s="35">
        <v>9.6</v>
      </c>
      <c r="Y5" s="35">
        <v>63.4</v>
      </c>
      <c r="Z5" s="35">
        <v>98.7</v>
      </c>
      <c r="AA5" s="36">
        <v>163577</v>
      </c>
      <c r="AB5" s="34" t="s">
        <v>71</v>
      </c>
      <c r="AC5" s="35">
        <v>1.2</v>
      </c>
      <c r="AD5" s="35">
        <v>6.5</v>
      </c>
      <c r="AE5" s="35">
        <v>18</v>
      </c>
      <c r="AF5" s="35">
        <v>34.4</v>
      </c>
      <c r="AG5" s="35">
        <v>19.3</v>
      </c>
      <c r="AH5" s="35">
        <v>11.1</v>
      </c>
      <c r="AI5" s="35">
        <v>5.7</v>
      </c>
      <c r="AJ5" s="35">
        <v>2.3</v>
      </c>
      <c r="AK5" s="35">
        <v>7.8</v>
      </c>
      <c r="AL5" s="35">
        <v>60.1</v>
      </c>
      <c r="AM5" s="35">
        <v>98.5</v>
      </c>
      <c r="AN5" s="36">
        <v>321964</v>
      </c>
      <c r="AO5">
        <f t="shared" si="1"/>
        <v>0</v>
      </c>
      <c r="AP5">
        <f t="shared" si="2"/>
        <v>0</v>
      </c>
      <c r="AQ5">
        <f t="shared" si="3"/>
        <v>0</v>
      </c>
    </row>
    <row r="6" spans="1:43" ht="14.25">
      <c r="A6" s="32" t="s">
        <v>17</v>
      </c>
      <c r="B6" s="34" t="s">
        <v>4</v>
      </c>
      <c r="C6" s="35">
        <v>1.8</v>
      </c>
      <c r="D6" s="35">
        <v>7.6</v>
      </c>
      <c r="E6" s="35">
        <v>18.8</v>
      </c>
      <c r="F6" s="35">
        <v>33.7</v>
      </c>
      <c r="G6" s="35">
        <v>21.7</v>
      </c>
      <c r="H6" s="35">
        <v>9.4</v>
      </c>
      <c r="I6" s="35">
        <v>4.3</v>
      </c>
      <c r="J6" s="35">
        <v>1.7</v>
      </c>
      <c r="K6" s="35">
        <v>9.4</v>
      </c>
      <c r="L6" s="35">
        <v>61.9</v>
      </c>
      <c r="M6" s="35">
        <v>99</v>
      </c>
      <c r="N6" s="36">
        <v>119596</v>
      </c>
      <c r="O6" s="34" t="s">
        <v>5</v>
      </c>
      <c r="P6" s="35">
        <v>3.1</v>
      </c>
      <c r="Q6" s="35">
        <v>10.4</v>
      </c>
      <c r="R6" s="35">
        <v>22.1</v>
      </c>
      <c r="S6" s="35">
        <v>32.7</v>
      </c>
      <c r="T6" s="35">
        <v>18.9</v>
      </c>
      <c r="U6" s="35">
        <v>7.7</v>
      </c>
      <c r="V6" s="35">
        <v>3.2</v>
      </c>
      <c r="W6" s="35">
        <v>1.2</v>
      </c>
      <c r="X6" s="35">
        <v>13.5</v>
      </c>
      <c r="Y6" s="35">
        <v>68.3</v>
      </c>
      <c r="Z6" s="35">
        <v>99.3</v>
      </c>
      <c r="AA6" s="36">
        <v>128934</v>
      </c>
      <c r="AB6" s="34" t="s">
        <v>71</v>
      </c>
      <c r="AC6" s="35">
        <v>2.5</v>
      </c>
      <c r="AD6" s="35">
        <v>9.1</v>
      </c>
      <c r="AE6" s="35">
        <v>20.5</v>
      </c>
      <c r="AF6" s="35">
        <v>33.2</v>
      </c>
      <c r="AG6" s="35">
        <v>20.2</v>
      </c>
      <c r="AH6" s="35">
        <v>8.5</v>
      </c>
      <c r="AI6" s="35">
        <v>3.7</v>
      </c>
      <c r="AJ6" s="35">
        <v>1.4</v>
      </c>
      <c r="AK6" s="35">
        <v>11.5</v>
      </c>
      <c r="AL6" s="35">
        <v>65.2</v>
      </c>
      <c r="AM6" s="35">
        <v>99.1</v>
      </c>
      <c r="AN6" s="36">
        <v>248530</v>
      </c>
      <c r="AO6">
        <f t="shared" si="1"/>
        <v>0</v>
      </c>
      <c r="AP6">
        <f t="shared" si="2"/>
        <v>0</v>
      </c>
      <c r="AQ6">
        <f t="shared" si="3"/>
        <v>0</v>
      </c>
    </row>
    <row r="7" spans="1:43" ht="14.25">
      <c r="A7" s="32" t="s">
        <v>18</v>
      </c>
      <c r="B7" s="34" t="s">
        <v>4</v>
      </c>
      <c r="C7" s="35">
        <v>0.1</v>
      </c>
      <c r="D7" s="35">
        <v>1.3</v>
      </c>
      <c r="E7" s="35">
        <v>5.5</v>
      </c>
      <c r="F7" s="35">
        <v>20.3</v>
      </c>
      <c r="G7" s="35">
        <v>29.8</v>
      </c>
      <c r="H7" s="35">
        <v>22.6</v>
      </c>
      <c r="I7" s="35">
        <v>11.7</v>
      </c>
      <c r="J7" s="35">
        <v>4.9</v>
      </c>
      <c r="K7" s="35">
        <v>1.4</v>
      </c>
      <c r="L7" s="35">
        <v>27.2</v>
      </c>
      <c r="M7" s="35">
        <v>96.2</v>
      </c>
      <c r="N7" s="36">
        <v>5669</v>
      </c>
      <c r="O7" s="34" t="s">
        <v>5</v>
      </c>
      <c r="P7" s="35">
        <v>0.1</v>
      </c>
      <c r="Q7" s="35">
        <v>2</v>
      </c>
      <c r="R7" s="35">
        <v>8.9</v>
      </c>
      <c r="S7" s="35">
        <v>27.4</v>
      </c>
      <c r="T7" s="35">
        <v>28.7</v>
      </c>
      <c r="U7" s="35">
        <v>19.2</v>
      </c>
      <c r="V7" s="35">
        <v>8.4</v>
      </c>
      <c r="W7" s="35">
        <v>3.2</v>
      </c>
      <c r="X7" s="35">
        <v>2.2</v>
      </c>
      <c r="Y7" s="35">
        <v>38.4</v>
      </c>
      <c r="Z7" s="35">
        <v>97.9</v>
      </c>
      <c r="AA7" s="36">
        <v>6141</v>
      </c>
      <c r="AB7" s="34" t="s">
        <v>71</v>
      </c>
      <c r="AC7" s="35">
        <v>0.1</v>
      </c>
      <c r="AD7" s="35">
        <v>1.7</v>
      </c>
      <c r="AE7" s="35">
        <v>7.2</v>
      </c>
      <c r="AF7" s="35">
        <v>24</v>
      </c>
      <c r="AG7" s="35">
        <v>29.2</v>
      </c>
      <c r="AH7" s="35">
        <v>20.9</v>
      </c>
      <c r="AI7" s="35">
        <v>10</v>
      </c>
      <c r="AJ7" s="35">
        <v>4</v>
      </c>
      <c r="AK7" s="35">
        <v>1.8</v>
      </c>
      <c r="AL7" s="35">
        <v>33</v>
      </c>
      <c r="AM7" s="35">
        <v>97.1</v>
      </c>
      <c r="AN7" s="36">
        <v>11810</v>
      </c>
      <c r="AO7">
        <f t="shared" si="1"/>
        <v>0</v>
      </c>
      <c r="AP7">
        <f t="shared" si="2"/>
        <v>0</v>
      </c>
      <c r="AQ7">
        <f t="shared" si="3"/>
        <v>0</v>
      </c>
    </row>
    <row r="8" spans="1:43" ht="14.25">
      <c r="A8" s="32" t="s">
        <v>19</v>
      </c>
      <c r="B8" s="34" t="s">
        <v>4</v>
      </c>
      <c r="C8" s="35">
        <v>15.6</v>
      </c>
      <c r="D8" s="35">
        <v>25.9</v>
      </c>
      <c r="E8" s="35">
        <v>28</v>
      </c>
      <c r="F8" s="35">
        <v>21.6</v>
      </c>
      <c r="G8" s="35">
        <v>7.2</v>
      </c>
      <c r="H8" s="35">
        <v>1.2</v>
      </c>
      <c r="I8" s="35">
        <v>0.3</v>
      </c>
      <c r="J8" s="35">
        <v>0.1</v>
      </c>
      <c r="K8" s="35">
        <v>41.5</v>
      </c>
      <c r="L8" s="35">
        <v>91.1</v>
      </c>
      <c r="M8" s="35">
        <v>99.9</v>
      </c>
      <c r="N8" s="36">
        <v>76223</v>
      </c>
      <c r="O8" s="34" t="s">
        <v>5</v>
      </c>
      <c r="P8" s="35">
        <v>17.1</v>
      </c>
      <c r="Q8" s="35">
        <v>25.5</v>
      </c>
      <c r="R8" s="35">
        <v>27.9</v>
      </c>
      <c r="S8" s="35">
        <v>21.2</v>
      </c>
      <c r="T8" s="35">
        <v>6.8</v>
      </c>
      <c r="U8" s="35">
        <v>1.2</v>
      </c>
      <c r="V8" s="35">
        <v>0.3</v>
      </c>
      <c r="W8" s="35">
        <v>0.1</v>
      </c>
      <c r="X8" s="35">
        <v>42.5</v>
      </c>
      <c r="Y8" s="35">
        <v>91.6</v>
      </c>
      <c r="Z8" s="35">
        <v>99.9</v>
      </c>
      <c r="AA8" s="36">
        <v>73173</v>
      </c>
      <c r="AB8" s="34" t="s">
        <v>71</v>
      </c>
      <c r="AC8" s="35">
        <v>16.3</v>
      </c>
      <c r="AD8" s="35">
        <v>25.7</v>
      </c>
      <c r="AE8" s="35">
        <v>28</v>
      </c>
      <c r="AF8" s="35">
        <v>21.4</v>
      </c>
      <c r="AG8" s="35">
        <v>7</v>
      </c>
      <c r="AH8" s="35">
        <v>1.2</v>
      </c>
      <c r="AI8" s="35">
        <v>0.3</v>
      </c>
      <c r="AJ8" s="35">
        <v>0.1</v>
      </c>
      <c r="AK8" s="35">
        <v>42</v>
      </c>
      <c r="AL8" s="35">
        <v>91.4</v>
      </c>
      <c r="AM8" s="35">
        <v>99.9</v>
      </c>
      <c r="AN8" s="36">
        <v>149396</v>
      </c>
      <c r="AO8">
        <f t="shared" si="1"/>
        <v>0</v>
      </c>
      <c r="AP8">
        <f t="shared" si="2"/>
        <v>0</v>
      </c>
      <c r="AQ8">
        <f t="shared" si="3"/>
        <v>0</v>
      </c>
    </row>
    <row r="9" spans="1:43" ht="14.25">
      <c r="A9" s="32" t="s">
        <v>20</v>
      </c>
      <c r="B9" s="34" t="s">
        <v>4</v>
      </c>
      <c r="C9" s="35">
        <v>15.3</v>
      </c>
      <c r="D9" s="35">
        <v>24.7</v>
      </c>
      <c r="E9" s="35">
        <v>27.5</v>
      </c>
      <c r="F9" s="35">
        <v>22.1</v>
      </c>
      <c r="G9" s="35">
        <v>8.3</v>
      </c>
      <c r="H9" s="35">
        <v>1.7</v>
      </c>
      <c r="I9" s="35">
        <v>0.4</v>
      </c>
      <c r="J9" s="35">
        <v>0.1</v>
      </c>
      <c r="K9" s="35">
        <v>40</v>
      </c>
      <c r="L9" s="35">
        <v>89.5</v>
      </c>
      <c r="M9" s="35">
        <v>99.9</v>
      </c>
      <c r="N9" s="36">
        <v>77132</v>
      </c>
      <c r="O9" s="34" t="s">
        <v>5</v>
      </c>
      <c r="P9" s="35">
        <v>19.1</v>
      </c>
      <c r="Q9" s="35">
        <v>27.5</v>
      </c>
      <c r="R9" s="35">
        <v>26.7</v>
      </c>
      <c r="S9" s="35">
        <v>19.2</v>
      </c>
      <c r="T9" s="35">
        <v>6.1</v>
      </c>
      <c r="U9" s="35">
        <v>1.1</v>
      </c>
      <c r="V9" s="35">
        <v>0.3</v>
      </c>
      <c r="W9" s="35">
        <v>0.1</v>
      </c>
      <c r="X9" s="35">
        <v>46.6</v>
      </c>
      <c r="Y9" s="35">
        <v>92.4</v>
      </c>
      <c r="Z9" s="35">
        <v>99.9</v>
      </c>
      <c r="AA9" s="36">
        <v>73637</v>
      </c>
      <c r="AB9" s="34" t="s">
        <v>71</v>
      </c>
      <c r="AC9" s="35">
        <v>17.2</v>
      </c>
      <c r="AD9" s="35">
        <v>26.1</v>
      </c>
      <c r="AE9" s="35">
        <v>27.1</v>
      </c>
      <c r="AF9" s="35">
        <v>20.6</v>
      </c>
      <c r="AG9" s="35">
        <v>7.2</v>
      </c>
      <c r="AH9" s="35">
        <v>1.4</v>
      </c>
      <c r="AI9" s="35">
        <v>0.3</v>
      </c>
      <c r="AJ9" s="35">
        <v>0.1</v>
      </c>
      <c r="AK9" s="35">
        <v>43.2</v>
      </c>
      <c r="AL9" s="35">
        <v>90.9</v>
      </c>
      <c r="AM9" s="35">
        <v>99.9</v>
      </c>
      <c r="AN9" s="36">
        <v>150769</v>
      </c>
      <c r="AO9">
        <f t="shared" si="1"/>
        <v>0</v>
      </c>
      <c r="AP9">
        <f t="shared" si="2"/>
        <v>0</v>
      </c>
      <c r="AQ9">
        <f t="shared" si="3"/>
        <v>0</v>
      </c>
    </row>
    <row r="10" spans="1:43" ht="14.25">
      <c r="A10" s="32" t="s">
        <v>21</v>
      </c>
      <c r="B10" s="34" t="s">
        <v>4</v>
      </c>
      <c r="C10" s="35">
        <v>12.5</v>
      </c>
      <c r="D10" s="35">
        <v>25.3</v>
      </c>
      <c r="E10" s="35">
        <v>29.4</v>
      </c>
      <c r="F10" s="35">
        <v>22.9</v>
      </c>
      <c r="G10" s="35">
        <v>7.8</v>
      </c>
      <c r="H10" s="35">
        <v>1.5</v>
      </c>
      <c r="I10" s="35">
        <v>0.4</v>
      </c>
      <c r="J10" s="35">
        <v>0.2</v>
      </c>
      <c r="K10" s="35">
        <v>37.8</v>
      </c>
      <c r="L10" s="35">
        <v>90.1</v>
      </c>
      <c r="M10" s="35">
        <v>99.8</v>
      </c>
      <c r="N10" s="36">
        <v>77657</v>
      </c>
      <c r="O10" s="34" t="s">
        <v>5</v>
      </c>
      <c r="P10" s="35">
        <v>18.4</v>
      </c>
      <c r="Q10" s="35">
        <v>29.2</v>
      </c>
      <c r="R10" s="35">
        <v>27.5</v>
      </c>
      <c r="S10" s="35">
        <v>18</v>
      </c>
      <c r="T10" s="35">
        <v>5.2</v>
      </c>
      <c r="U10" s="35">
        <v>1</v>
      </c>
      <c r="V10" s="35">
        <v>0.3</v>
      </c>
      <c r="W10" s="35">
        <v>0.1</v>
      </c>
      <c r="X10" s="35">
        <v>47.6</v>
      </c>
      <c r="Y10" s="35">
        <v>93.1</v>
      </c>
      <c r="Z10" s="35">
        <v>99.8</v>
      </c>
      <c r="AA10" s="36">
        <v>74767</v>
      </c>
      <c r="AB10" s="34" t="s">
        <v>71</v>
      </c>
      <c r="AC10" s="35">
        <v>15.4</v>
      </c>
      <c r="AD10" s="35">
        <v>27.2</v>
      </c>
      <c r="AE10" s="35">
        <v>28.5</v>
      </c>
      <c r="AF10" s="35">
        <v>20.5</v>
      </c>
      <c r="AG10" s="35">
        <v>6.5</v>
      </c>
      <c r="AH10" s="35">
        <v>1.2</v>
      </c>
      <c r="AI10" s="35">
        <v>0.3</v>
      </c>
      <c r="AJ10" s="35">
        <v>0.1</v>
      </c>
      <c r="AK10" s="35">
        <v>42.6</v>
      </c>
      <c r="AL10" s="35">
        <v>91.6</v>
      </c>
      <c r="AM10" s="35">
        <v>99.8</v>
      </c>
      <c r="AN10" s="36">
        <v>152424</v>
      </c>
      <c r="AO10">
        <f t="shared" si="1"/>
        <v>0</v>
      </c>
      <c r="AP10">
        <f t="shared" si="2"/>
        <v>0</v>
      </c>
      <c r="AQ10">
        <f t="shared" si="3"/>
        <v>0</v>
      </c>
    </row>
    <row r="11" spans="1:43" ht="14.25">
      <c r="A11" s="32" t="s">
        <v>100</v>
      </c>
      <c r="B11" s="34" t="s">
        <v>4</v>
      </c>
      <c r="C11" s="35">
        <v>6.9</v>
      </c>
      <c r="D11" s="35">
        <v>20.2</v>
      </c>
      <c r="E11" s="35">
        <v>23.9</v>
      </c>
      <c r="F11" s="35">
        <v>18.4</v>
      </c>
      <c r="G11" s="35">
        <v>12.4</v>
      </c>
      <c r="H11" s="35">
        <v>7.5</v>
      </c>
      <c r="I11" s="35">
        <v>5</v>
      </c>
      <c r="J11" s="35">
        <v>2.7</v>
      </c>
      <c r="K11" s="35">
        <v>27.1</v>
      </c>
      <c r="L11" s="35">
        <v>69.4</v>
      </c>
      <c r="M11" s="35">
        <v>97</v>
      </c>
      <c r="N11" s="36">
        <v>3434</v>
      </c>
      <c r="O11" s="34" t="s">
        <v>5</v>
      </c>
      <c r="P11" s="35">
        <v>8.9</v>
      </c>
      <c r="Q11" s="35">
        <v>19.8</v>
      </c>
      <c r="R11" s="35">
        <v>26.2</v>
      </c>
      <c r="S11" s="35">
        <v>18.1</v>
      </c>
      <c r="T11" s="35">
        <v>13.8</v>
      </c>
      <c r="U11" s="35">
        <v>6.1</v>
      </c>
      <c r="V11" s="35">
        <v>3.6</v>
      </c>
      <c r="W11" s="35">
        <v>1.9</v>
      </c>
      <c r="X11" s="35">
        <v>28.6</v>
      </c>
      <c r="Y11" s="35">
        <v>72.9</v>
      </c>
      <c r="Z11" s="35">
        <v>98.3</v>
      </c>
      <c r="AA11" s="36">
        <v>587</v>
      </c>
      <c r="AB11" s="34" t="s">
        <v>71</v>
      </c>
      <c r="AC11" s="35">
        <v>7.2</v>
      </c>
      <c r="AD11" s="35">
        <v>20.1</v>
      </c>
      <c r="AE11" s="35">
        <v>24.3</v>
      </c>
      <c r="AF11" s="35">
        <v>18.3</v>
      </c>
      <c r="AG11" s="35">
        <v>12.6</v>
      </c>
      <c r="AH11" s="35">
        <v>7.3</v>
      </c>
      <c r="AI11" s="35">
        <v>4.8</v>
      </c>
      <c r="AJ11" s="35">
        <v>2.6</v>
      </c>
      <c r="AK11" s="35">
        <v>27.3</v>
      </c>
      <c r="AL11" s="35">
        <v>69.9</v>
      </c>
      <c r="AM11" s="35">
        <v>97.2</v>
      </c>
      <c r="AN11" s="36">
        <v>4021</v>
      </c>
      <c r="AO11">
        <f t="shared" si="1"/>
        <v>0</v>
      </c>
      <c r="AP11">
        <f t="shared" si="2"/>
        <v>0</v>
      </c>
      <c r="AQ11">
        <f t="shared" si="3"/>
        <v>0</v>
      </c>
    </row>
    <row r="12" spans="1:43" ht="14.25">
      <c r="A12" s="32" t="s">
        <v>22</v>
      </c>
      <c r="B12" s="34" t="s">
        <v>4</v>
      </c>
      <c r="C12" s="35">
        <v>10.9</v>
      </c>
      <c r="D12" s="35">
        <v>15.1</v>
      </c>
      <c r="E12" s="35">
        <v>19.3</v>
      </c>
      <c r="F12" s="35">
        <v>18.1</v>
      </c>
      <c r="G12" s="35">
        <v>13.1</v>
      </c>
      <c r="H12" s="35">
        <v>9.9</v>
      </c>
      <c r="I12" s="35">
        <v>7.5</v>
      </c>
      <c r="J12" s="35">
        <v>3.1</v>
      </c>
      <c r="K12" s="35">
        <v>26</v>
      </c>
      <c r="L12" s="35">
        <v>63.4</v>
      </c>
      <c r="M12" s="35">
        <v>97.1</v>
      </c>
      <c r="N12" s="36">
        <v>3895</v>
      </c>
      <c r="O12" s="34" t="s">
        <v>5</v>
      </c>
      <c r="P12" s="35">
        <v>4.7</v>
      </c>
      <c r="Q12" s="35">
        <v>14.8</v>
      </c>
      <c r="R12" s="35">
        <v>18.9</v>
      </c>
      <c r="S12" s="35">
        <v>21.3</v>
      </c>
      <c r="T12" s="35">
        <v>17.7</v>
      </c>
      <c r="U12" s="35">
        <v>10.5</v>
      </c>
      <c r="V12" s="35">
        <v>6.5</v>
      </c>
      <c r="W12" s="35">
        <v>3.4</v>
      </c>
      <c r="X12" s="35">
        <v>19.5</v>
      </c>
      <c r="Y12" s="35">
        <v>59.8</v>
      </c>
      <c r="Z12" s="35">
        <v>97.8</v>
      </c>
      <c r="AA12" s="36">
        <v>2090</v>
      </c>
      <c r="AB12" s="34" t="s">
        <v>71</v>
      </c>
      <c r="AC12" s="35">
        <v>8.7</v>
      </c>
      <c r="AD12" s="35">
        <v>15</v>
      </c>
      <c r="AE12" s="35">
        <v>19.1</v>
      </c>
      <c r="AF12" s="35">
        <v>19.2</v>
      </c>
      <c r="AG12" s="35">
        <v>14.7</v>
      </c>
      <c r="AH12" s="35">
        <v>10.1</v>
      </c>
      <c r="AI12" s="35">
        <v>7.2</v>
      </c>
      <c r="AJ12" s="35">
        <v>3.2</v>
      </c>
      <c r="AK12" s="35">
        <v>23.7</v>
      </c>
      <c r="AL12" s="35">
        <v>62.1</v>
      </c>
      <c r="AM12" s="35">
        <v>97.3</v>
      </c>
      <c r="AN12" s="36">
        <v>5985</v>
      </c>
      <c r="AO12">
        <f t="shared" si="1"/>
        <v>0</v>
      </c>
      <c r="AP12">
        <f t="shared" si="2"/>
        <v>0</v>
      </c>
      <c r="AQ12">
        <f t="shared" si="3"/>
        <v>0</v>
      </c>
    </row>
    <row r="13" spans="1:43" ht="14.25">
      <c r="A13" s="32" t="s">
        <v>23</v>
      </c>
      <c r="B13" s="34" t="s">
        <v>4</v>
      </c>
      <c r="C13" s="35">
        <v>8.2</v>
      </c>
      <c r="D13" s="35">
        <v>13.8</v>
      </c>
      <c r="E13" s="35">
        <v>20.6</v>
      </c>
      <c r="F13" s="35">
        <v>21.1</v>
      </c>
      <c r="G13" s="35">
        <v>15.2</v>
      </c>
      <c r="H13" s="35">
        <v>9.2</v>
      </c>
      <c r="I13" s="35">
        <v>6</v>
      </c>
      <c r="J13" s="35">
        <v>3.3</v>
      </c>
      <c r="K13" s="35">
        <v>22.1</v>
      </c>
      <c r="L13" s="35">
        <v>63.7</v>
      </c>
      <c r="M13" s="35">
        <v>97.4</v>
      </c>
      <c r="N13" s="36">
        <v>7852</v>
      </c>
      <c r="O13" s="34" t="s">
        <v>5</v>
      </c>
      <c r="P13" s="35">
        <v>22.6</v>
      </c>
      <c r="Q13" s="35">
        <v>24.1</v>
      </c>
      <c r="R13" s="35">
        <v>21.5</v>
      </c>
      <c r="S13" s="35">
        <v>13.5</v>
      </c>
      <c r="T13" s="35">
        <v>8.4</v>
      </c>
      <c r="U13" s="35">
        <v>5.1</v>
      </c>
      <c r="V13" s="35">
        <v>2.6</v>
      </c>
      <c r="W13" s="35">
        <v>0.8</v>
      </c>
      <c r="X13" s="35">
        <v>46.7</v>
      </c>
      <c r="Y13" s="35">
        <v>81.7</v>
      </c>
      <c r="Z13" s="35">
        <v>98.6</v>
      </c>
      <c r="AA13" s="36">
        <v>646</v>
      </c>
      <c r="AB13" s="34" t="s">
        <v>71</v>
      </c>
      <c r="AC13" s="35">
        <v>9.3</v>
      </c>
      <c r="AD13" s="35">
        <v>14.6</v>
      </c>
      <c r="AE13" s="35">
        <v>20.7</v>
      </c>
      <c r="AF13" s="35">
        <v>20.5</v>
      </c>
      <c r="AG13" s="35">
        <v>14.7</v>
      </c>
      <c r="AH13" s="35">
        <v>8.9</v>
      </c>
      <c r="AI13" s="35">
        <v>5.7</v>
      </c>
      <c r="AJ13" s="35">
        <v>3.1</v>
      </c>
      <c r="AK13" s="35">
        <v>23.9</v>
      </c>
      <c r="AL13" s="35">
        <v>65.1</v>
      </c>
      <c r="AM13" s="35">
        <v>97.5</v>
      </c>
      <c r="AN13" s="36">
        <v>8498</v>
      </c>
      <c r="AO13">
        <f t="shared" si="1"/>
        <v>0</v>
      </c>
      <c r="AP13">
        <f t="shared" si="2"/>
        <v>0</v>
      </c>
      <c r="AQ13">
        <f t="shared" si="3"/>
        <v>0</v>
      </c>
    </row>
    <row r="14" spans="1:43" ht="14.25">
      <c r="A14" s="32" t="s">
        <v>24</v>
      </c>
      <c r="B14" s="34" t="s">
        <v>4</v>
      </c>
      <c r="C14" s="35">
        <v>2</v>
      </c>
      <c r="D14" s="35">
        <v>6.3</v>
      </c>
      <c r="E14" s="35">
        <v>15.3</v>
      </c>
      <c r="F14" s="35">
        <v>25.5</v>
      </c>
      <c r="G14" s="35">
        <v>22.9</v>
      </c>
      <c r="H14" s="35">
        <v>14.9</v>
      </c>
      <c r="I14" s="35">
        <v>7.7</v>
      </c>
      <c r="J14" s="35">
        <v>3.5</v>
      </c>
      <c r="K14" s="35">
        <v>8.3</v>
      </c>
      <c r="L14" s="35">
        <v>49.1</v>
      </c>
      <c r="M14" s="35">
        <v>98.2</v>
      </c>
      <c r="N14" s="36">
        <v>16119</v>
      </c>
      <c r="O14" s="34" t="s">
        <v>5</v>
      </c>
      <c r="P14" s="35">
        <v>7.8</v>
      </c>
      <c r="Q14" s="35">
        <v>16.4</v>
      </c>
      <c r="R14" s="35">
        <v>23.5</v>
      </c>
      <c r="S14" s="35">
        <v>23</v>
      </c>
      <c r="T14" s="35">
        <v>15</v>
      </c>
      <c r="U14" s="35">
        <v>8.1</v>
      </c>
      <c r="V14" s="35">
        <v>3.8</v>
      </c>
      <c r="W14" s="35">
        <v>1.5</v>
      </c>
      <c r="X14" s="35">
        <v>24.2</v>
      </c>
      <c r="Y14" s="35">
        <v>70.7</v>
      </c>
      <c r="Z14" s="35">
        <v>99.2</v>
      </c>
      <c r="AA14" s="36">
        <v>27307</v>
      </c>
      <c r="AB14" s="34" t="s">
        <v>71</v>
      </c>
      <c r="AC14" s="35">
        <v>5.6</v>
      </c>
      <c r="AD14" s="35">
        <v>12.7</v>
      </c>
      <c r="AE14" s="35">
        <v>20.4</v>
      </c>
      <c r="AF14" s="35">
        <v>24</v>
      </c>
      <c r="AG14" s="35">
        <v>18</v>
      </c>
      <c r="AH14" s="35">
        <v>10.7</v>
      </c>
      <c r="AI14" s="35">
        <v>5.2</v>
      </c>
      <c r="AJ14" s="35">
        <v>2.3</v>
      </c>
      <c r="AK14" s="35">
        <v>18.3</v>
      </c>
      <c r="AL14" s="35">
        <v>62.7</v>
      </c>
      <c r="AM14" s="35">
        <v>98.8</v>
      </c>
      <c r="AN14" s="36">
        <v>43426</v>
      </c>
      <c r="AO14">
        <f t="shared" si="1"/>
        <v>0</v>
      </c>
      <c r="AP14">
        <f t="shared" si="2"/>
        <v>0</v>
      </c>
      <c r="AQ14">
        <f t="shared" si="3"/>
        <v>0</v>
      </c>
    </row>
    <row r="15" spans="1:43" ht="14.25">
      <c r="A15" s="32" t="s">
        <v>25</v>
      </c>
      <c r="B15" s="34" t="s">
        <v>4</v>
      </c>
      <c r="C15" s="35">
        <v>2.8</v>
      </c>
      <c r="D15" s="35">
        <v>8.4</v>
      </c>
      <c r="E15" s="35">
        <v>16.9</v>
      </c>
      <c r="F15" s="35">
        <v>22.5</v>
      </c>
      <c r="G15" s="35">
        <v>19.7</v>
      </c>
      <c r="H15" s="35">
        <v>13</v>
      </c>
      <c r="I15" s="35">
        <v>8.4</v>
      </c>
      <c r="J15" s="35">
        <v>4.8</v>
      </c>
      <c r="K15" s="35">
        <v>11.3</v>
      </c>
      <c r="L15" s="35">
        <v>50.7</v>
      </c>
      <c r="M15" s="35">
        <v>96.5</v>
      </c>
      <c r="N15" s="36">
        <v>22244</v>
      </c>
      <c r="O15" s="34" t="s">
        <v>5</v>
      </c>
      <c r="P15" s="35">
        <v>8.7</v>
      </c>
      <c r="Q15" s="35">
        <v>19.1</v>
      </c>
      <c r="R15" s="35">
        <v>22.7</v>
      </c>
      <c r="S15" s="35">
        <v>21.5</v>
      </c>
      <c r="T15" s="35">
        <v>13.9</v>
      </c>
      <c r="U15" s="35">
        <v>7</v>
      </c>
      <c r="V15" s="35">
        <v>3.7</v>
      </c>
      <c r="W15" s="35">
        <v>2</v>
      </c>
      <c r="X15" s="35">
        <v>27.8</v>
      </c>
      <c r="Y15" s="35">
        <v>72</v>
      </c>
      <c r="Z15" s="35">
        <v>98.7</v>
      </c>
      <c r="AA15" s="36">
        <v>13994</v>
      </c>
      <c r="AB15" s="34" t="s">
        <v>71</v>
      </c>
      <c r="AC15" s="35">
        <v>5.1</v>
      </c>
      <c r="AD15" s="35">
        <v>12.5</v>
      </c>
      <c r="AE15" s="35">
        <v>19.1</v>
      </c>
      <c r="AF15" s="35">
        <v>22.1</v>
      </c>
      <c r="AG15" s="35">
        <v>17.5</v>
      </c>
      <c r="AH15" s="35">
        <v>10.7</v>
      </c>
      <c r="AI15" s="35">
        <v>6.6</v>
      </c>
      <c r="AJ15" s="35">
        <v>3.7</v>
      </c>
      <c r="AK15" s="35">
        <v>17.6</v>
      </c>
      <c r="AL15" s="35">
        <v>58.9</v>
      </c>
      <c r="AM15" s="35">
        <v>97.4</v>
      </c>
      <c r="AN15" s="36">
        <v>36238</v>
      </c>
      <c r="AO15">
        <f t="shared" si="1"/>
        <v>0</v>
      </c>
      <c r="AP15">
        <f t="shared" si="2"/>
        <v>0</v>
      </c>
      <c r="AQ15">
        <f t="shared" si="3"/>
        <v>0</v>
      </c>
    </row>
    <row r="16" spans="1:43" ht="14.25">
      <c r="A16" s="32" t="s">
        <v>26</v>
      </c>
      <c r="B16" s="34" t="s">
        <v>4</v>
      </c>
      <c r="C16" s="35">
        <v>3.6</v>
      </c>
      <c r="D16" s="35">
        <v>9.5</v>
      </c>
      <c r="E16" s="35">
        <v>18.7</v>
      </c>
      <c r="F16" s="35">
        <v>24.5</v>
      </c>
      <c r="G16" s="35">
        <v>19.3</v>
      </c>
      <c r="H16" s="35">
        <v>12.2</v>
      </c>
      <c r="I16" s="35">
        <v>7.1</v>
      </c>
      <c r="J16" s="35">
        <v>3.4</v>
      </c>
      <c r="K16" s="35">
        <v>13.1</v>
      </c>
      <c r="L16" s="35">
        <v>56.2</v>
      </c>
      <c r="M16" s="35">
        <v>98.2</v>
      </c>
      <c r="N16" s="36">
        <v>44851</v>
      </c>
      <c r="O16" s="34" t="s">
        <v>5</v>
      </c>
      <c r="P16" s="35">
        <v>9.3</v>
      </c>
      <c r="Q16" s="35">
        <v>19.2</v>
      </c>
      <c r="R16" s="35">
        <v>23.5</v>
      </c>
      <c r="S16" s="35">
        <v>20.5</v>
      </c>
      <c r="T16" s="35">
        <v>13.6</v>
      </c>
      <c r="U16" s="35">
        <v>7.2</v>
      </c>
      <c r="V16" s="35">
        <v>3.6</v>
      </c>
      <c r="W16" s="35">
        <v>1.9</v>
      </c>
      <c r="X16" s="35">
        <v>28.6</v>
      </c>
      <c r="Y16" s="35">
        <v>72.6</v>
      </c>
      <c r="Z16" s="35">
        <v>98.9</v>
      </c>
      <c r="AA16" s="36">
        <v>7575</v>
      </c>
      <c r="AB16" s="34" t="s">
        <v>71</v>
      </c>
      <c r="AC16" s="35">
        <v>4.4</v>
      </c>
      <c r="AD16" s="35">
        <v>10.9</v>
      </c>
      <c r="AE16" s="35">
        <v>19.4</v>
      </c>
      <c r="AF16" s="35">
        <v>23.9</v>
      </c>
      <c r="AG16" s="35">
        <v>18.5</v>
      </c>
      <c r="AH16" s="35">
        <v>11.4</v>
      </c>
      <c r="AI16" s="35">
        <v>6.5</v>
      </c>
      <c r="AJ16" s="35">
        <v>3.2</v>
      </c>
      <c r="AK16" s="35">
        <v>15.3</v>
      </c>
      <c r="AL16" s="35">
        <v>58.6</v>
      </c>
      <c r="AM16" s="35">
        <v>98.3</v>
      </c>
      <c r="AN16" s="36">
        <v>52426</v>
      </c>
      <c r="AO16">
        <f t="shared" si="1"/>
        <v>0</v>
      </c>
      <c r="AP16">
        <f t="shared" si="2"/>
        <v>0</v>
      </c>
      <c r="AQ16">
        <f t="shared" si="3"/>
        <v>0</v>
      </c>
    </row>
    <row r="17" spans="1:43" ht="14.25">
      <c r="A17" s="32" t="s">
        <v>27</v>
      </c>
      <c r="B17" s="34" t="s">
        <v>4</v>
      </c>
      <c r="C17" s="35">
        <v>6.2</v>
      </c>
      <c r="D17" s="35">
        <v>13.9</v>
      </c>
      <c r="E17" s="35">
        <v>20.9</v>
      </c>
      <c r="F17" s="35">
        <v>22.3</v>
      </c>
      <c r="G17" s="35">
        <v>18.1</v>
      </c>
      <c r="H17" s="35">
        <v>10.3</v>
      </c>
      <c r="I17" s="35">
        <v>4.2</v>
      </c>
      <c r="J17" s="35">
        <v>2.5</v>
      </c>
      <c r="K17" s="35">
        <v>20.1</v>
      </c>
      <c r="L17" s="35">
        <v>63.3</v>
      </c>
      <c r="M17" s="35">
        <v>98.4</v>
      </c>
      <c r="N17" s="36">
        <v>3250</v>
      </c>
      <c r="O17" s="34" t="s">
        <v>5</v>
      </c>
      <c r="P17" s="35">
        <v>8.2</v>
      </c>
      <c r="Q17" s="35">
        <v>23.6</v>
      </c>
      <c r="R17" s="35">
        <v>24.9</v>
      </c>
      <c r="S17" s="35">
        <v>22.7</v>
      </c>
      <c r="T17" s="35">
        <v>12</v>
      </c>
      <c r="U17" s="35">
        <v>4.3</v>
      </c>
      <c r="V17" s="35">
        <v>2.1</v>
      </c>
      <c r="W17" s="35">
        <v>1.7</v>
      </c>
      <c r="X17" s="35">
        <v>31.8</v>
      </c>
      <c r="Y17" s="35">
        <v>79.4</v>
      </c>
      <c r="Z17" s="35">
        <v>99.6</v>
      </c>
      <c r="AA17" s="36">
        <v>233</v>
      </c>
      <c r="AB17" s="34" t="s">
        <v>71</v>
      </c>
      <c r="AC17" s="35">
        <v>6.3</v>
      </c>
      <c r="AD17" s="35">
        <v>14.6</v>
      </c>
      <c r="AE17" s="35">
        <v>21.1</v>
      </c>
      <c r="AF17" s="35">
        <v>22.4</v>
      </c>
      <c r="AG17" s="35">
        <v>17.7</v>
      </c>
      <c r="AH17" s="35">
        <v>9.9</v>
      </c>
      <c r="AI17" s="35">
        <v>4.1</v>
      </c>
      <c r="AJ17" s="35">
        <v>2.4</v>
      </c>
      <c r="AK17" s="35">
        <v>20.9</v>
      </c>
      <c r="AL17" s="35">
        <v>64.4</v>
      </c>
      <c r="AM17" s="35">
        <v>98.5</v>
      </c>
      <c r="AN17" s="36">
        <v>3483</v>
      </c>
      <c r="AO17">
        <f t="shared" si="1"/>
        <v>0</v>
      </c>
      <c r="AP17">
        <f t="shared" si="2"/>
        <v>0</v>
      </c>
      <c r="AQ17">
        <f t="shared" si="3"/>
        <v>0</v>
      </c>
    </row>
    <row r="18" spans="1:43" ht="14.25">
      <c r="A18" s="32" t="s">
        <v>28</v>
      </c>
      <c r="B18" s="34" t="s">
        <v>4</v>
      </c>
      <c r="C18" s="35">
        <v>2.4</v>
      </c>
      <c r="D18" s="35">
        <v>6.5</v>
      </c>
      <c r="E18" s="35">
        <v>13.7</v>
      </c>
      <c r="F18" s="35">
        <v>15.9</v>
      </c>
      <c r="G18" s="35">
        <v>20.7</v>
      </c>
      <c r="H18" s="35">
        <v>15.7</v>
      </c>
      <c r="I18" s="35">
        <v>13.7</v>
      </c>
      <c r="J18" s="35">
        <v>7.2</v>
      </c>
      <c r="K18" s="35">
        <v>8.9</v>
      </c>
      <c r="L18" s="35">
        <v>38.6</v>
      </c>
      <c r="M18" s="35">
        <v>95.8</v>
      </c>
      <c r="N18" s="36">
        <v>765</v>
      </c>
      <c r="O18" s="34" t="s">
        <v>5</v>
      </c>
      <c r="P18" s="35">
        <v>10.2</v>
      </c>
      <c r="Q18" s="35">
        <v>18.6</v>
      </c>
      <c r="R18" s="35">
        <v>24</v>
      </c>
      <c r="S18" s="35">
        <v>22.1</v>
      </c>
      <c r="T18" s="35">
        <v>12.7</v>
      </c>
      <c r="U18" s="35">
        <v>6.6</v>
      </c>
      <c r="V18" s="35">
        <v>3.5</v>
      </c>
      <c r="W18" s="35">
        <v>1.5</v>
      </c>
      <c r="X18" s="35">
        <v>28.8</v>
      </c>
      <c r="Y18" s="35">
        <v>74.9</v>
      </c>
      <c r="Z18" s="35">
        <v>99.1</v>
      </c>
      <c r="AA18" s="36">
        <v>26995</v>
      </c>
      <c r="AB18" s="34" t="s">
        <v>71</v>
      </c>
      <c r="AC18" s="35">
        <v>10</v>
      </c>
      <c r="AD18" s="35">
        <v>18.3</v>
      </c>
      <c r="AE18" s="35">
        <v>23.7</v>
      </c>
      <c r="AF18" s="35">
        <v>21.9</v>
      </c>
      <c r="AG18" s="35">
        <v>12.9</v>
      </c>
      <c r="AH18" s="35">
        <v>6.9</v>
      </c>
      <c r="AI18" s="35">
        <v>3.7</v>
      </c>
      <c r="AJ18" s="35">
        <v>1.6</v>
      </c>
      <c r="AK18" s="35">
        <v>28.2</v>
      </c>
      <c r="AL18" s="35">
        <v>73.9</v>
      </c>
      <c r="AM18" s="35">
        <v>99</v>
      </c>
      <c r="AN18" s="36">
        <v>27760</v>
      </c>
      <c r="AO18">
        <f t="shared" si="1"/>
        <v>0</v>
      </c>
      <c r="AP18">
        <f t="shared" si="2"/>
        <v>0</v>
      </c>
      <c r="AQ18">
        <f t="shared" si="3"/>
        <v>0</v>
      </c>
    </row>
    <row r="19" spans="1:43" ht="14.25">
      <c r="A19" s="32" t="s">
        <v>29</v>
      </c>
      <c r="B19" s="34" t="s">
        <v>4</v>
      </c>
      <c r="C19" s="35">
        <v>2.9</v>
      </c>
      <c r="D19" s="35">
        <v>8.1</v>
      </c>
      <c r="E19" s="35">
        <v>17.6</v>
      </c>
      <c r="F19" s="35">
        <v>25.2</v>
      </c>
      <c r="G19" s="35">
        <v>19.6</v>
      </c>
      <c r="H19" s="35">
        <v>12.5</v>
      </c>
      <c r="I19" s="35">
        <v>7.8</v>
      </c>
      <c r="J19" s="35">
        <v>3.9</v>
      </c>
      <c r="K19" s="35">
        <v>11</v>
      </c>
      <c r="L19" s="35">
        <v>53.8</v>
      </c>
      <c r="M19" s="35">
        <v>97.6</v>
      </c>
      <c r="N19" s="36">
        <v>23396</v>
      </c>
      <c r="O19" s="34" t="s">
        <v>5</v>
      </c>
      <c r="P19" s="35">
        <v>8.8</v>
      </c>
      <c r="Q19" s="35">
        <v>17.3</v>
      </c>
      <c r="R19" s="35">
        <v>23.9</v>
      </c>
      <c r="S19" s="35">
        <v>22</v>
      </c>
      <c r="T19" s="35">
        <v>13.4</v>
      </c>
      <c r="U19" s="35">
        <v>7.7</v>
      </c>
      <c r="V19" s="35">
        <v>4</v>
      </c>
      <c r="W19" s="35">
        <v>1.8</v>
      </c>
      <c r="X19" s="35">
        <v>26.1</v>
      </c>
      <c r="Y19" s="35">
        <v>72</v>
      </c>
      <c r="Z19" s="35">
        <v>98.9</v>
      </c>
      <c r="AA19" s="36">
        <v>10358</v>
      </c>
      <c r="AB19" s="34" t="s">
        <v>71</v>
      </c>
      <c r="AC19" s="35">
        <v>4.7</v>
      </c>
      <c r="AD19" s="35">
        <v>10.9</v>
      </c>
      <c r="AE19" s="35">
        <v>19.5</v>
      </c>
      <c r="AF19" s="35">
        <v>24.2</v>
      </c>
      <c r="AG19" s="35">
        <v>17.7</v>
      </c>
      <c r="AH19" s="35">
        <v>11</v>
      </c>
      <c r="AI19" s="35">
        <v>6.6</v>
      </c>
      <c r="AJ19" s="35">
        <v>3.3</v>
      </c>
      <c r="AK19" s="35">
        <v>15.6</v>
      </c>
      <c r="AL19" s="35">
        <v>59.4</v>
      </c>
      <c r="AM19" s="35">
        <v>98</v>
      </c>
      <c r="AN19" s="36">
        <v>33754</v>
      </c>
      <c r="AO19">
        <f t="shared" si="1"/>
        <v>0</v>
      </c>
      <c r="AP19">
        <f t="shared" si="2"/>
        <v>0</v>
      </c>
      <c r="AQ19">
        <f t="shared" si="3"/>
        <v>0</v>
      </c>
    </row>
    <row r="20" spans="1:43" ht="14.25">
      <c r="A20" s="32" t="s">
        <v>30</v>
      </c>
      <c r="B20" s="34" t="s">
        <v>4</v>
      </c>
      <c r="C20" s="35">
        <v>0.8</v>
      </c>
      <c r="D20" s="35">
        <v>4.2</v>
      </c>
      <c r="E20" s="35">
        <v>13.5</v>
      </c>
      <c r="F20" s="35">
        <v>22.5</v>
      </c>
      <c r="G20" s="35">
        <v>23.2</v>
      </c>
      <c r="H20" s="35">
        <v>16.7</v>
      </c>
      <c r="I20" s="35">
        <v>10.8</v>
      </c>
      <c r="J20" s="35">
        <v>5.8</v>
      </c>
      <c r="K20" s="35">
        <v>5</v>
      </c>
      <c r="L20" s="35">
        <v>40.9</v>
      </c>
      <c r="M20" s="35">
        <v>97.5</v>
      </c>
      <c r="N20" s="36">
        <v>1959</v>
      </c>
      <c r="O20" s="34" t="s">
        <v>5</v>
      </c>
      <c r="P20" s="35">
        <v>8.7</v>
      </c>
      <c r="Q20" s="35">
        <v>17.3</v>
      </c>
      <c r="R20" s="35">
        <v>19.7</v>
      </c>
      <c r="S20" s="35">
        <v>17.3</v>
      </c>
      <c r="T20" s="35">
        <v>16.2</v>
      </c>
      <c r="U20" s="35">
        <v>13.3</v>
      </c>
      <c r="V20" s="35">
        <v>3.5</v>
      </c>
      <c r="W20" s="35">
        <v>2.9</v>
      </c>
      <c r="X20" s="35">
        <v>26</v>
      </c>
      <c r="Y20" s="35">
        <v>63</v>
      </c>
      <c r="Z20" s="35">
        <v>98.8</v>
      </c>
      <c r="AA20" s="36">
        <v>173</v>
      </c>
      <c r="AB20" s="34" t="s">
        <v>71</v>
      </c>
      <c r="AC20" s="35">
        <v>1.4</v>
      </c>
      <c r="AD20" s="35">
        <v>5.3</v>
      </c>
      <c r="AE20" s="35">
        <v>14</v>
      </c>
      <c r="AF20" s="35">
        <v>22.1</v>
      </c>
      <c r="AG20" s="35">
        <v>22.6</v>
      </c>
      <c r="AH20" s="35">
        <v>16.5</v>
      </c>
      <c r="AI20" s="35">
        <v>10.2</v>
      </c>
      <c r="AJ20" s="35">
        <v>5.6</v>
      </c>
      <c r="AK20" s="35">
        <v>6.7</v>
      </c>
      <c r="AL20" s="35">
        <v>42.7</v>
      </c>
      <c r="AM20" s="35">
        <v>97.6</v>
      </c>
      <c r="AN20" s="36">
        <v>2132</v>
      </c>
      <c r="AO20">
        <f t="shared" si="1"/>
        <v>0</v>
      </c>
      <c r="AP20">
        <f t="shared" si="2"/>
        <v>0</v>
      </c>
      <c r="AQ20">
        <f t="shared" si="3"/>
        <v>0</v>
      </c>
    </row>
    <row r="21" spans="1:43" ht="14.25">
      <c r="A21" s="32" t="s">
        <v>31</v>
      </c>
      <c r="B21" s="34" t="s">
        <v>4</v>
      </c>
      <c r="C21" s="35">
        <v>5.6</v>
      </c>
      <c r="D21" s="35">
        <v>16.3</v>
      </c>
      <c r="E21" s="35">
        <v>23.7</v>
      </c>
      <c r="F21" s="35">
        <v>23.9</v>
      </c>
      <c r="G21" s="35">
        <v>12.8</v>
      </c>
      <c r="H21" s="35">
        <v>7</v>
      </c>
      <c r="I21" s="35">
        <v>5.2</v>
      </c>
      <c r="J21" s="35">
        <v>3.3</v>
      </c>
      <c r="K21" s="35">
        <v>22</v>
      </c>
      <c r="L21" s="35">
        <v>69.6</v>
      </c>
      <c r="M21" s="35">
        <v>97.9</v>
      </c>
      <c r="N21" s="36">
        <v>29983</v>
      </c>
      <c r="O21" s="34" t="s">
        <v>5</v>
      </c>
      <c r="P21" s="35">
        <v>9.2</v>
      </c>
      <c r="Q21" s="35">
        <v>21.7</v>
      </c>
      <c r="R21" s="35">
        <v>25.6</v>
      </c>
      <c r="S21" s="35">
        <v>20.7</v>
      </c>
      <c r="T21" s="35">
        <v>10</v>
      </c>
      <c r="U21" s="35">
        <v>5.6</v>
      </c>
      <c r="V21" s="35">
        <v>3.4</v>
      </c>
      <c r="W21" s="35">
        <v>2.3</v>
      </c>
      <c r="X21" s="35">
        <v>31</v>
      </c>
      <c r="Y21" s="35">
        <v>77.3</v>
      </c>
      <c r="Z21" s="35">
        <v>98.5</v>
      </c>
      <c r="AA21" s="36">
        <v>23753</v>
      </c>
      <c r="AB21" s="34" t="s">
        <v>71</v>
      </c>
      <c r="AC21" s="35">
        <v>7.2</v>
      </c>
      <c r="AD21" s="35">
        <v>18.7</v>
      </c>
      <c r="AE21" s="35">
        <v>24.5</v>
      </c>
      <c r="AF21" s="35">
        <v>22.5</v>
      </c>
      <c r="AG21" s="35">
        <v>11.6</v>
      </c>
      <c r="AH21" s="35">
        <v>6.4</v>
      </c>
      <c r="AI21" s="35">
        <v>4.4</v>
      </c>
      <c r="AJ21" s="35">
        <v>2.8</v>
      </c>
      <c r="AK21" s="35">
        <v>25.9</v>
      </c>
      <c r="AL21" s="35">
        <v>73</v>
      </c>
      <c r="AM21" s="35">
        <v>98.2</v>
      </c>
      <c r="AN21" s="36">
        <v>53736</v>
      </c>
      <c r="AO21">
        <f t="shared" si="1"/>
        <v>0</v>
      </c>
      <c r="AP21">
        <f t="shared" si="2"/>
        <v>0</v>
      </c>
      <c r="AQ21">
        <f t="shared" si="3"/>
        <v>0</v>
      </c>
    </row>
    <row r="22" spans="1:43" ht="14.25">
      <c r="A22" s="32" t="s">
        <v>32</v>
      </c>
      <c r="B22" s="34" t="s">
        <v>4</v>
      </c>
      <c r="C22" s="35">
        <v>3.2</v>
      </c>
      <c r="D22" s="35">
        <v>14.1</v>
      </c>
      <c r="E22" s="35">
        <v>24.6</v>
      </c>
      <c r="F22" s="35">
        <v>24.2</v>
      </c>
      <c r="G22" s="35">
        <v>15.6</v>
      </c>
      <c r="H22" s="35">
        <v>9.1</v>
      </c>
      <c r="I22" s="35">
        <v>5.1</v>
      </c>
      <c r="J22" s="35">
        <v>2.8</v>
      </c>
      <c r="K22" s="35">
        <v>17.3</v>
      </c>
      <c r="L22" s="35">
        <v>66.1</v>
      </c>
      <c r="M22" s="35">
        <v>98.7</v>
      </c>
      <c r="N22" s="36">
        <v>38383</v>
      </c>
      <c r="O22" s="34" t="s">
        <v>5</v>
      </c>
      <c r="P22" s="35">
        <v>4.6</v>
      </c>
      <c r="Q22" s="35">
        <v>17.2</v>
      </c>
      <c r="R22" s="35">
        <v>25.4</v>
      </c>
      <c r="S22" s="35">
        <v>23</v>
      </c>
      <c r="T22" s="35">
        <v>14.4</v>
      </c>
      <c r="U22" s="35">
        <v>7.8</v>
      </c>
      <c r="V22" s="35">
        <v>4.5</v>
      </c>
      <c r="W22" s="35">
        <v>2</v>
      </c>
      <c r="X22" s="35">
        <v>21.8</v>
      </c>
      <c r="Y22" s="35">
        <v>70.3</v>
      </c>
      <c r="Z22" s="35">
        <v>99</v>
      </c>
      <c r="AA22" s="36">
        <v>26063</v>
      </c>
      <c r="AB22" s="34" t="s">
        <v>71</v>
      </c>
      <c r="AC22" s="35">
        <v>3.7</v>
      </c>
      <c r="AD22" s="35">
        <v>15.4</v>
      </c>
      <c r="AE22" s="35">
        <v>25</v>
      </c>
      <c r="AF22" s="35">
        <v>23.7</v>
      </c>
      <c r="AG22" s="35">
        <v>15.1</v>
      </c>
      <c r="AH22" s="35">
        <v>8.6</v>
      </c>
      <c r="AI22" s="35">
        <v>4.8</v>
      </c>
      <c r="AJ22" s="35">
        <v>2.5</v>
      </c>
      <c r="AK22" s="35">
        <v>19.1</v>
      </c>
      <c r="AL22" s="35">
        <v>67.8</v>
      </c>
      <c r="AM22" s="35">
        <v>98.8</v>
      </c>
      <c r="AN22" s="36">
        <v>64446</v>
      </c>
      <c r="AO22">
        <f t="shared" si="1"/>
        <v>0</v>
      </c>
      <c r="AP22">
        <f t="shared" si="2"/>
        <v>0</v>
      </c>
      <c r="AQ22">
        <f t="shared" si="3"/>
        <v>0</v>
      </c>
    </row>
    <row r="23" spans="1:43" ht="14.25">
      <c r="A23" s="32" t="s">
        <v>33</v>
      </c>
      <c r="B23" s="34" t="s">
        <v>4</v>
      </c>
      <c r="C23" s="35">
        <v>2</v>
      </c>
      <c r="D23" s="35">
        <v>10.4</v>
      </c>
      <c r="E23" s="35">
        <v>20.5</v>
      </c>
      <c r="F23" s="35">
        <v>24.7</v>
      </c>
      <c r="G23" s="35">
        <v>17.6</v>
      </c>
      <c r="H23" s="35">
        <v>9.6</v>
      </c>
      <c r="I23" s="35">
        <v>6.4</v>
      </c>
      <c r="J23" s="35">
        <v>4.1</v>
      </c>
      <c r="K23" s="35">
        <v>12.4</v>
      </c>
      <c r="L23" s="35">
        <v>57.6</v>
      </c>
      <c r="M23" s="35">
        <v>95.3</v>
      </c>
      <c r="N23" s="36">
        <v>2908</v>
      </c>
      <c r="O23" s="34" t="s">
        <v>5</v>
      </c>
      <c r="P23" s="35">
        <v>4.5</v>
      </c>
      <c r="Q23" s="35">
        <v>17.1</v>
      </c>
      <c r="R23" s="35">
        <v>24.8</v>
      </c>
      <c r="S23" s="35">
        <v>21.9</v>
      </c>
      <c r="T23" s="35">
        <v>14.8</v>
      </c>
      <c r="U23" s="35">
        <v>7.2</v>
      </c>
      <c r="V23" s="35">
        <v>4.5</v>
      </c>
      <c r="W23" s="35">
        <v>2.8</v>
      </c>
      <c r="X23" s="35">
        <v>21.6</v>
      </c>
      <c r="Y23" s="35">
        <v>68.4</v>
      </c>
      <c r="Z23" s="35">
        <v>97.7</v>
      </c>
      <c r="AA23" s="36">
        <v>1837</v>
      </c>
      <c r="AB23" s="34" t="s">
        <v>71</v>
      </c>
      <c r="AC23" s="35">
        <v>3</v>
      </c>
      <c r="AD23" s="35">
        <v>13</v>
      </c>
      <c r="AE23" s="35">
        <v>22.2</v>
      </c>
      <c r="AF23" s="35">
        <v>23.6</v>
      </c>
      <c r="AG23" s="35">
        <v>16.5</v>
      </c>
      <c r="AH23" s="35">
        <v>8.7</v>
      </c>
      <c r="AI23" s="35">
        <v>5.6</v>
      </c>
      <c r="AJ23" s="35">
        <v>3.6</v>
      </c>
      <c r="AK23" s="35">
        <v>16</v>
      </c>
      <c r="AL23" s="35">
        <v>61.8</v>
      </c>
      <c r="AM23" s="35">
        <v>96.2</v>
      </c>
      <c r="AN23" s="36">
        <v>4745</v>
      </c>
      <c r="AO23">
        <f t="shared" si="1"/>
        <v>0</v>
      </c>
      <c r="AP23">
        <f t="shared" si="2"/>
        <v>0</v>
      </c>
      <c r="AQ23">
        <f t="shared" si="3"/>
        <v>0</v>
      </c>
    </row>
    <row r="24" spans="1:43" ht="14.25">
      <c r="A24" s="32" t="s">
        <v>34</v>
      </c>
      <c r="B24" s="34" t="s">
        <v>4</v>
      </c>
      <c r="C24" s="35">
        <v>0.6</v>
      </c>
      <c r="D24" s="35">
        <v>5.9</v>
      </c>
      <c r="E24" s="35">
        <v>15.4</v>
      </c>
      <c r="F24" s="35">
        <v>23.8</v>
      </c>
      <c r="G24" s="35">
        <v>21.8</v>
      </c>
      <c r="H24" s="35">
        <v>15.5</v>
      </c>
      <c r="I24" s="35">
        <v>10.7</v>
      </c>
      <c r="J24" s="35">
        <v>4.3</v>
      </c>
      <c r="K24" s="35">
        <v>6.5</v>
      </c>
      <c r="L24" s="35">
        <v>45.7</v>
      </c>
      <c r="M24" s="35">
        <v>98</v>
      </c>
      <c r="N24" s="36">
        <v>3668</v>
      </c>
      <c r="O24" s="34" t="s">
        <v>5</v>
      </c>
      <c r="P24" s="35">
        <v>2.8</v>
      </c>
      <c r="Q24" s="35">
        <v>11.4</v>
      </c>
      <c r="R24" s="35">
        <v>20.3</v>
      </c>
      <c r="S24" s="35">
        <v>24</v>
      </c>
      <c r="T24" s="35">
        <v>19.5</v>
      </c>
      <c r="U24" s="35">
        <v>11.7</v>
      </c>
      <c r="V24" s="35">
        <v>6</v>
      </c>
      <c r="W24" s="35">
        <v>2.6</v>
      </c>
      <c r="X24" s="35">
        <v>14.2</v>
      </c>
      <c r="Y24" s="35">
        <v>58.5</v>
      </c>
      <c r="Z24" s="35">
        <v>98.5</v>
      </c>
      <c r="AA24" s="36">
        <v>22582</v>
      </c>
      <c r="AB24" s="34" t="s">
        <v>71</v>
      </c>
      <c r="AC24" s="35">
        <v>2.5</v>
      </c>
      <c r="AD24" s="35">
        <v>10.6</v>
      </c>
      <c r="AE24" s="35">
        <v>19.6</v>
      </c>
      <c r="AF24" s="35">
        <v>24</v>
      </c>
      <c r="AG24" s="35">
        <v>19.9</v>
      </c>
      <c r="AH24" s="35">
        <v>12.3</v>
      </c>
      <c r="AI24" s="35">
        <v>6.7</v>
      </c>
      <c r="AJ24" s="35">
        <v>2.8</v>
      </c>
      <c r="AK24" s="35">
        <v>13.1</v>
      </c>
      <c r="AL24" s="35">
        <v>56.7</v>
      </c>
      <c r="AM24" s="35">
        <v>98.4</v>
      </c>
      <c r="AN24" s="36">
        <v>26250</v>
      </c>
      <c r="AO24">
        <f t="shared" si="1"/>
        <v>0</v>
      </c>
      <c r="AP24">
        <f t="shared" si="2"/>
        <v>0</v>
      </c>
      <c r="AQ24">
        <f t="shared" si="3"/>
        <v>0</v>
      </c>
    </row>
    <row r="25" spans="1:43" ht="14.25">
      <c r="A25" s="32" t="s">
        <v>35</v>
      </c>
      <c r="B25" s="34" t="s">
        <v>4</v>
      </c>
      <c r="C25" s="35">
        <v>7.4</v>
      </c>
      <c r="D25" s="35">
        <v>15.5</v>
      </c>
      <c r="E25" s="35">
        <v>19.6</v>
      </c>
      <c r="F25" s="35">
        <v>22.9</v>
      </c>
      <c r="G25" s="35">
        <v>16.7</v>
      </c>
      <c r="H25" s="35">
        <v>9.4</v>
      </c>
      <c r="I25" s="35">
        <v>5</v>
      </c>
      <c r="J25" s="35">
        <v>2.5</v>
      </c>
      <c r="K25" s="35">
        <v>22.9</v>
      </c>
      <c r="L25" s="35">
        <v>65.5</v>
      </c>
      <c r="M25" s="35">
        <v>99</v>
      </c>
      <c r="N25" s="36">
        <v>107293</v>
      </c>
      <c r="O25" s="34" t="s">
        <v>5</v>
      </c>
      <c r="P25" s="35">
        <v>12.8</v>
      </c>
      <c r="Q25" s="35">
        <v>20.1</v>
      </c>
      <c r="R25" s="35">
        <v>21.2</v>
      </c>
      <c r="S25" s="35">
        <v>20.2</v>
      </c>
      <c r="T25" s="35">
        <v>12.7</v>
      </c>
      <c r="U25" s="35">
        <v>6.9</v>
      </c>
      <c r="V25" s="35">
        <v>3.7</v>
      </c>
      <c r="W25" s="35">
        <v>1.7</v>
      </c>
      <c r="X25" s="35">
        <v>32.9</v>
      </c>
      <c r="Y25" s="35">
        <v>74.4</v>
      </c>
      <c r="Z25" s="35">
        <v>99.4</v>
      </c>
      <c r="AA25" s="36">
        <v>92953</v>
      </c>
      <c r="AB25" s="34" t="s">
        <v>71</v>
      </c>
      <c r="AC25" s="35">
        <v>9.9</v>
      </c>
      <c r="AD25" s="35">
        <v>17.6</v>
      </c>
      <c r="AE25" s="35">
        <v>20.4</v>
      </c>
      <c r="AF25" s="35">
        <v>21.7</v>
      </c>
      <c r="AG25" s="35">
        <v>14.8</v>
      </c>
      <c r="AH25" s="35">
        <v>8.2</v>
      </c>
      <c r="AI25" s="35">
        <v>4.4</v>
      </c>
      <c r="AJ25" s="35">
        <v>2.1</v>
      </c>
      <c r="AK25" s="35">
        <v>27.6</v>
      </c>
      <c r="AL25" s="35">
        <v>69.6</v>
      </c>
      <c r="AM25" s="35">
        <v>99.1</v>
      </c>
      <c r="AN25" s="36">
        <v>200246</v>
      </c>
      <c r="AO25">
        <f t="shared" si="1"/>
        <v>0</v>
      </c>
      <c r="AP25">
        <f t="shared" si="2"/>
        <v>0</v>
      </c>
      <c r="AQ25">
        <f t="shared" si="3"/>
        <v>0</v>
      </c>
    </row>
    <row r="26" spans="1:43" ht="14.25">
      <c r="A26" s="32" t="s">
        <v>36</v>
      </c>
      <c r="B26" s="34" t="s">
        <v>4</v>
      </c>
      <c r="C26" s="35">
        <v>7.8</v>
      </c>
      <c r="D26" s="35">
        <v>16.3</v>
      </c>
      <c r="E26" s="35">
        <v>20.7</v>
      </c>
      <c r="F26" s="35">
        <v>20.3</v>
      </c>
      <c r="G26" s="35">
        <v>14.7</v>
      </c>
      <c r="H26" s="35">
        <v>9</v>
      </c>
      <c r="I26" s="35">
        <v>5.6</v>
      </c>
      <c r="J26" s="35">
        <v>3.5</v>
      </c>
      <c r="K26" s="35">
        <v>24.2</v>
      </c>
      <c r="L26" s="35">
        <v>65.2</v>
      </c>
      <c r="M26" s="35">
        <v>97.9</v>
      </c>
      <c r="N26" s="36">
        <v>115848</v>
      </c>
      <c r="O26" s="34" t="s">
        <v>5</v>
      </c>
      <c r="P26" s="35">
        <v>12.7</v>
      </c>
      <c r="Q26" s="35">
        <v>21</v>
      </c>
      <c r="R26" s="35">
        <v>21.6</v>
      </c>
      <c r="S26" s="35">
        <v>18.2</v>
      </c>
      <c r="T26" s="35">
        <v>11.9</v>
      </c>
      <c r="U26" s="35">
        <v>7</v>
      </c>
      <c r="V26" s="35">
        <v>4.2</v>
      </c>
      <c r="W26" s="35">
        <v>2.2</v>
      </c>
      <c r="X26" s="35">
        <v>33.6</v>
      </c>
      <c r="Y26" s="35">
        <v>73.4</v>
      </c>
      <c r="Z26" s="35">
        <v>98.8</v>
      </c>
      <c r="AA26" s="36">
        <v>118860</v>
      </c>
      <c r="AB26" s="34" t="s">
        <v>71</v>
      </c>
      <c r="AC26" s="35">
        <v>10.3</v>
      </c>
      <c r="AD26" s="35">
        <v>18.7</v>
      </c>
      <c r="AE26" s="35">
        <v>21.1</v>
      </c>
      <c r="AF26" s="35">
        <v>19.2</v>
      </c>
      <c r="AG26" s="35">
        <v>13.3</v>
      </c>
      <c r="AH26" s="35">
        <v>8</v>
      </c>
      <c r="AI26" s="35">
        <v>4.9</v>
      </c>
      <c r="AJ26" s="35">
        <v>2.8</v>
      </c>
      <c r="AK26" s="35">
        <v>29</v>
      </c>
      <c r="AL26" s="35">
        <v>69.3</v>
      </c>
      <c r="AM26" s="35">
        <v>98.3</v>
      </c>
      <c r="AN26" s="36">
        <v>234708</v>
      </c>
      <c r="AO26">
        <f t="shared" si="1"/>
        <v>0</v>
      </c>
      <c r="AP26">
        <f t="shared" si="2"/>
        <v>0</v>
      </c>
      <c r="AQ26">
        <f t="shared" si="3"/>
        <v>0</v>
      </c>
    </row>
    <row r="27" spans="1:43" ht="14.25">
      <c r="A27" s="32" t="s">
        <v>37</v>
      </c>
      <c r="B27" s="34" t="s">
        <v>4</v>
      </c>
      <c r="C27" s="35">
        <v>1</v>
      </c>
      <c r="D27" s="35">
        <v>4.5</v>
      </c>
      <c r="E27" s="35">
        <v>13.2</v>
      </c>
      <c r="F27" s="35">
        <v>20.8</v>
      </c>
      <c r="G27" s="35">
        <v>19.6</v>
      </c>
      <c r="H27" s="35">
        <v>16.2</v>
      </c>
      <c r="I27" s="35">
        <v>11.6</v>
      </c>
      <c r="J27" s="35">
        <v>8.2</v>
      </c>
      <c r="K27" s="35">
        <v>5.6</v>
      </c>
      <c r="L27" s="35">
        <v>39.5</v>
      </c>
      <c r="M27" s="35">
        <v>95</v>
      </c>
      <c r="N27" s="36">
        <v>6290</v>
      </c>
      <c r="O27" s="34" t="s">
        <v>5</v>
      </c>
      <c r="P27" s="35">
        <v>1.8</v>
      </c>
      <c r="Q27" s="35">
        <v>7.8</v>
      </c>
      <c r="R27" s="35">
        <v>17.6</v>
      </c>
      <c r="S27" s="35">
        <v>22.6</v>
      </c>
      <c r="T27" s="35">
        <v>18.6</v>
      </c>
      <c r="U27" s="35">
        <v>14.1</v>
      </c>
      <c r="V27" s="35">
        <v>9.2</v>
      </c>
      <c r="W27" s="35">
        <v>5.1</v>
      </c>
      <c r="X27" s="35">
        <v>9.6</v>
      </c>
      <c r="Y27" s="35">
        <v>49.8</v>
      </c>
      <c r="Z27" s="35">
        <v>96.9</v>
      </c>
      <c r="AA27" s="36">
        <v>6138</v>
      </c>
      <c r="AB27" s="34" t="s">
        <v>71</v>
      </c>
      <c r="AC27" s="35">
        <v>1.4</v>
      </c>
      <c r="AD27" s="35">
        <v>6.2</v>
      </c>
      <c r="AE27" s="35">
        <v>15.4</v>
      </c>
      <c r="AF27" s="35">
        <v>21.7</v>
      </c>
      <c r="AG27" s="35">
        <v>19.1</v>
      </c>
      <c r="AH27" s="35">
        <v>15.2</v>
      </c>
      <c r="AI27" s="35">
        <v>10.4</v>
      </c>
      <c r="AJ27" s="35">
        <v>6.7</v>
      </c>
      <c r="AK27" s="35">
        <v>7.6</v>
      </c>
      <c r="AL27" s="35">
        <v>44.6</v>
      </c>
      <c r="AM27" s="35">
        <v>96</v>
      </c>
      <c r="AN27" s="36">
        <v>12428</v>
      </c>
      <c r="AO27">
        <f t="shared" si="1"/>
        <v>0</v>
      </c>
      <c r="AP27">
        <f t="shared" si="2"/>
        <v>0</v>
      </c>
      <c r="AQ27">
        <f t="shared" si="3"/>
        <v>0</v>
      </c>
    </row>
    <row r="28" spans="1:43" ht="14.25">
      <c r="A28" s="32" t="s">
        <v>38</v>
      </c>
      <c r="B28" s="34" t="s">
        <v>4</v>
      </c>
      <c r="C28" s="35">
        <v>6.8</v>
      </c>
      <c r="D28" s="35">
        <v>23.7</v>
      </c>
      <c r="E28" s="35">
        <v>27.8</v>
      </c>
      <c r="F28" s="35">
        <v>21.2</v>
      </c>
      <c r="G28" s="35">
        <v>9.6</v>
      </c>
      <c r="H28" s="35">
        <v>5.2</v>
      </c>
      <c r="I28" s="35">
        <v>3.2</v>
      </c>
      <c r="J28" s="35">
        <v>1.3</v>
      </c>
      <c r="K28" s="35">
        <v>30.5</v>
      </c>
      <c r="L28" s="35">
        <v>79.5</v>
      </c>
      <c r="M28" s="35">
        <v>98.9</v>
      </c>
      <c r="N28" s="36">
        <v>2971</v>
      </c>
      <c r="O28" s="34" t="s">
        <v>5</v>
      </c>
      <c r="P28" s="35">
        <v>6.4</v>
      </c>
      <c r="Q28" s="35">
        <v>25.6</v>
      </c>
      <c r="R28" s="35">
        <v>28.9</v>
      </c>
      <c r="S28" s="35">
        <v>18.8</v>
      </c>
      <c r="T28" s="35">
        <v>9.5</v>
      </c>
      <c r="U28" s="35">
        <v>5</v>
      </c>
      <c r="V28" s="35">
        <v>2.9</v>
      </c>
      <c r="W28" s="35">
        <v>1.1</v>
      </c>
      <c r="X28" s="35">
        <v>32</v>
      </c>
      <c r="Y28" s="35">
        <v>79.8</v>
      </c>
      <c r="Z28" s="35">
        <v>98.3</v>
      </c>
      <c r="AA28" s="36">
        <v>1311</v>
      </c>
      <c r="AB28" s="34" t="s">
        <v>71</v>
      </c>
      <c r="AC28" s="35">
        <v>6.7</v>
      </c>
      <c r="AD28" s="35">
        <v>24.3</v>
      </c>
      <c r="AE28" s="35">
        <v>28.1</v>
      </c>
      <c r="AF28" s="35">
        <v>20.5</v>
      </c>
      <c r="AG28" s="35">
        <v>9.6</v>
      </c>
      <c r="AH28" s="35">
        <v>5.2</v>
      </c>
      <c r="AI28" s="35">
        <v>3.1</v>
      </c>
      <c r="AJ28" s="35">
        <v>1.3</v>
      </c>
      <c r="AK28" s="35">
        <v>31</v>
      </c>
      <c r="AL28" s="35">
        <v>79.6</v>
      </c>
      <c r="AM28" s="35">
        <v>98.7</v>
      </c>
      <c r="AN28" s="36">
        <v>4282</v>
      </c>
      <c r="AO28">
        <f t="shared" si="1"/>
        <v>0</v>
      </c>
      <c r="AP28">
        <f t="shared" si="2"/>
        <v>0</v>
      </c>
      <c r="AQ28">
        <f t="shared" si="3"/>
        <v>0</v>
      </c>
    </row>
    <row r="29" spans="1:43" ht="14.25">
      <c r="A29" s="32" t="s">
        <v>39</v>
      </c>
      <c r="B29" s="34" t="s">
        <v>4</v>
      </c>
      <c r="C29" s="35">
        <v>1.9</v>
      </c>
      <c r="D29" s="35">
        <v>9</v>
      </c>
      <c r="E29" s="35">
        <v>20</v>
      </c>
      <c r="F29" s="35">
        <v>25.4</v>
      </c>
      <c r="G29" s="35">
        <v>18</v>
      </c>
      <c r="H29" s="35">
        <v>11.8</v>
      </c>
      <c r="I29" s="35">
        <v>7.1</v>
      </c>
      <c r="J29" s="35">
        <v>4.2</v>
      </c>
      <c r="K29" s="35">
        <v>10.9</v>
      </c>
      <c r="L29" s="35">
        <v>56.3</v>
      </c>
      <c r="M29" s="35">
        <v>97.4</v>
      </c>
      <c r="N29" s="36">
        <v>15456</v>
      </c>
      <c r="O29" s="34" t="s">
        <v>5</v>
      </c>
      <c r="P29" s="35">
        <v>4.3</v>
      </c>
      <c r="Q29" s="35">
        <v>16.6</v>
      </c>
      <c r="R29" s="35">
        <v>25.5</v>
      </c>
      <c r="S29" s="35">
        <v>22.8</v>
      </c>
      <c r="T29" s="35">
        <v>14.1</v>
      </c>
      <c r="U29" s="35">
        <v>7.9</v>
      </c>
      <c r="V29" s="35">
        <v>4.7</v>
      </c>
      <c r="W29" s="35">
        <v>2.6</v>
      </c>
      <c r="X29" s="35">
        <v>20.8</v>
      </c>
      <c r="Y29" s="35">
        <v>69.1</v>
      </c>
      <c r="Z29" s="35">
        <v>98.4</v>
      </c>
      <c r="AA29" s="36">
        <v>28684</v>
      </c>
      <c r="AB29" s="34" t="s">
        <v>71</v>
      </c>
      <c r="AC29" s="35">
        <v>3.4</v>
      </c>
      <c r="AD29" s="35">
        <v>13.9</v>
      </c>
      <c r="AE29" s="35">
        <v>23.6</v>
      </c>
      <c r="AF29" s="35">
        <v>23.7</v>
      </c>
      <c r="AG29" s="35">
        <v>15.5</v>
      </c>
      <c r="AH29" s="35">
        <v>9.3</v>
      </c>
      <c r="AI29" s="35">
        <v>5.6</v>
      </c>
      <c r="AJ29" s="35">
        <v>3.2</v>
      </c>
      <c r="AK29" s="35">
        <v>17.3</v>
      </c>
      <c r="AL29" s="35">
        <v>64.6</v>
      </c>
      <c r="AM29" s="35">
        <v>98.1</v>
      </c>
      <c r="AN29" s="36">
        <v>44140</v>
      </c>
      <c r="AO29">
        <f t="shared" si="1"/>
        <v>0</v>
      </c>
      <c r="AP29">
        <f t="shared" si="2"/>
        <v>0</v>
      </c>
      <c r="AQ29">
        <f t="shared" si="3"/>
        <v>0</v>
      </c>
    </row>
    <row r="30" spans="1:43" ht="14.25">
      <c r="A30" s="32" t="s">
        <v>40</v>
      </c>
      <c r="B30" s="34" t="s">
        <v>4</v>
      </c>
      <c r="C30" s="35">
        <v>8.1</v>
      </c>
      <c r="D30" s="35">
        <v>21.3</v>
      </c>
      <c r="E30" s="35">
        <v>25.1</v>
      </c>
      <c r="F30" s="35">
        <v>19.6</v>
      </c>
      <c r="G30" s="35">
        <v>12.8</v>
      </c>
      <c r="H30" s="35">
        <v>7.1</v>
      </c>
      <c r="I30" s="35">
        <v>3.1</v>
      </c>
      <c r="J30" s="35">
        <v>1.6</v>
      </c>
      <c r="K30" s="35">
        <v>29.4</v>
      </c>
      <c r="L30" s="35">
        <v>74.1</v>
      </c>
      <c r="M30" s="35">
        <v>98.7</v>
      </c>
      <c r="N30" s="36">
        <v>20680</v>
      </c>
      <c r="O30" s="34" t="s">
        <v>5</v>
      </c>
      <c r="P30" s="35">
        <v>10</v>
      </c>
      <c r="Q30" s="35">
        <v>24.5</v>
      </c>
      <c r="R30" s="35">
        <v>26</v>
      </c>
      <c r="S30" s="35">
        <v>18.4</v>
      </c>
      <c r="T30" s="35">
        <v>11</v>
      </c>
      <c r="U30" s="35">
        <v>5.7</v>
      </c>
      <c r="V30" s="35">
        <v>2.5</v>
      </c>
      <c r="W30" s="35">
        <v>1.2</v>
      </c>
      <c r="X30" s="35">
        <v>34.6</v>
      </c>
      <c r="Y30" s="35">
        <v>79</v>
      </c>
      <c r="Z30" s="35">
        <v>99.3</v>
      </c>
      <c r="AA30" s="36">
        <v>20576</v>
      </c>
      <c r="AB30" s="34" t="s">
        <v>71</v>
      </c>
      <c r="AC30" s="35">
        <v>9.1</v>
      </c>
      <c r="AD30" s="35">
        <v>22.9</v>
      </c>
      <c r="AE30" s="35">
        <v>25.5</v>
      </c>
      <c r="AF30" s="35">
        <v>19</v>
      </c>
      <c r="AG30" s="35">
        <v>11.9</v>
      </c>
      <c r="AH30" s="35">
        <v>6.4</v>
      </c>
      <c r="AI30" s="35">
        <v>2.8</v>
      </c>
      <c r="AJ30" s="35">
        <v>1.4</v>
      </c>
      <c r="AK30" s="35">
        <v>32</v>
      </c>
      <c r="AL30" s="35">
        <v>76.5</v>
      </c>
      <c r="AM30" s="35">
        <v>99</v>
      </c>
      <c r="AN30" s="36">
        <v>41256</v>
      </c>
      <c r="AO30">
        <f t="shared" si="1"/>
        <v>0</v>
      </c>
      <c r="AP30">
        <f t="shared" si="2"/>
        <v>0</v>
      </c>
      <c r="AQ30">
        <f t="shared" si="3"/>
        <v>0</v>
      </c>
    </row>
    <row r="31" spans="1:43" ht="14.25">
      <c r="A31" s="32" t="s">
        <v>91</v>
      </c>
      <c r="B31" s="34" t="s">
        <v>4</v>
      </c>
      <c r="C31" s="35">
        <v>24.9</v>
      </c>
      <c r="D31" s="35">
        <v>21.3</v>
      </c>
      <c r="E31" s="35">
        <v>17.1</v>
      </c>
      <c r="F31" s="35">
        <v>12.2</v>
      </c>
      <c r="G31" s="35">
        <v>8.3</v>
      </c>
      <c r="H31" s="35">
        <v>5.2</v>
      </c>
      <c r="I31" s="35">
        <v>3.7</v>
      </c>
      <c r="J31" s="35">
        <v>3.3</v>
      </c>
      <c r="K31" s="35">
        <v>46.2</v>
      </c>
      <c r="L31" s="35">
        <v>75.5</v>
      </c>
      <c r="M31" s="35">
        <v>95.9</v>
      </c>
      <c r="N31" s="36">
        <v>1183</v>
      </c>
      <c r="O31" s="34" t="s">
        <v>5</v>
      </c>
      <c r="P31" s="35">
        <v>30.4</v>
      </c>
      <c r="Q31" s="35">
        <v>21.3</v>
      </c>
      <c r="R31" s="35">
        <v>15.8</v>
      </c>
      <c r="S31" s="35">
        <v>11.5</v>
      </c>
      <c r="T31" s="35">
        <v>6</v>
      </c>
      <c r="U31" s="35">
        <v>5.2</v>
      </c>
      <c r="V31" s="35">
        <v>3.3</v>
      </c>
      <c r="W31" s="35">
        <v>3.5</v>
      </c>
      <c r="X31" s="35">
        <v>51.7</v>
      </c>
      <c r="Y31" s="35">
        <v>79</v>
      </c>
      <c r="Z31" s="35">
        <v>97</v>
      </c>
      <c r="AA31" s="36">
        <v>1447</v>
      </c>
      <c r="AB31" s="34" t="s">
        <v>71</v>
      </c>
      <c r="AC31" s="35">
        <v>27.9</v>
      </c>
      <c r="AD31" s="35">
        <v>21.3</v>
      </c>
      <c r="AE31" s="35">
        <v>16.4</v>
      </c>
      <c r="AF31" s="35">
        <v>11.8</v>
      </c>
      <c r="AG31" s="35">
        <v>7</v>
      </c>
      <c r="AH31" s="35">
        <v>5.2</v>
      </c>
      <c r="AI31" s="35">
        <v>3.5</v>
      </c>
      <c r="AJ31" s="35">
        <v>3.4</v>
      </c>
      <c r="AK31" s="35">
        <v>49.2</v>
      </c>
      <c r="AL31" s="35">
        <v>77.4</v>
      </c>
      <c r="AM31" s="35">
        <v>96.5</v>
      </c>
      <c r="AN31" s="36">
        <v>2630</v>
      </c>
      <c r="AO31">
        <f t="shared" si="1"/>
        <v>0</v>
      </c>
      <c r="AP31">
        <f t="shared" si="2"/>
        <v>0</v>
      </c>
      <c r="AQ31">
        <f t="shared" si="3"/>
        <v>0</v>
      </c>
    </row>
    <row r="32" spans="1:43" ht="14.25">
      <c r="A32" s="32" t="s">
        <v>92</v>
      </c>
      <c r="B32" s="34" t="s">
        <v>4</v>
      </c>
      <c r="C32" s="35">
        <v>58.2</v>
      </c>
      <c r="D32" s="35">
        <v>15.7</v>
      </c>
      <c r="E32" s="35">
        <v>12.1</v>
      </c>
      <c r="F32" s="35">
        <v>9.4</v>
      </c>
      <c r="G32" s="35">
        <v>2.9</v>
      </c>
      <c r="H32" s="35">
        <v>1.1</v>
      </c>
      <c r="I32" s="35" t="s">
        <v>101</v>
      </c>
      <c r="J32" s="35" t="s">
        <v>101</v>
      </c>
      <c r="K32" s="35">
        <v>73.9</v>
      </c>
      <c r="L32" s="35">
        <v>95.4</v>
      </c>
      <c r="M32" s="35">
        <v>99.6</v>
      </c>
      <c r="N32" s="36">
        <v>1229</v>
      </c>
      <c r="O32" s="34" t="s">
        <v>5</v>
      </c>
      <c r="P32" s="35">
        <v>70.1</v>
      </c>
      <c r="Q32" s="35">
        <v>15.7</v>
      </c>
      <c r="R32" s="35">
        <v>9.3</v>
      </c>
      <c r="S32" s="35">
        <v>3</v>
      </c>
      <c r="T32" s="35">
        <v>1.3</v>
      </c>
      <c r="U32" s="35">
        <v>0.4</v>
      </c>
      <c r="V32" s="35" t="s">
        <v>101</v>
      </c>
      <c r="W32" s="35" t="s">
        <v>101</v>
      </c>
      <c r="X32" s="35">
        <v>85.8</v>
      </c>
      <c r="Y32" s="35">
        <v>98</v>
      </c>
      <c r="Z32" s="35">
        <v>99.8</v>
      </c>
      <c r="AA32" s="36">
        <v>1112</v>
      </c>
      <c r="AB32" s="34" t="s">
        <v>71</v>
      </c>
      <c r="AC32" s="35">
        <v>63.8</v>
      </c>
      <c r="AD32" s="35">
        <v>15.7</v>
      </c>
      <c r="AE32" s="35">
        <v>10.8</v>
      </c>
      <c r="AF32" s="35">
        <v>6.3</v>
      </c>
      <c r="AG32" s="35">
        <v>2.1</v>
      </c>
      <c r="AH32" s="35">
        <v>0.7</v>
      </c>
      <c r="AI32" s="35" t="s">
        <v>101</v>
      </c>
      <c r="AJ32" s="35" t="s">
        <v>101</v>
      </c>
      <c r="AK32" s="35">
        <v>79.5</v>
      </c>
      <c r="AL32" s="35">
        <v>96.6</v>
      </c>
      <c r="AM32" s="35">
        <v>99.7</v>
      </c>
      <c r="AN32" s="36">
        <v>2341</v>
      </c>
      <c r="AO32">
        <f t="shared" si="1"/>
        <v>2</v>
      </c>
      <c r="AP32">
        <f t="shared" si="2"/>
        <v>2</v>
      </c>
      <c r="AQ32">
        <f t="shared" si="3"/>
        <v>2</v>
      </c>
    </row>
    <row r="33" spans="1:43" ht="14.25">
      <c r="A33" s="32" t="s">
        <v>41</v>
      </c>
      <c r="B33" s="34" t="s">
        <v>4</v>
      </c>
      <c r="C33" s="35">
        <v>7.6</v>
      </c>
      <c r="D33" s="35">
        <v>12.1</v>
      </c>
      <c r="E33" s="35">
        <v>17.8</v>
      </c>
      <c r="F33" s="35">
        <v>26.4</v>
      </c>
      <c r="G33" s="35">
        <v>20.9</v>
      </c>
      <c r="H33" s="35">
        <v>9.2</v>
      </c>
      <c r="I33" s="35">
        <v>4</v>
      </c>
      <c r="J33" s="35">
        <v>1.4</v>
      </c>
      <c r="K33" s="35">
        <v>19.7</v>
      </c>
      <c r="L33" s="35">
        <v>64</v>
      </c>
      <c r="M33" s="35">
        <v>99.4</v>
      </c>
      <c r="N33" s="36">
        <v>68953</v>
      </c>
      <c r="O33" s="34" t="s">
        <v>5</v>
      </c>
      <c r="P33" s="35">
        <v>11.3</v>
      </c>
      <c r="Q33" s="35">
        <v>16.3</v>
      </c>
      <c r="R33" s="35">
        <v>21.3</v>
      </c>
      <c r="S33" s="35">
        <v>25.9</v>
      </c>
      <c r="T33" s="35">
        <v>16.2</v>
      </c>
      <c r="U33" s="35">
        <v>6</v>
      </c>
      <c r="V33" s="35">
        <v>2.2</v>
      </c>
      <c r="W33" s="35">
        <v>0.7</v>
      </c>
      <c r="X33" s="35">
        <v>27.6</v>
      </c>
      <c r="Y33" s="35">
        <v>74.7</v>
      </c>
      <c r="Z33" s="35">
        <v>99.7</v>
      </c>
      <c r="AA33" s="36">
        <v>92868</v>
      </c>
      <c r="AB33" s="34" t="s">
        <v>71</v>
      </c>
      <c r="AC33" s="35">
        <v>9.7</v>
      </c>
      <c r="AD33" s="35">
        <v>14.5</v>
      </c>
      <c r="AE33" s="35">
        <v>19.8</v>
      </c>
      <c r="AF33" s="35">
        <v>26.1</v>
      </c>
      <c r="AG33" s="35">
        <v>18.2</v>
      </c>
      <c r="AH33" s="35">
        <v>7.3</v>
      </c>
      <c r="AI33" s="35">
        <v>2.9</v>
      </c>
      <c r="AJ33" s="35">
        <v>1</v>
      </c>
      <c r="AK33" s="35">
        <v>24.2</v>
      </c>
      <c r="AL33" s="35">
        <v>70.1</v>
      </c>
      <c r="AM33" s="35">
        <v>99.6</v>
      </c>
      <c r="AN33" s="36">
        <v>161821</v>
      </c>
      <c r="AO33">
        <f t="shared" si="1"/>
        <v>0</v>
      </c>
      <c r="AP33">
        <f t="shared" si="2"/>
        <v>0</v>
      </c>
      <c r="AQ33">
        <f t="shared" si="3"/>
        <v>0</v>
      </c>
    </row>
    <row r="34" spans="1:43" ht="14.25">
      <c r="A34" s="32" t="s">
        <v>42</v>
      </c>
      <c r="B34" s="34" t="s">
        <v>4</v>
      </c>
      <c r="C34" s="35">
        <v>7.1</v>
      </c>
      <c r="D34" s="35">
        <v>12.6</v>
      </c>
      <c r="E34" s="35">
        <v>21.9</v>
      </c>
      <c r="F34" s="35">
        <v>28.5</v>
      </c>
      <c r="G34" s="35">
        <v>18.2</v>
      </c>
      <c r="H34" s="35">
        <v>7.5</v>
      </c>
      <c r="I34" s="35">
        <v>2.8</v>
      </c>
      <c r="J34" s="35">
        <v>0.9</v>
      </c>
      <c r="K34" s="35">
        <v>19.8</v>
      </c>
      <c r="L34" s="35">
        <v>70.2</v>
      </c>
      <c r="M34" s="35">
        <v>99.7</v>
      </c>
      <c r="N34" s="36">
        <v>28938</v>
      </c>
      <c r="O34" s="34" t="s">
        <v>5</v>
      </c>
      <c r="P34" s="35">
        <v>10.6</v>
      </c>
      <c r="Q34" s="35">
        <v>17</v>
      </c>
      <c r="R34" s="35">
        <v>24.8</v>
      </c>
      <c r="S34" s="35">
        <v>27.2</v>
      </c>
      <c r="T34" s="35">
        <v>14</v>
      </c>
      <c r="U34" s="35">
        <v>4.4</v>
      </c>
      <c r="V34" s="35">
        <v>1.4</v>
      </c>
      <c r="W34" s="35">
        <v>0.4</v>
      </c>
      <c r="X34" s="35">
        <v>27.6</v>
      </c>
      <c r="Y34" s="35">
        <v>79.6</v>
      </c>
      <c r="Z34" s="35">
        <v>99.8</v>
      </c>
      <c r="AA34" s="36">
        <v>31382</v>
      </c>
      <c r="AB34" s="34" t="s">
        <v>71</v>
      </c>
      <c r="AC34" s="35">
        <v>8.9</v>
      </c>
      <c r="AD34" s="35">
        <v>14.9</v>
      </c>
      <c r="AE34" s="35">
        <v>23.4</v>
      </c>
      <c r="AF34" s="35">
        <v>27.8</v>
      </c>
      <c r="AG34" s="35">
        <v>16</v>
      </c>
      <c r="AH34" s="35">
        <v>5.9</v>
      </c>
      <c r="AI34" s="35">
        <v>2.1</v>
      </c>
      <c r="AJ34" s="35">
        <v>0.6</v>
      </c>
      <c r="AK34" s="35">
        <v>23.8</v>
      </c>
      <c r="AL34" s="35">
        <v>75.1</v>
      </c>
      <c r="AM34" s="35">
        <v>99.7</v>
      </c>
      <c r="AN34" s="36">
        <v>60320</v>
      </c>
      <c r="AO34">
        <f t="shared" si="1"/>
        <v>0</v>
      </c>
      <c r="AP34">
        <f t="shared" si="2"/>
        <v>0</v>
      </c>
      <c r="AQ34">
        <f t="shared" si="3"/>
        <v>0</v>
      </c>
    </row>
    <row r="35" spans="1:43" ht="14.25">
      <c r="A35" s="32" t="s">
        <v>44</v>
      </c>
      <c r="B35" s="34" t="s">
        <v>4</v>
      </c>
      <c r="C35" s="35">
        <v>39</v>
      </c>
      <c r="D35" s="35">
        <v>17.7</v>
      </c>
      <c r="E35" s="35">
        <v>16.1</v>
      </c>
      <c r="F35" s="35">
        <v>14.6</v>
      </c>
      <c r="G35" s="35">
        <v>7.6</v>
      </c>
      <c r="H35" s="35">
        <v>2.5</v>
      </c>
      <c r="I35" s="35" t="s">
        <v>101</v>
      </c>
      <c r="J35" s="35" t="s">
        <v>101</v>
      </c>
      <c r="K35" s="35">
        <v>56.7</v>
      </c>
      <c r="L35" s="35">
        <v>87.3</v>
      </c>
      <c r="M35" s="35">
        <v>99.4</v>
      </c>
      <c r="N35" s="36">
        <v>1766</v>
      </c>
      <c r="O35" s="34" t="s">
        <v>5</v>
      </c>
      <c r="P35" s="35">
        <v>38.5</v>
      </c>
      <c r="Q35" s="35">
        <v>20.3</v>
      </c>
      <c r="R35" s="35">
        <v>17.8</v>
      </c>
      <c r="S35" s="35">
        <v>13.5</v>
      </c>
      <c r="T35" s="35">
        <v>6.7</v>
      </c>
      <c r="U35" s="35">
        <v>2.1</v>
      </c>
      <c r="V35" s="35" t="s">
        <v>101</v>
      </c>
      <c r="W35" s="35" t="s">
        <v>101</v>
      </c>
      <c r="X35" s="35">
        <v>58.9</v>
      </c>
      <c r="Y35" s="35">
        <v>90.1</v>
      </c>
      <c r="Z35" s="35">
        <v>99.9</v>
      </c>
      <c r="AA35" s="36">
        <v>2314</v>
      </c>
      <c r="AB35" s="34" t="s">
        <v>71</v>
      </c>
      <c r="AC35" s="35">
        <v>38.8</v>
      </c>
      <c r="AD35" s="35">
        <v>19.2</v>
      </c>
      <c r="AE35" s="35">
        <v>17</v>
      </c>
      <c r="AF35" s="35">
        <v>14</v>
      </c>
      <c r="AG35" s="35">
        <v>7.1</v>
      </c>
      <c r="AH35" s="35">
        <v>2.3</v>
      </c>
      <c r="AI35" s="35">
        <v>1.1</v>
      </c>
      <c r="AJ35" s="35">
        <v>0.3</v>
      </c>
      <c r="AK35" s="35">
        <v>57.9</v>
      </c>
      <c r="AL35" s="35">
        <v>88.9</v>
      </c>
      <c r="AM35" s="35">
        <v>99.7</v>
      </c>
      <c r="AN35" s="36">
        <v>4080</v>
      </c>
      <c r="AO35">
        <f t="shared" si="1"/>
        <v>2</v>
      </c>
      <c r="AP35">
        <f t="shared" si="2"/>
        <v>2</v>
      </c>
      <c r="AQ35">
        <f t="shared" si="3"/>
        <v>0</v>
      </c>
    </row>
    <row r="36" spans="1:43" ht="14.25">
      <c r="A36" s="32" t="s">
        <v>93</v>
      </c>
      <c r="B36" s="34" t="s">
        <v>4</v>
      </c>
      <c r="C36" s="35">
        <v>21.7</v>
      </c>
      <c r="D36" s="35">
        <v>42.8</v>
      </c>
      <c r="E36" s="35">
        <v>20.3</v>
      </c>
      <c r="F36" s="35">
        <v>8.5</v>
      </c>
      <c r="G36" s="35">
        <v>2.2</v>
      </c>
      <c r="H36" s="35">
        <v>1.7</v>
      </c>
      <c r="I36" s="35">
        <v>0.7</v>
      </c>
      <c r="J36" s="35">
        <v>1</v>
      </c>
      <c r="K36" s="35">
        <v>64.5</v>
      </c>
      <c r="L36" s="35">
        <v>93.3</v>
      </c>
      <c r="M36" s="35">
        <v>98.9</v>
      </c>
      <c r="N36" s="36">
        <v>1456</v>
      </c>
      <c r="O36" s="34" t="s">
        <v>5</v>
      </c>
      <c r="P36" s="35">
        <v>38</v>
      </c>
      <c r="Q36" s="35">
        <v>40.9</v>
      </c>
      <c r="R36" s="35">
        <v>12.5</v>
      </c>
      <c r="S36" s="35">
        <v>4.6</v>
      </c>
      <c r="T36" s="35">
        <v>1.4</v>
      </c>
      <c r="U36" s="35">
        <v>0.8</v>
      </c>
      <c r="V36" s="35">
        <v>0.5</v>
      </c>
      <c r="W36" s="35">
        <v>0.9</v>
      </c>
      <c r="X36" s="35">
        <v>78.8</v>
      </c>
      <c r="Y36" s="35">
        <v>96</v>
      </c>
      <c r="Z36" s="35">
        <v>99.5</v>
      </c>
      <c r="AA36" s="36">
        <v>1488</v>
      </c>
      <c r="AB36" s="34" t="s">
        <v>71</v>
      </c>
      <c r="AC36" s="35">
        <v>29.9</v>
      </c>
      <c r="AD36" s="35">
        <v>41.8</v>
      </c>
      <c r="AE36" s="35">
        <v>16.3</v>
      </c>
      <c r="AF36" s="35">
        <v>6.6</v>
      </c>
      <c r="AG36" s="35">
        <v>1.8</v>
      </c>
      <c r="AH36" s="35">
        <v>1.3</v>
      </c>
      <c r="AI36" s="35">
        <v>0.6</v>
      </c>
      <c r="AJ36" s="35">
        <v>1</v>
      </c>
      <c r="AK36" s="35">
        <v>71.7</v>
      </c>
      <c r="AL36" s="35">
        <v>94.6</v>
      </c>
      <c r="AM36" s="35">
        <v>99.2</v>
      </c>
      <c r="AN36" s="36">
        <v>2944</v>
      </c>
      <c r="AO36">
        <f t="shared" si="1"/>
        <v>0</v>
      </c>
      <c r="AP36">
        <f t="shared" si="2"/>
        <v>0</v>
      </c>
      <c r="AQ36">
        <f t="shared" si="3"/>
        <v>0</v>
      </c>
    </row>
    <row r="37" spans="1:43" ht="14.25">
      <c r="A37" s="32" t="s">
        <v>43</v>
      </c>
      <c r="B37" s="34" t="s">
        <v>4</v>
      </c>
      <c r="C37" s="35">
        <v>10</v>
      </c>
      <c r="D37" s="35">
        <v>14.1</v>
      </c>
      <c r="E37" s="35">
        <v>17.8</v>
      </c>
      <c r="F37" s="35">
        <v>24.1</v>
      </c>
      <c r="G37" s="35">
        <v>18.4</v>
      </c>
      <c r="H37" s="35">
        <v>8.7</v>
      </c>
      <c r="I37" s="35">
        <v>4.1</v>
      </c>
      <c r="J37" s="35">
        <v>1.9</v>
      </c>
      <c r="K37" s="35">
        <v>24.1</v>
      </c>
      <c r="L37" s="35">
        <v>65.9</v>
      </c>
      <c r="M37" s="35">
        <v>98.9</v>
      </c>
      <c r="N37" s="36">
        <v>35325</v>
      </c>
      <c r="O37" s="34" t="s">
        <v>5</v>
      </c>
      <c r="P37" s="35">
        <v>14.5</v>
      </c>
      <c r="Q37" s="35">
        <v>18.2</v>
      </c>
      <c r="R37" s="35">
        <v>20.6</v>
      </c>
      <c r="S37" s="35">
        <v>22.8</v>
      </c>
      <c r="T37" s="35">
        <v>14.2</v>
      </c>
      <c r="U37" s="35">
        <v>5.8</v>
      </c>
      <c r="V37" s="35">
        <v>2.3</v>
      </c>
      <c r="W37" s="35">
        <v>0.9</v>
      </c>
      <c r="X37" s="35">
        <v>32.8</v>
      </c>
      <c r="Y37" s="35">
        <v>76.2</v>
      </c>
      <c r="Z37" s="35">
        <v>99.4</v>
      </c>
      <c r="AA37" s="36">
        <v>47408</v>
      </c>
      <c r="AB37" s="34" t="s">
        <v>71</v>
      </c>
      <c r="AC37" s="35">
        <v>12.6</v>
      </c>
      <c r="AD37" s="35">
        <v>16.5</v>
      </c>
      <c r="AE37" s="35">
        <v>19.4</v>
      </c>
      <c r="AF37" s="35">
        <v>23.4</v>
      </c>
      <c r="AG37" s="35">
        <v>16</v>
      </c>
      <c r="AH37" s="35">
        <v>7</v>
      </c>
      <c r="AI37" s="35">
        <v>3.1</v>
      </c>
      <c r="AJ37" s="35">
        <v>1.3</v>
      </c>
      <c r="AK37" s="35">
        <v>29.1</v>
      </c>
      <c r="AL37" s="35">
        <v>71.8</v>
      </c>
      <c r="AM37" s="35">
        <v>99.2</v>
      </c>
      <c r="AN37" s="36">
        <v>82733</v>
      </c>
      <c r="AO37">
        <f t="shared" si="1"/>
        <v>0</v>
      </c>
      <c r="AP37">
        <f t="shared" si="2"/>
        <v>0</v>
      </c>
      <c r="AQ37">
        <f t="shared" si="3"/>
        <v>0</v>
      </c>
    </row>
    <row r="38" spans="1:43" ht="14.25">
      <c r="A38" s="32" t="s">
        <v>94</v>
      </c>
      <c r="B38" s="34" t="s">
        <v>4</v>
      </c>
      <c r="C38" s="35">
        <v>6</v>
      </c>
      <c r="D38" s="35">
        <v>17.6</v>
      </c>
      <c r="E38" s="35">
        <v>23.6</v>
      </c>
      <c r="F38" s="35">
        <v>21.8</v>
      </c>
      <c r="G38" s="35">
        <v>14.7</v>
      </c>
      <c r="H38" s="35">
        <v>9.3</v>
      </c>
      <c r="I38" s="35">
        <v>4.3</v>
      </c>
      <c r="J38" s="35">
        <v>1.4</v>
      </c>
      <c r="K38" s="35">
        <v>23.5</v>
      </c>
      <c r="L38" s="35">
        <v>68.9</v>
      </c>
      <c r="M38" s="35">
        <v>98.7</v>
      </c>
      <c r="N38" s="36">
        <v>1487</v>
      </c>
      <c r="O38" s="34" t="s">
        <v>5</v>
      </c>
      <c r="P38" s="35">
        <v>11</v>
      </c>
      <c r="Q38" s="35">
        <v>25.9</v>
      </c>
      <c r="R38" s="35">
        <v>22.6</v>
      </c>
      <c r="S38" s="35">
        <v>19.9</v>
      </c>
      <c r="T38" s="35">
        <v>11.5</v>
      </c>
      <c r="U38" s="35">
        <v>5.4</v>
      </c>
      <c r="V38" s="35">
        <v>2.2</v>
      </c>
      <c r="W38" s="35">
        <v>1.1</v>
      </c>
      <c r="X38" s="35">
        <v>36.9</v>
      </c>
      <c r="Y38" s="35">
        <v>79.4</v>
      </c>
      <c r="Z38" s="35">
        <v>99.5</v>
      </c>
      <c r="AA38" s="36">
        <v>2606</v>
      </c>
      <c r="AB38" s="34" t="s">
        <v>71</v>
      </c>
      <c r="AC38" s="35">
        <v>9.2</v>
      </c>
      <c r="AD38" s="35">
        <v>22.8</v>
      </c>
      <c r="AE38" s="35">
        <v>22.9</v>
      </c>
      <c r="AF38" s="35">
        <v>20.6</v>
      </c>
      <c r="AG38" s="35">
        <v>12.7</v>
      </c>
      <c r="AH38" s="35">
        <v>6.8</v>
      </c>
      <c r="AI38" s="35">
        <v>3</v>
      </c>
      <c r="AJ38" s="35">
        <v>1.2</v>
      </c>
      <c r="AK38" s="35">
        <v>32</v>
      </c>
      <c r="AL38" s="35">
        <v>75.6</v>
      </c>
      <c r="AM38" s="35">
        <v>99.2</v>
      </c>
      <c r="AN38" s="36">
        <v>4093</v>
      </c>
      <c r="AO38">
        <f t="shared" si="1"/>
        <v>0</v>
      </c>
      <c r="AP38">
        <f t="shared" si="2"/>
        <v>0</v>
      </c>
      <c r="AQ38">
        <f t="shared" si="3"/>
        <v>0</v>
      </c>
    </row>
    <row r="39" spans="1:43" ht="14.25">
      <c r="A39" s="32" t="s">
        <v>45</v>
      </c>
      <c r="B39" s="34" t="s">
        <v>4</v>
      </c>
      <c r="C39" s="35">
        <v>28.5</v>
      </c>
      <c r="D39" s="35">
        <v>26.5</v>
      </c>
      <c r="E39" s="35">
        <v>19.5</v>
      </c>
      <c r="F39" s="35">
        <v>12</v>
      </c>
      <c r="G39" s="35">
        <v>5.9</v>
      </c>
      <c r="H39" s="35">
        <v>3.4</v>
      </c>
      <c r="I39" s="35">
        <v>1.6</v>
      </c>
      <c r="J39" s="35">
        <v>1.2</v>
      </c>
      <c r="K39" s="35">
        <v>55</v>
      </c>
      <c r="L39" s="35">
        <v>86.5</v>
      </c>
      <c r="M39" s="35">
        <v>98.7</v>
      </c>
      <c r="N39" s="36">
        <v>4465</v>
      </c>
      <c r="O39" s="34" t="s">
        <v>5</v>
      </c>
      <c r="P39" s="35">
        <v>34.6</v>
      </c>
      <c r="Q39" s="35">
        <v>26.7</v>
      </c>
      <c r="R39" s="35">
        <v>18.3</v>
      </c>
      <c r="S39" s="35">
        <v>11</v>
      </c>
      <c r="T39" s="35">
        <v>5.1</v>
      </c>
      <c r="U39" s="35">
        <v>1.8</v>
      </c>
      <c r="V39" s="35">
        <v>0.9</v>
      </c>
      <c r="W39" s="35">
        <v>0.6</v>
      </c>
      <c r="X39" s="35">
        <v>61.3</v>
      </c>
      <c r="Y39" s="35">
        <v>90.6</v>
      </c>
      <c r="Z39" s="35">
        <v>99.1</v>
      </c>
      <c r="AA39" s="36">
        <v>4856</v>
      </c>
      <c r="AB39" s="34" t="s">
        <v>71</v>
      </c>
      <c r="AC39" s="35">
        <v>31.7</v>
      </c>
      <c r="AD39" s="35">
        <v>26.6</v>
      </c>
      <c r="AE39" s="35">
        <v>18.9</v>
      </c>
      <c r="AF39" s="35">
        <v>11.5</v>
      </c>
      <c r="AG39" s="35">
        <v>5.5</v>
      </c>
      <c r="AH39" s="35">
        <v>2.6</v>
      </c>
      <c r="AI39" s="35">
        <v>1.2</v>
      </c>
      <c r="AJ39" s="35">
        <v>0.9</v>
      </c>
      <c r="AK39" s="35">
        <v>58.3</v>
      </c>
      <c r="AL39" s="35">
        <v>88.7</v>
      </c>
      <c r="AM39" s="35">
        <v>98.9</v>
      </c>
      <c r="AN39" s="36">
        <v>9321</v>
      </c>
      <c r="AO39">
        <f t="shared" si="1"/>
        <v>0</v>
      </c>
      <c r="AP39">
        <f t="shared" si="2"/>
        <v>0</v>
      </c>
      <c r="AQ39">
        <f t="shared" si="3"/>
        <v>0</v>
      </c>
    </row>
    <row r="40" spans="1:43" ht="14.25">
      <c r="A40" s="32" t="s">
        <v>95</v>
      </c>
      <c r="B40" s="34" t="s">
        <v>4</v>
      </c>
      <c r="C40" s="35">
        <v>9.6</v>
      </c>
      <c r="D40" s="35">
        <v>23.5</v>
      </c>
      <c r="E40" s="35">
        <v>25.7</v>
      </c>
      <c r="F40" s="35">
        <v>21.6</v>
      </c>
      <c r="G40" s="35">
        <v>10.7</v>
      </c>
      <c r="H40" s="35">
        <v>5.1</v>
      </c>
      <c r="I40" s="35">
        <v>2.1</v>
      </c>
      <c r="J40" s="35">
        <v>1.1</v>
      </c>
      <c r="K40" s="35">
        <v>33.1</v>
      </c>
      <c r="L40" s="35">
        <v>80.4</v>
      </c>
      <c r="M40" s="35">
        <v>99.4</v>
      </c>
      <c r="N40" s="36">
        <v>2047</v>
      </c>
      <c r="O40" s="34" t="s">
        <v>5</v>
      </c>
      <c r="P40" s="35">
        <v>14.3</v>
      </c>
      <c r="Q40" s="35">
        <v>30.6</v>
      </c>
      <c r="R40" s="35">
        <v>25.2</v>
      </c>
      <c r="S40" s="35">
        <v>14.7</v>
      </c>
      <c r="T40" s="35">
        <v>9.3</v>
      </c>
      <c r="U40" s="35">
        <v>3.9</v>
      </c>
      <c r="V40" s="35">
        <v>1</v>
      </c>
      <c r="W40" s="35">
        <v>0.6</v>
      </c>
      <c r="X40" s="35">
        <v>44.9</v>
      </c>
      <c r="Y40" s="35">
        <v>84.9</v>
      </c>
      <c r="Z40" s="35">
        <v>99.7</v>
      </c>
      <c r="AA40" s="36">
        <v>1805</v>
      </c>
      <c r="AB40" s="34" t="s">
        <v>71</v>
      </c>
      <c r="AC40" s="35">
        <v>11.8</v>
      </c>
      <c r="AD40" s="35">
        <v>26.8</v>
      </c>
      <c r="AE40" s="35">
        <v>25.5</v>
      </c>
      <c r="AF40" s="35">
        <v>18.4</v>
      </c>
      <c r="AG40" s="35">
        <v>10.1</v>
      </c>
      <c r="AH40" s="35">
        <v>4.6</v>
      </c>
      <c r="AI40" s="35">
        <v>1.6</v>
      </c>
      <c r="AJ40" s="35">
        <v>0.9</v>
      </c>
      <c r="AK40" s="35">
        <v>38.6</v>
      </c>
      <c r="AL40" s="35">
        <v>82.5</v>
      </c>
      <c r="AM40" s="35">
        <v>99.6</v>
      </c>
      <c r="AN40" s="36">
        <v>3852</v>
      </c>
      <c r="AO40">
        <f t="shared" si="1"/>
        <v>0</v>
      </c>
      <c r="AP40">
        <f t="shared" si="2"/>
        <v>0</v>
      </c>
      <c r="AQ40">
        <f t="shared" si="3"/>
        <v>0</v>
      </c>
    </row>
    <row r="41" spans="1:43" ht="14.25">
      <c r="A41" s="32" t="s">
        <v>96</v>
      </c>
      <c r="B41" s="34" t="s">
        <v>4</v>
      </c>
      <c r="C41" s="35">
        <v>61.9</v>
      </c>
      <c r="D41" s="35">
        <v>22.4</v>
      </c>
      <c r="E41" s="35">
        <v>8</v>
      </c>
      <c r="F41" s="35">
        <v>4.3</v>
      </c>
      <c r="G41" s="35">
        <v>2.2</v>
      </c>
      <c r="H41" s="35">
        <v>0.6</v>
      </c>
      <c r="I41" s="35">
        <v>0.6</v>
      </c>
      <c r="J41" s="35">
        <v>0</v>
      </c>
      <c r="K41" s="35">
        <v>84.4</v>
      </c>
      <c r="L41" s="35">
        <v>96.6</v>
      </c>
      <c r="M41" s="35">
        <v>100</v>
      </c>
      <c r="N41" s="36">
        <v>678</v>
      </c>
      <c r="O41" s="34" t="s">
        <v>5</v>
      </c>
      <c r="P41" s="35">
        <v>64.1</v>
      </c>
      <c r="Q41" s="35">
        <v>25.3</v>
      </c>
      <c r="R41" s="35">
        <v>5.4</v>
      </c>
      <c r="S41" s="35">
        <v>2.9</v>
      </c>
      <c r="T41" s="35">
        <v>1.1</v>
      </c>
      <c r="U41" s="35" t="s">
        <v>101</v>
      </c>
      <c r="V41" s="35">
        <v>0</v>
      </c>
      <c r="W41" s="35" t="s">
        <v>101</v>
      </c>
      <c r="X41" s="35">
        <v>89.5</v>
      </c>
      <c r="Y41" s="35">
        <v>97.8</v>
      </c>
      <c r="Z41" s="35">
        <v>99.8</v>
      </c>
      <c r="AA41" s="36">
        <v>446</v>
      </c>
      <c r="AB41" s="34" t="s">
        <v>71</v>
      </c>
      <c r="AC41" s="35">
        <v>62.8</v>
      </c>
      <c r="AD41" s="35">
        <v>23.6</v>
      </c>
      <c r="AE41" s="35">
        <v>6.9</v>
      </c>
      <c r="AF41" s="35">
        <v>3.7</v>
      </c>
      <c r="AG41" s="35">
        <v>1.8</v>
      </c>
      <c r="AH41" s="35" t="s">
        <v>101</v>
      </c>
      <c r="AI41" s="35">
        <v>0.4</v>
      </c>
      <c r="AJ41" s="35" t="s">
        <v>101</v>
      </c>
      <c r="AK41" s="35">
        <v>86.4</v>
      </c>
      <c r="AL41" s="35">
        <v>97.1</v>
      </c>
      <c r="AM41" s="35">
        <v>99.9</v>
      </c>
      <c r="AN41" s="36">
        <v>1124</v>
      </c>
      <c r="AO41">
        <f t="shared" si="1"/>
        <v>0</v>
      </c>
      <c r="AP41">
        <f t="shared" si="2"/>
        <v>2</v>
      </c>
      <c r="AQ41">
        <f t="shared" si="3"/>
        <v>2</v>
      </c>
    </row>
    <row r="42" spans="1:43" ht="14.25">
      <c r="A42" s="32" t="s">
        <v>97</v>
      </c>
      <c r="B42" s="34" t="s">
        <v>4</v>
      </c>
      <c r="C42" s="35">
        <v>42</v>
      </c>
      <c r="D42" s="35">
        <v>28.6</v>
      </c>
      <c r="E42" s="35">
        <v>14.2</v>
      </c>
      <c r="F42" s="35">
        <v>7.2</v>
      </c>
      <c r="G42" s="35">
        <v>3.8</v>
      </c>
      <c r="H42" s="35">
        <v>2.2</v>
      </c>
      <c r="I42" s="35">
        <v>0.7</v>
      </c>
      <c r="J42" s="35">
        <v>0.5</v>
      </c>
      <c r="K42" s="35">
        <v>70.6</v>
      </c>
      <c r="L42" s="35">
        <v>92</v>
      </c>
      <c r="M42" s="35">
        <v>99.3</v>
      </c>
      <c r="N42" s="36">
        <v>4334</v>
      </c>
      <c r="O42" s="34" t="s">
        <v>5</v>
      </c>
      <c r="P42" s="35">
        <v>46.4</v>
      </c>
      <c r="Q42" s="35">
        <v>26.6</v>
      </c>
      <c r="R42" s="35">
        <v>13.2</v>
      </c>
      <c r="S42" s="35">
        <v>6.8</v>
      </c>
      <c r="T42" s="35">
        <v>3.6</v>
      </c>
      <c r="U42" s="35">
        <v>1.6</v>
      </c>
      <c r="V42" s="35">
        <v>0.9</v>
      </c>
      <c r="W42" s="35">
        <v>0.5</v>
      </c>
      <c r="X42" s="35">
        <v>73</v>
      </c>
      <c r="Y42" s="35">
        <v>93</v>
      </c>
      <c r="Z42" s="35">
        <v>99.7</v>
      </c>
      <c r="AA42" s="36">
        <v>4659</v>
      </c>
      <c r="AB42" s="34" t="s">
        <v>71</v>
      </c>
      <c r="AC42" s="35">
        <v>44.2</v>
      </c>
      <c r="AD42" s="35">
        <v>27.6</v>
      </c>
      <c r="AE42" s="35">
        <v>13.7</v>
      </c>
      <c r="AF42" s="35">
        <v>7</v>
      </c>
      <c r="AG42" s="35">
        <v>3.7</v>
      </c>
      <c r="AH42" s="35">
        <v>1.9</v>
      </c>
      <c r="AI42" s="35">
        <v>0.8</v>
      </c>
      <c r="AJ42" s="35">
        <v>0.5</v>
      </c>
      <c r="AK42" s="35">
        <v>71.8</v>
      </c>
      <c r="AL42" s="35">
        <v>92.5</v>
      </c>
      <c r="AM42" s="35">
        <v>99.5</v>
      </c>
      <c r="AN42" s="36">
        <v>8993</v>
      </c>
      <c r="AO42">
        <f t="shared" si="1"/>
        <v>0</v>
      </c>
      <c r="AP42">
        <f t="shared" si="2"/>
        <v>0</v>
      </c>
      <c r="AQ42">
        <f t="shared" si="3"/>
        <v>0</v>
      </c>
    </row>
    <row r="43" spans="1:43" ht="14.25">
      <c r="A43" s="32" t="s">
        <v>98</v>
      </c>
      <c r="B43" s="34" t="s">
        <v>4</v>
      </c>
      <c r="C43" s="35">
        <v>13.1</v>
      </c>
      <c r="D43" s="35">
        <v>21.8</v>
      </c>
      <c r="E43" s="35">
        <v>19.9</v>
      </c>
      <c r="F43" s="35">
        <v>17.3</v>
      </c>
      <c r="G43" s="35">
        <v>11.4</v>
      </c>
      <c r="H43" s="35">
        <v>6.6</v>
      </c>
      <c r="I43" s="35">
        <v>3.8</v>
      </c>
      <c r="J43" s="35">
        <v>1.8</v>
      </c>
      <c r="K43" s="35">
        <v>34.9</v>
      </c>
      <c r="L43" s="35">
        <v>72.1</v>
      </c>
      <c r="M43" s="35">
        <v>95.7</v>
      </c>
      <c r="N43" s="36">
        <v>624</v>
      </c>
      <c r="O43" s="34" t="s">
        <v>5</v>
      </c>
      <c r="P43" s="35">
        <v>12.2</v>
      </c>
      <c r="Q43" s="35">
        <v>25.9</v>
      </c>
      <c r="R43" s="35">
        <v>21</v>
      </c>
      <c r="S43" s="35">
        <v>17.8</v>
      </c>
      <c r="T43" s="35">
        <v>10.3</v>
      </c>
      <c r="U43" s="35">
        <v>6</v>
      </c>
      <c r="V43" s="35">
        <v>3.8</v>
      </c>
      <c r="W43" s="35">
        <v>1.5</v>
      </c>
      <c r="X43" s="35">
        <v>38</v>
      </c>
      <c r="Y43" s="35">
        <v>76.8</v>
      </c>
      <c r="Z43" s="35">
        <v>98.5</v>
      </c>
      <c r="AA43" s="36">
        <v>715</v>
      </c>
      <c r="AB43" s="34" t="s">
        <v>71</v>
      </c>
      <c r="AC43" s="35">
        <v>12.6</v>
      </c>
      <c r="AD43" s="35">
        <v>24</v>
      </c>
      <c r="AE43" s="35">
        <v>20.5</v>
      </c>
      <c r="AF43" s="35">
        <v>17.6</v>
      </c>
      <c r="AG43" s="35">
        <v>10.8</v>
      </c>
      <c r="AH43" s="35">
        <v>6.3</v>
      </c>
      <c r="AI43" s="35">
        <v>3.8</v>
      </c>
      <c r="AJ43" s="35">
        <v>1.6</v>
      </c>
      <c r="AK43" s="35">
        <v>36.6</v>
      </c>
      <c r="AL43" s="35">
        <v>74.6</v>
      </c>
      <c r="AM43" s="35">
        <v>97.2</v>
      </c>
      <c r="AN43" s="36">
        <v>1339</v>
      </c>
      <c r="AO43">
        <f t="shared" si="1"/>
        <v>0</v>
      </c>
      <c r="AP43">
        <f t="shared" si="2"/>
        <v>0</v>
      </c>
      <c r="AQ43">
        <f t="shared" si="3"/>
        <v>0</v>
      </c>
    </row>
    <row r="44" spans="1:43" ht="14.25">
      <c r="A44" s="32" t="s">
        <v>47</v>
      </c>
      <c r="B44" s="34" t="s">
        <v>4</v>
      </c>
      <c r="C44" s="35">
        <v>1.3</v>
      </c>
      <c r="D44" s="35">
        <v>4.5</v>
      </c>
      <c r="E44" s="35">
        <v>20.7</v>
      </c>
      <c r="F44" s="35">
        <v>30.6</v>
      </c>
      <c r="G44" s="35">
        <v>17.8</v>
      </c>
      <c r="H44" s="35">
        <v>11.8</v>
      </c>
      <c r="I44" s="35">
        <v>8.6</v>
      </c>
      <c r="J44" s="35">
        <v>3.7</v>
      </c>
      <c r="K44" s="35">
        <v>5.8</v>
      </c>
      <c r="L44" s="35">
        <v>57.1</v>
      </c>
      <c r="M44" s="35">
        <v>99</v>
      </c>
      <c r="N44" s="36">
        <v>382</v>
      </c>
      <c r="O44" s="34" t="s">
        <v>5</v>
      </c>
      <c r="P44" s="35">
        <v>7.5</v>
      </c>
      <c r="Q44" s="35">
        <v>13.2</v>
      </c>
      <c r="R44" s="35">
        <v>28.6</v>
      </c>
      <c r="S44" s="35">
        <v>30.5</v>
      </c>
      <c r="T44" s="35">
        <v>12.1</v>
      </c>
      <c r="U44" s="35">
        <v>4.3</v>
      </c>
      <c r="V44" s="35">
        <v>1.9</v>
      </c>
      <c r="W44" s="35">
        <v>1.2</v>
      </c>
      <c r="X44" s="35">
        <v>20.6</v>
      </c>
      <c r="Y44" s="35">
        <v>79.7</v>
      </c>
      <c r="Z44" s="35">
        <v>99.3</v>
      </c>
      <c r="AA44" s="36">
        <v>669</v>
      </c>
      <c r="AB44" s="34" t="s">
        <v>71</v>
      </c>
      <c r="AC44" s="35">
        <v>5.2</v>
      </c>
      <c r="AD44" s="35">
        <v>10</v>
      </c>
      <c r="AE44" s="35">
        <v>25.7</v>
      </c>
      <c r="AF44" s="35">
        <v>30.5</v>
      </c>
      <c r="AG44" s="35">
        <v>14.2</v>
      </c>
      <c r="AH44" s="35">
        <v>7</v>
      </c>
      <c r="AI44" s="35">
        <v>4.4</v>
      </c>
      <c r="AJ44" s="35">
        <v>2.1</v>
      </c>
      <c r="AK44" s="35">
        <v>15.2</v>
      </c>
      <c r="AL44" s="35">
        <v>71.5</v>
      </c>
      <c r="AM44" s="35">
        <v>99.1</v>
      </c>
      <c r="AN44" s="36">
        <v>1051</v>
      </c>
      <c r="AO44">
        <f t="shared" si="1"/>
        <v>0</v>
      </c>
      <c r="AP44">
        <f t="shared" si="2"/>
        <v>0</v>
      </c>
      <c r="AQ44">
        <f t="shared" si="3"/>
        <v>0</v>
      </c>
    </row>
    <row r="45" spans="1:43" ht="14.25">
      <c r="A45" s="32" t="s">
        <v>46</v>
      </c>
      <c r="B45" s="34" t="s">
        <v>4</v>
      </c>
      <c r="C45" s="35">
        <v>5.4</v>
      </c>
      <c r="D45" s="35">
        <v>8.4</v>
      </c>
      <c r="E45" s="35">
        <v>18.8</v>
      </c>
      <c r="F45" s="35">
        <v>32</v>
      </c>
      <c r="G45" s="35">
        <v>16.5</v>
      </c>
      <c r="H45" s="35">
        <v>9.5</v>
      </c>
      <c r="I45" s="35">
        <v>5.5</v>
      </c>
      <c r="J45" s="35">
        <v>2.4</v>
      </c>
      <c r="K45" s="35">
        <v>13.7</v>
      </c>
      <c r="L45" s="35">
        <v>64.5</v>
      </c>
      <c r="M45" s="35">
        <v>98.3</v>
      </c>
      <c r="N45" s="36">
        <v>54309</v>
      </c>
      <c r="O45" s="34" t="s">
        <v>5</v>
      </c>
      <c r="P45" s="35">
        <v>12.1</v>
      </c>
      <c r="Q45" s="35">
        <v>16.5</v>
      </c>
      <c r="R45" s="35">
        <v>26.7</v>
      </c>
      <c r="S45" s="35">
        <v>27.3</v>
      </c>
      <c r="T45" s="35">
        <v>9.8</v>
      </c>
      <c r="U45" s="35">
        <v>4.2</v>
      </c>
      <c r="V45" s="35">
        <v>2</v>
      </c>
      <c r="W45" s="35">
        <v>0.7</v>
      </c>
      <c r="X45" s="35">
        <v>28.6</v>
      </c>
      <c r="Y45" s="35">
        <v>82.7</v>
      </c>
      <c r="Z45" s="35">
        <v>99.3</v>
      </c>
      <c r="AA45" s="36">
        <v>110201</v>
      </c>
      <c r="AB45" s="34" t="s">
        <v>71</v>
      </c>
      <c r="AC45" s="35">
        <v>9.9</v>
      </c>
      <c r="AD45" s="35">
        <v>13.8</v>
      </c>
      <c r="AE45" s="35">
        <v>24.1</v>
      </c>
      <c r="AF45" s="35">
        <v>28.9</v>
      </c>
      <c r="AG45" s="35">
        <v>12</v>
      </c>
      <c r="AH45" s="35">
        <v>5.9</v>
      </c>
      <c r="AI45" s="35">
        <v>3.1</v>
      </c>
      <c r="AJ45" s="35">
        <v>1.2</v>
      </c>
      <c r="AK45" s="35">
        <v>23.7</v>
      </c>
      <c r="AL45" s="35">
        <v>76.7</v>
      </c>
      <c r="AM45" s="35">
        <v>99</v>
      </c>
      <c r="AN45" s="36">
        <v>164510</v>
      </c>
      <c r="AO45">
        <f t="shared" si="1"/>
        <v>0</v>
      </c>
      <c r="AP45">
        <f t="shared" si="2"/>
        <v>0</v>
      </c>
      <c r="AQ45">
        <f t="shared" si="3"/>
        <v>0</v>
      </c>
    </row>
    <row r="46" spans="1:43" ht="14.25">
      <c r="A46" s="32" t="s">
        <v>49</v>
      </c>
      <c r="B46" s="34" t="s">
        <v>4</v>
      </c>
      <c r="C46" s="35">
        <v>1.7</v>
      </c>
      <c r="D46" s="35">
        <v>8.5</v>
      </c>
      <c r="E46" s="35">
        <v>17.3</v>
      </c>
      <c r="F46" s="35">
        <v>21.5</v>
      </c>
      <c r="G46" s="35">
        <v>20.1</v>
      </c>
      <c r="H46" s="35">
        <v>13.6</v>
      </c>
      <c r="I46" s="35">
        <v>8.8</v>
      </c>
      <c r="J46" s="35">
        <v>4.9</v>
      </c>
      <c r="K46" s="35">
        <v>10.2</v>
      </c>
      <c r="L46" s="35">
        <v>49</v>
      </c>
      <c r="M46" s="35">
        <v>96.5</v>
      </c>
      <c r="N46" s="36">
        <v>4125</v>
      </c>
      <c r="O46" s="34" t="s">
        <v>5</v>
      </c>
      <c r="P46" s="35">
        <v>6.8</v>
      </c>
      <c r="Q46" s="35">
        <v>15.6</v>
      </c>
      <c r="R46" s="35">
        <v>24.8</v>
      </c>
      <c r="S46" s="35">
        <v>23.5</v>
      </c>
      <c r="T46" s="35">
        <v>14.6</v>
      </c>
      <c r="U46" s="35">
        <v>8.1</v>
      </c>
      <c r="V46" s="35">
        <v>3.7</v>
      </c>
      <c r="W46" s="35">
        <v>1.4</v>
      </c>
      <c r="X46" s="35">
        <v>22.4</v>
      </c>
      <c r="Y46" s="35">
        <v>70.8</v>
      </c>
      <c r="Z46" s="35">
        <v>98.6</v>
      </c>
      <c r="AA46" s="36">
        <v>4940</v>
      </c>
      <c r="AB46" s="34" t="s">
        <v>71</v>
      </c>
      <c r="AC46" s="35">
        <v>4.5</v>
      </c>
      <c r="AD46" s="35">
        <v>12.4</v>
      </c>
      <c r="AE46" s="35">
        <v>21.4</v>
      </c>
      <c r="AF46" s="35">
        <v>22.6</v>
      </c>
      <c r="AG46" s="35">
        <v>17.1</v>
      </c>
      <c r="AH46" s="35">
        <v>10.6</v>
      </c>
      <c r="AI46" s="35">
        <v>6</v>
      </c>
      <c r="AJ46" s="35">
        <v>3</v>
      </c>
      <c r="AK46" s="35">
        <v>16.9</v>
      </c>
      <c r="AL46" s="35">
        <v>60.9</v>
      </c>
      <c r="AM46" s="35">
        <v>97.7</v>
      </c>
      <c r="AN46" s="36">
        <v>9065</v>
      </c>
      <c r="AO46">
        <f t="shared" si="1"/>
        <v>0</v>
      </c>
      <c r="AP46">
        <f t="shared" si="2"/>
        <v>0</v>
      </c>
      <c r="AQ46">
        <f t="shared" si="3"/>
        <v>0</v>
      </c>
    </row>
    <row r="47" spans="1:43" ht="14.25">
      <c r="A47" s="32" t="s">
        <v>50</v>
      </c>
      <c r="B47" s="34" t="s">
        <v>4</v>
      </c>
      <c r="C47" s="35">
        <v>0</v>
      </c>
      <c r="D47" s="35" t="s">
        <v>101</v>
      </c>
      <c r="E47" s="35">
        <v>14</v>
      </c>
      <c r="F47" s="35">
        <v>32.6</v>
      </c>
      <c r="G47" s="35">
        <v>34.9</v>
      </c>
      <c r="H47" s="35" t="s">
        <v>101</v>
      </c>
      <c r="I47" s="35" t="s">
        <v>101</v>
      </c>
      <c r="J47" s="35" t="s">
        <v>101</v>
      </c>
      <c r="K47" s="35" t="s">
        <v>101</v>
      </c>
      <c r="L47" s="35">
        <v>51.2</v>
      </c>
      <c r="M47" s="35">
        <v>97.7</v>
      </c>
      <c r="N47" s="36">
        <v>43</v>
      </c>
      <c r="O47" s="34" t="s">
        <v>5</v>
      </c>
      <c r="P47" s="35">
        <v>0</v>
      </c>
      <c r="Q47" s="35">
        <v>0</v>
      </c>
      <c r="R47" s="35">
        <v>0</v>
      </c>
      <c r="S47" s="35">
        <v>0</v>
      </c>
      <c r="T47" s="35">
        <v>0</v>
      </c>
      <c r="U47" s="35">
        <v>0</v>
      </c>
      <c r="V47" s="35">
        <v>0</v>
      </c>
      <c r="W47" s="35">
        <v>0</v>
      </c>
      <c r="X47" s="35">
        <v>0</v>
      </c>
      <c r="Y47" s="35">
        <v>0</v>
      </c>
      <c r="Z47" s="35">
        <v>0</v>
      </c>
      <c r="AA47" s="36">
        <v>0</v>
      </c>
      <c r="AB47" s="34" t="s">
        <v>71</v>
      </c>
      <c r="AC47" s="35">
        <v>0</v>
      </c>
      <c r="AD47" s="35" t="s">
        <v>101</v>
      </c>
      <c r="AE47" s="35">
        <v>14</v>
      </c>
      <c r="AF47" s="35">
        <v>32.6</v>
      </c>
      <c r="AG47" s="35">
        <v>34.9</v>
      </c>
      <c r="AH47" s="35" t="s">
        <v>101</v>
      </c>
      <c r="AI47" s="35" t="s">
        <v>101</v>
      </c>
      <c r="AJ47" s="35" t="s">
        <v>101</v>
      </c>
      <c r="AK47" s="35" t="s">
        <v>101</v>
      </c>
      <c r="AL47" s="35">
        <v>51.2</v>
      </c>
      <c r="AM47" s="35">
        <v>97.7</v>
      </c>
      <c r="AN47" s="36">
        <v>43</v>
      </c>
      <c r="AO47">
        <f t="shared" si="1"/>
        <v>4</v>
      </c>
      <c r="AP47">
        <f t="shared" si="2"/>
        <v>0</v>
      </c>
      <c r="AQ47">
        <f t="shared" si="3"/>
        <v>4</v>
      </c>
    </row>
    <row r="48" spans="1:43" ht="14.25">
      <c r="A48" s="32" t="s">
        <v>51</v>
      </c>
      <c r="B48" s="34" t="s">
        <v>4</v>
      </c>
      <c r="C48" s="35">
        <v>3.4</v>
      </c>
      <c r="D48" s="35">
        <v>13.5</v>
      </c>
      <c r="E48" s="35">
        <v>22.5</v>
      </c>
      <c r="F48" s="35">
        <v>26.5</v>
      </c>
      <c r="G48" s="35">
        <v>18.2</v>
      </c>
      <c r="H48" s="35">
        <v>9.1</v>
      </c>
      <c r="I48" s="35">
        <v>4.1</v>
      </c>
      <c r="J48" s="35">
        <v>1.7</v>
      </c>
      <c r="K48" s="35">
        <v>16.9</v>
      </c>
      <c r="L48" s="35">
        <v>65.9</v>
      </c>
      <c r="M48" s="35">
        <v>98.9</v>
      </c>
      <c r="N48" s="36">
        <v>27145</v>
      </c>
      <c r="O48" s="34" t="s">
        <v>5</v>
      </c>
      <c r="P48" s="35">
        <v>6.3</v>
      </c>
      <c r="Q48" s="35">
        <v>20.1</v>
      </c>
      <c r="R48" s="35">
        <v>27.9</v>
      </c>
      <c r="S48" s="35">
        <v>23.5</v>
      </c>
      <c r="T48" s="35">
        <v>12.9</v>
      </c>
      <c r="U48" s="35">
        <v>5.7</v>
      </c>
      <c r="V48" s="35">
        <v>2.2</v>
      </c>
      <c r="W48" s="35">
        <v>0.9</v>
      </c>
      <c r="X48" s="35">
        <v>26.4</v>
      </c>
      <c r="Y48" s="35">
        <v>77.8</v>
      </c>
      <c r="Z48" s="35">
        <v>99.5</v>
      </c>
      <c r="AA48" s="36">
        <v>42609</v>
      </c>
      <c r="AB48" s="34" t="s">
        <v>71</v>
      </c>
      <c r="AC48" s="35">
        <v>5.2</v>
      </c>
      <c r="AD48" s="35">
        <v>17.5</v>
      </c>
      <c r="AE48" s="35">
        <v>25.8</v>
      </c>
      <c r="AF48" s="35">
        <v>24.7</v>
      </c>
      <c r="AG48" s="35">
        <v>14.9</v>
      </c>
      <c r="AH48" s="35">
        <v>7</v>
      </c>
      <c r="AI48" s="35">
        <v>2.9</v>
      </c>
      <c r="AJ48" s="35">
        <v>1.2</v>
      </c>
      <c r="AK48" s="35">
        <v>22.7</v>
      </c>
      <c r="AL48" s="35">
        <v>73.2</v>
      </c>
      <c r="AM48" s="35">
        <v>99.3</v>
      </c>
      <c r="AN48" s="36">
        <v>69754</v>
      </c>
      <c r="AO48">
        <f t="shared" si="1"/>
        <v>0</v>
      </c>
      <c r="AP48">
        <f t="shared" si="2"/>
        <v>0</v>
      </c>
      <c r="AQ48">
        <f t="shared" si="3"/>
        <v>0</v>
      </c>
    </row>
    <row r="49" spans="1:43" ht="14.25">
      <c r="A49" s="32" t="s">
        <v>52</v>
      </c>
      <c r="B49" s="34" t="s">
        <v>4</v>
      </c>
      <c r="C49" s="35">
        <v>3.8</v>
      </c>
      <c r="D49" s="35">
        <v>13.2</v>
      </c>
      <c r="E49" s="35">
        <v>26.5</v>
      </c>
      <c r="F49" s="35">
        <v>27.6</v>
      </c>
      <c r="G49" s="35">
        <v>16.7</v>
      </c>
      <c r="H49" s="35">
        <v>7</v>
      </c>
      <c r="I49" s="35">
        <v>2.9</v>
      </c>
      <c r="J49" s="35">
        <v>1.2</v>
      </c>
      <c r="K49" s="35">
        <v>17</v>
      </c>
      <c r="L49" s="35">
        <v>71</v>
      </c>
      <c r="M49" s="35">
        <v>98.9</v>
      </c>
      <c r="N49" s="36">
        <v>197831</v>
      </c>
      <c r="O49" s="34" t="s">
        <v>5</v>
      </c>
      <c r="P49" s="35">
        <v>7.4</v>
      </c>
      <c r="Q49" s="35">
        <v>21.5</v>
      </c>
      <c r="R49" s="35">
        <v>31.4</v>
      </c>
      <c r="S49" s="35">
        <v>23.1</v>
      </c>
      <c r="T49" s="35">
        <v>10.6</v>
      </c>
      <c r="U49" s="35">
        <v>3.5</v>
      </c>
      <c r="V49" s="35">
        <v>1.3</v>
      </c>
      <c r="W49" s="35">
        <v>0.5</v>
      </c>
      <c r="X49" s="35">
        <v>28.9</v>
      </c>
      <c r="Y49" s="35">
        <v>83.5</v>
      </c>
      <c r="Z49" s="35">
        <v>99.4</v>
      </c>
      <c r="AA49" s="36">
        <v>223967</v>
      </c>
      <c r="AB49" s="34" t="s">
        <v>71</v>
      </c>
      <c r="AC49" s="35">
        <v>5.7</v>
      </c>
      <c r="AD49" s="35">
        <v>17.6</v>
      </c>
      <c r="AE49" s="35">
        <v>29.1</v>
      </c>
      <c r="AF49" s="35">
        <v>25.2</v>
      </c>
      <c r="AG49" s="35">
        <v>13.5</v>
      </c>
      <c r="AH49" s="35">
        <v>5.2</v>
      </c>
      <c r="AI49" s="35">
        <v>2</v>
      </c>
      <c r="AJ49" s="35">
        <v>0.9</v>
      </c>
      <c r="AK49" s="35">
        <v>23.3</v>
      </c>
      <c r="AL49" s="35">
        <v>77.6</v>
      </c>
      <c r="AM49" s="35">
        <v>99.1</v>
      </c>
      <c r="AN49" s="36">
        <v>421798</v>
      </c>
      <c r="AO49">
        <f t="shared" si="1"/>
        <v>0</v>
      </c>
      <c r="AP49">
        <f t="shared" si="2"/>
        <v>0</v>
      </c>
      <c r="AQ49">
        <f t="shared" si="3"/>
        <v>0</v>
      </c>
    </row>
    <row r="50" spans="1:43" ht="14.25">
      <c r="A50" s="32" t="s">
        <v>53</v>
      </c>
      <c r="B50" s="34" t="s">
        <v>4</v>
      </c>
      <c r="C50" s="35">
        <v>0</v>
      </c>
      <c r="D50" s="35">
        <v>1.3</v>
      </c>
      <c r="E50" s="35">
        <v>8.7</v>
      </c>
      <c r="F50" s="35">
        <v>27</v>
      </c>
      <c r="G50" s="35">
        <v>31.4</v>
      </c>
      <c r="H50" s="35">
        <v>20.1</v>
      </c>
      <c r="I50" s="35">
        <v>5.4</v>
      </c>
      <c r="J50" s="35">
        <v>4.5</v>
      </c>
      <c r="K50" s="35">
        <v>1.3</v>
      </c>
      <c r="L50" s="35">
        <v>37</v>
      </c>
      <c r="M50" s="35">
        <v>98.3</v>
      </c>
      <c r="N50" s="36">
        <v>1112</v>
      </c>
      <c r="O50" s="34" t="s">
        <v>5</v>
      </c>
      <c r="P50" s="35" t="s">
        <v>101</v>
      </c>
      <c r="Q50" s="35" t="s">
        <v>101</v>
      </c>
      <c r="R50" s="35">
        <v>16.8</v>
      </c>
      <c r="S50" s="35">
        <v>31.6</v>
      </c>
      <c r="T50" s="35">
        <v>27.1</v>
      </c>
      <c r="U50" s="35">
        <v>12.3</v>
      </c>
      <c r="V50" s="35">
        <v>5.4</v>
      </c>
      <c r="W50" s="35">
        <v>3.1</v>
      </c>
      <c r="X50" s="35">
        <v>2.4</v>
      </c>
      <c r="Y50" s="35">
        <v>50.7</v>
      </c>
      <c r="Z50" s="35">
        <v>98.6</v>
      </c>
      <c r="AA50" s="36">
        <v>978</v>
      </c>
      <c r="AB50" s="34" t="s">
        <v>71</v>
      </c>
      <c r="AC50" s="35" t="s">
        <v>101</v>
      </c>
      <c r="AD50" s="35" t="s">
        <v>101</v>
      </c>
      <c r="AE50" s="35">
        <v>12.5</v>
      </c>
      <c r="AF50" s="35">
        <v>29.1</v>
      </c>
      <c r="AG50" s="35">
        <v>29.4</v>
      </c>
      <c r="AH50" s="35">
        <v>16.4</v>
      </c>
      <c r="AI50" s="35">
        <v>5.4</v>
      </c>
      <c r="AJ50" s="35">
        <v>3.8</v>
      </c>
      <c r="AK50" s="35">
        <v>1.8</v>
      </c>
      <c r="AL50" s="35">
        <v>43.4</v>
      </c>
      <c r="AM50" s="35">
        <v>98.4</v>
      </c>
      <c r="AN50" s="36">
        <v>2090</v>
      </c>
      <c r="AO50">
        <f t="shared" si="1"/>
        <v>0</v>
      </c>
      <c r="AP50">
        <f t="shared" si="2"/>
        <v>2</v>
      </c>
      <c r="AQ50">
        <f t="shared" si="3"/>
        <v>2</v>
      </c>
    </row>
    <row r="51" spans="1:43" ht="14.25">
      <c r="A51" s="32" t="s">
        <v>54</v>
      </c>
      <c r="B51" s="34" t="s">
        <v>4</v>
      </c>
      <c r="C51" s="35">
        <v>2.2</v>
      </c>
      <c r="D51" s="35">
        <v>6.2</v>
      </c>
      <c r="E51" s="35">
        <v>11.6</v>
      </c>
      <c r="F51" s="35">
        <v>18.4</v>
      </c>
      <c r="G51" s="35">
        <v>20.5</v>
      </c>
      <c r="H51" s="35">
        <v>14</v>
      </c>
      <c r="I51" s="35">
        <v>8.8</v>
      </c>
      <c r="J51" s="35">
        <v>6.9</v>
      </c>
      <c r="K51" s="35">
        <v>8.4</v>
      </c>
      <c r="L51" s="35">
        <v>38.5</v>
      </c>
      <c r="M51" s="35">
        <v>88.6</v>
      </c>
      <c r="N51" s="36">
        <v>2473</v>
      </c>
      <c r="O51" s="34" t="s">
        <v>5</v>
      </c>
      <c r="P51" s="35">
        <v>4.2</v>
      </c>
      <c r="Q51" s="35">
        <v>10.6</v>
      </c>
      <c r="R51" s="35">
        <v>17.2</v>
      </c>
      <c r="S51" s="35">
        <v>20.9</v>
      </c>
      <c r="T51" s="35">
        <v>21.4</v>
      </c>
      <c r="U51" s="35">
        <v>12.1</v>
      </c>
      <c r="V51" s="35">
        <v>5.3</v>
      </c>
      <c r="W51" s="35">
        <v>3.1</v>
      </c>
      <c r="X51" s="35">
        <v>14.7</v>
      </c>
      <c r="Y51" s="35">
        <v>52.8</v>
      </c>
      <c r="Z51" s="35">
        <v>94.8</v>
      </c>
      <c r="AA51" s="36">
        <v>2383</v>
      </c>
      <c r="AB51" s="34" t="s">
        <v>71</v>
      </c>
      <c r="AC51" s="35">
        <v>3.2</v>
      </c>
      <c r="AD51" s="35">
        <v>8.3</v>
      </c>
      <c r="AE51" s="35">
        <v>14.3</v>
      </c>
      <c r="AF51" s="35">
        <v>19.7</v>
      </c>
      <c r="AG51" s="35">
        <v>20.9</v>
      </c>
      <c r="AH51" s="35">
        <v>13.1</v>
      </c>
      <c r="AI51" s="35">
        <v>7.1</v>
      </c>
      <c r="AJ51" s="35">
        <v>5.1</v>
      </c>
      <c r="AK51" s="35">
        <v>11.5</v>
      </c>
      <c r="AL51" s="35">
        <v>45.5</v>
      </c>
      <c r="AM51" s="35">
        <v>91.7</v>
      </c>
      <c r="AN51" s="36">
        <v>4856</v>
      </c>
      <c r="AO51">
        <f t="shared" si="1"/>
        <v>0</v>
      </c>
      <c r="AP51">
        <f t="shared" si="2"/>
        <v>0</v>
      </c>
      <c r="AQ51">
        <f t="shared" si="3"/>
        <v>0</v>
      </c>
    </row>
    <row r="52" spans="1:43" ht="14.25">
      <c r="A52" s="32" t="s">
        <v>55</v>
      </c>
      <c r="B52" s="34" t="s">
        <v>4</v>
      </c>
      <c r="C52" s="35" t="s">
        <v>101</v>
      </c>
      <c r="D52" s="35" t="s">
        <v>101</v>
      </c>
      <c r="E52" s="35">
        <v>10.2</v>
      </c>
      <c r="F52" s="35">
        <v>17.8</v>
      </c>
      <c r="G52" s="35">
        <v>19.8</v>
      </c>
      <c r="H52" s="35">
        <v>18</v>
      </c>
      <c r="I52" s="35">
        <v>11.7</v>
      </c>
      <c r="J52" s="35">
        <v>10.2</v>
      </c>
      <c r="K52" s="35">
        <v>2.8</v>
      </c>
      <c r="L52" s="35">
        <v>30.7</v>
      </c>
      <c r="M52" s="35">
        <v>90.4</v>
      </c>
      <c r="N52" s="36">
        <v>394</v>
      </c>
      <c r="O52" s="34" t="s">
        <v>5</v>
      </c>
      <c r="P52" s="35" t="s">
        <v>101</v>
      </c>
      <c r="Q52" s="35" t="s">
        <v>101</v>
      </c>
      <c r="R52" s="35">
        <v>19.2</v>
      </c>
      <c r="S52" s="35">
        <v>25.8</v>
      </c>
      <c r="T52" s="35">
        <v>19.2</v>
      </c>
      <c r="U52" s="35">
        <v>11</v>
      </c>
      <c r="V52" s="35">
        <v>7.4</v>
      </c>
      <c r="W52" s="35">
        <v>5.1</v>
      </c>
      <c r="X52" s="35">
        <v>9.9</v>
      </c>
      <c r="Y52" s="35">
        <v>54.9</v>
      </c>
      <c r="Z52" s="35">
        <v>97.7</v>
      </c>
      <c r="AA52" s="36">
        <v>7356</v>
      </c>
      <c r="AB52" s="34" t="s">
        <v>71</v>
      </c>
      <c r="AC52" s="35">
        <v>1.6</v>
      </c>
      <c r="AD52" s="35">
        <v>8</v>
      </c>
      <c r="AE52" s="35">
        <v>18.7</v>
      </c>
      <c r="AF52" s="35">
        <v>25.4</v>
      </c>
      <c r="AG52" s="35">
        <v>19.3</v>
      </c>
      <c r="AH52" s="35">
        <v>11.4</v>
      </c>
      <c r="AI52" s="35">
        <v>7.7</v>
      </c>
      <c r="AJ52" s="35">
        <v>5.4</v>
      </c>
      <c r="AK52" s="35">
        <v>9.5</v>
      </c>
      <c r="AL52" s="35">
        <v>53.7</v>
      </c>
      <c r="AM52" s="35">
        <v>97.3</v>
      </c>
      <c r="AN52" s="36">
        <v>7750</v>
      </c>
      <c r="AO52">
        <f t="shared" si="1"/>
        <v>2</v>
      </c>
      <c r="AP52">
        <f t="shared" si="2"/>
        <v>2</v>
      </c>
      <c r="AQ52">
        <f t="shared" si="3"/>
        <v>0</v>
      </c>
    </row>
    <row r="53" spans="1:43" ht="14.25">
      <c r="A53" s="32" t="s">
        <v>56</v>
      </c>
      <c r="B53" s="34" t="s">
        <v>4</v>
      </c>
      <c r="C53" s="35" t="s">
        <v>101</v>
      </c>
      <c r="D53" s="35">
        <v>3.5</v>
      </c>
      <c r="E53" s="35">
        <v>14.5</v>
      </c>
      <c r="F53" s="35">
        <v>24.6</v>
      </c>
      <c r="G53" s="35">
        <v>27.6</v>
      </c>
      <c r="H53" s="35">
        <v>19</v>
      </c>
      <c r="I53" s="35">
        <v>8.1</v>
      </c>
      <c r="J53" s="35" t="s">
        <v>101</v>
      </c>
      <c r="K53" s="35">
        <v>3.6</v>
      </c>
      <c r="L53" s="35">
        <v>42.8</v>
      </c>
      <c r="M53" s="35">
        <v>99.5</v>
      </c>
      <c r="N53" s="36">
        <v>743</v>
      </c>
      <c r="O53" s="34" t="s">
        <v>5</v>
      </c>
      <c r="P53" s="35" t="s">
        <v>101</v>
      </c>
      <c r="Q53" s="35">
        <v>11.6</v>
      </c>
      <c r="R53" s="35">
        <v>22.7</v>
      </c>
      <c r="S53" s="35">
        <v>27</v>
      </c>
      <c r="T53" s="35">
        <v>18.3</v>
      </c>
      <c r="U53" s="35">
        <v>10</v>
      </c>
      <c r="V53" s="35">
        <v>3.6</v>
      </c>
      <c r="W53" s="35" t="s">
        <v>101</v>
      </c>
      <c r="X53" s="35">
        <v>16.7</v>
      </c>
      <c r="Y53" s="35">
        <v>66.4</v>
      </c>
      <c r="Z53" s="35">
        <v>99.5</v>
      </c>
      <c r="AA53" s="36">
        <v>1294</v>
      </c>
      <c r="AB53" s="34" t="s">
        <v>71</v>
      </c>
      <c r="AC53" s="35">
        <v>3.3</v>
      </c>
      <c r="AD53" s="35">
        <v>8.6</v>
      </c>
      <c r="AE53" s="35">
        <v>19.7</v>
      </c>
      <c r="AF53" s="35">
        <v>26.1</v>
      </c>
      <c r="AG53" s="35">
        <v>21.7</v>
      </c>
      <c r="AH53" s="35">
        <v>13.3</v>
      </c>
      <c r="AI53" s="35">
        <v>5.3</v>
      </c>
      <c r="AJ53" s="35">
        <v>1.5</v>
      </c>
      <c r="AK53" s="35">
        <v>11.9</v>
      </c>
      <c r="AL53" s="35">
        <v>57.8</v>
      </c>
      <c r="AM53" s="35">
        <v>99.5</v>
      </c>
      <c r="AN53" s="36">
        <v>2037</v>
      </c>
      <c r="AO53">
        <f t="shared" si="1"/>
        <v>2</v>
      </c>
      <c r="AP53">
        <f t="shared" si="2"/>
        <v>2</v>
      </c>
      <c r="AQ53">
        <f t="shared" si="3"/>
        <v>0</v>
      </c>
    </row>
    <row r="54" spans="1:43" ht="14.25">
      <c r="A54" s="32" t="s">
        <v>57</v>
      </c>
      <c r="B54" s="34" t="s">
        <v>4</v>
      </c>
      <c r="C54" s="35">
        <v>0.4</v>
      </c>
      <c r="D54" s="35">
        <v>3.5</v>
      </c>
      <c r="E54" s="35">
        <v>8.4</v>
      </c>
      <c r="F54" s="35">
        <v>16.9</v>
      </c>
      <c r="G54" s="35">
        <v>21.2</v>
      </c>
      <c r="H54" s="35">
        <v>16.4</v>
      </c>
      <c r="I54" s="35">
        <v>13.9</v>
      </c>
      <c r="J54" s="35">
        <v>10.7</v>
      </c>
      <c r="K54" s="35">
        <v>3.9</v>
      </c>
      <c r="L54" s="35">
        <v>29.2</v>
      </c>
      <c r="M54" s="35">
        <v>91.3</v>
      </c>
      <c r="N54" s="36">
        <v>1148</v>
      </c>
      <c r="O54" s="34" t="s">
        <v>5</v>
      </c>
      <c r="P54" s="35">
        <v>2</v>
      </c>
      <c r="Q54" s="35">
        <v>7.5</v>
      </c>
      <c r="R54" s="35">
        <v>18.6</v>
      </c>
      <c r="S54" s="35">
        <v>23.4</v>
      </c>
      <c r="T54" s="35">
        <v>19.2</v>
      </c>
      <c r="U54" s="35">
        <v>10.9</v>
      </c>
      <c r="V54" s="35">
        <v>9.9</v>
      </c>
      <c r="W54" s="35">
        <v>4.2</v>
      </c>
      <c r="X54" s="35">
        <v>9.5</v>
      </c>
      <c r="Y54" s="35">
        <v>51.5</v>
      </c>
      <c r="Z54" s="35">
        <v>95.7</v>
      </c>
      <c r="AA54" s="36">
        <v>1368</v>
      </c>
      <c r="AB54" s="34" t="s">
        <v>71</v>
      </c>
      <c r="AC54" s="35">
        <v>1.3</v>
      </c>
      <c r="AD54" s="35">
        <v>5.6</v>
      </c>
      <c r="AE54" s="35">
        <v>14</v>
      </c>
      <c r="AF54" s="35">
        <v>20.4</v>
      </c>
      <c r="AG54" s="35">
        <v>20.1</v>
      </c>
      <c r="AH54" s="35">
        <v>13.4</v>
      </c>
      <c r="AI54" s="35">
        <v>11.7</v>
      </c>
      <c r="AJ54" s="35">
        <v>7.2</v>
      </c>
      <c r="AK54" s="35">
        <v>7</v>
      </c>
      <c r="AL54" s="35">
        <v>41.3</v>
      </c>
      <c r="AM54" s="35">
        <v>93.7</v>
      </c>
      <c r="AN54" s="36">
        <v>2516</v>
      </c>
      <c r="AO54">
        <f t="shared" si="1"/>
        <v>0</v>
      </c>
      <c r="AP54">
        <f t="shared" si="2"/>
        <v>0</v>
      </c>
      <c r="AQ54">
        <f t="shared" si="3"/>
        <v>0</v>
      </c>
    </row>
    <row r="55" spans="1:43" ht="14.25">
      <c r="A55" s="32" t="s">
        <v>58</v>
      </c>
      <c r="B55" s="34" t="s">
        <v>4</v>
      </c>
      <c r="C55" s="35">
        <v>0</v>
      </c>
      <c r="D55" s="35" t="s">
        <v>101</v>
      </c>
      <c r="E55" s="35">
        <v>4.7</v>
      </c>
      <c r="F55" s="35">
        <v>20</v>
      </c>
      <c r="G55" s="35">
        <v>21.2</v>
      </c>
      <c r="H55" s="35" t="s">
        <v>101</v>
      </c>
      <c r="I55" s="35" t="s">
        <v>101</v>
      </c>
      <c r="J55" s="35" t="s">
        <v>101</v>
      </c>
      <c r="K55" s="35" t="s">
        <v>101</v>
      </c>
      <c r="L55" s="35">
        <v>30.6</v>
      </c>
      <c r="M55" s="35">
        <v>97.6</v>
      </c>
      <c r="N55" s="36">
        <v>85</v>
      </c>
      <c r="O55" s="34" t="s">
        <v>5</v>
      </c>
      <c r="P55" s="35">
        <v>0</v>
      </c>
      <c r="Q55" s="35" t="s">
        <v>101</v>
      </c>
      <c r="R55" s="35">
        <v>0</v>
      </c>
      <c r="S55" s="35">
        <v>21.4</v>
      </c>
      <c r="T55" s="35">
        <v>28.6</v>
      </c>
      <c r="U55" s="35" t="s">
        <v>101</v>
      </c>
      <c r="V55" s="35" t="s">
        <v>101</v>
      </c>
      <c r="W55" s="35" t="s">
        <v>101</v>
      </c>
      <c r="X55" s="35" t="s">
        <v>101</v>
      </c>
      <c r="Y55" s="35">
        <v>28.6</v>
      </c>
      <c r="Z55" s="35">
        <v>92.9</v>
      </c>
      <c r="AA55" s="36">
        <v>14</v>
      </c>
      <c r="AB55" s="34" t="s">
        <v>71</v>
      </c>
      <c r="AC55" s="35">
        <v>0</v>
      </c>
      <c r="AD55" s="35">
        <v>6.1</v>
      </c>
      <c r="AE55" s="35">
        <v>4</v>
      </c>
      <c r="AF55" s="35">
        <v>20.2</v>
      </c>
      <c r="AG55" s="35">
        <v>22.2</v>
      </c>
      <c r="AH55" s="35">
        <v>18.2</v>
      </c>
      <c r="AI55" s="35">
        <v>17.2</v>
      </c>
      <c r="AJ55" s="35">
        <v>9.1</v>
      </c>
      <c r="AK55" s="35">
        <v>6.1</v>
      </c>
      <c r="AL55" s="35">
        <v>30.3</v>
      </c>
      <c r="AM55" s="35">
        <v>97</v>
      </c>
      <c r="AN55" s="36">
        <v>99</v>
      </c>
      <c r="AO55">
        <f t="shared" si="1"/>
        <v>4</v>
      </c>
      <c r="AP55">
        <f t="shared" si="2"/>
        <v>4</v>
      </c>
      <c r="AQ55">
        <f t="shared" si="3"/>
        <v>0</v>
      </c>
    </row>
    <row r="56" spans="1:43" ht="14.25">
      <c r="A56" s="32" t="s">
        <v>59</v>
      </c>
      <c r="B56" s="34" t="s">
        <v>4</v>
      </c>
      <c r="C56" s="35">
        <v>1.6</v>
      </c>
      <c r="D56" s="35">
        <v>7.7</v>
      </c>
      <c r="E56" s="35">
        <v>19.3</v>
      </c>
      <c r="F56" s="35">
        <v>27.2</v>
      </c>
      <c r="G56" s="35">
        <v>21</v>
      </c>
      <c r="H56" s="35">
        <v>11.7</v>
      </c>
      <c r="I56" s="35">
        <v>6.3</v>
      </c>
      <c r="J56" s="35">
        <v>3</v>
      </c>
      <c r="K56" s="35">
        <v>9.3</v>
      </c>
      <c r="L56" s="35">
        <v>55.9</v>
      </c>
      <c r="M56" s="35">
        <v>97.9</v>
      </c>
      <c r="N56" s="36">
        <v>24111</v>
      </c>
      <c r="O56" s="34" t="s">
        <v>5</v>
      </c>
      <c r="P56" s="35">
        <v>5</v>
      </c>
      <c r="Q56" s="35">
        <v>17.7</v>
      </c>
      <c r="R56" s="35">
        <v>27.5</v>
      </c>
      <c r="S56" s="35">
        <v>25.3</v>
      </c>
      <c r="T56" s="35">
        <v>13.2</v>
      </c>
      <c r="U56" s="35">
        <v>6.1</v>
      </c>
      <c r="V56" s="35">
        <v>2.8</v>
      </c>
      <c r="W56" s="35">
        <v>1.4</v>
      </c>
      <c r="X56" s="35">
        <v>22.7</v>
      </c>
      <c r="Y56" s="35">
        <v>75.5</v>
      </c>
      <c r="Z56" s="35">
        <v>99</v>
      </c>
      <c r="AA56" s="36">
        <v>24587</v>
      </c>
      <c r="AB56" s="34" t="s">
        <v>71</v>
      </c>
      <c r="AC56" s="35">
        <v>3.3</v>
      </c>
      <c r="AD56" s="35">
        <v>12.8</v>
      </c>
      <c r="AE56" s="35">
        <v>23.5</v>
      </c>
      <c r="AF56" s="35">
        <v>26.3</v>
      </c>
      <c r="AG56" s="35">
        <v>17.1</v>
      </c>
      <c r="AH56" s="35">
        <v>8.9</v>
      </c>
      <c r="AI56" s="35">
        <v>4.5</v>
      </c>
      <c r="AJ56" s="35">
        <v>2.2</v>
      </c>
      <c r="AK56" s="35">
        <v>16.1</v>
      </c>
      <c r="AL56" s="35">
        <v>65.8</v>
      </c>
      <c r="AM56" s="35">
        <v>98.5</v>
      </c>
      <c r="AN56" s="36">
        <v>48698</v>
      </c>
      <c r="AO56">
        <f t="shared" si="1"/>
        <v>0</v>
      </c>
      <c r="AP56">
        <f t="shared" si="2"/>
        <v>0</v>
      </c>
      <c r="AQ56">
        <f t="shared" si="3"/>
        <v>0</v>
      </c>
    </row>
    <row r="57" spans="1:43" ht="14.25">
      <c r="A57" s="32" t="s">
        <v>48</v>
      </c>
      <c r="B57" s="34" t="s">
        <v>4</v>
      </c>
      <c r="C57" s="35">
        <v>3.1</v>
      </c>
      <c r="D57" s="35">
        <v>5.2</v>
      </c>
      <c r="E57" s="35">
        <v>15.2</v>
      </c>
      <c r="F57" s="35">
        <v>23.4</v>
      </c>
      <c r="G57" s="35">
        <v>22.6</v>
      </c>
      <c r="H57" s="35">
        <v>15.2</v>
      </c>
      <c r="I57" s="35">
        <v>8.9</v>
      </c>
      <c r="J57" s="35">
        <v>3.6</v>
      </c>
      <c r="K57" s="35">
        <v>8.2</v>
      </c>
      <c r="L57" s="35">
        <v>46.8</v>
      </c>
      <c r="M57" s="35">
        <v>97</v>
      </c>
      <c r="N57" s="36">
        <v>948</v>
      </c>
      <c r="O57" s="34" t="s">
        <v>5</v>
      </c>
      <c r="P57" s="35">
        <v>8.9</v>
      </c>
      <c r="Q57" s="35">
        <v>12.2</v>
      </c>
      <c r="R57" s="35">
        <v>20.8</v>
      </c>
      <c r="S57" s="35">
        <v>24.9</v>
      </c>
      <c r="T57" s="35">
        <v>16.1</v>
      </c>
      <c r="U57" s="35">
        <v>8.6</v>
      </c>
      <c r="V57" s="35">
        <v>5.5</v>
      </c>
      <c r="W57" s="35">
        <v>1.4</v>
      </c>
      <c r="X57" s="35">
        <v>21.2</v>
      </c>
      <c r="Y57" s="35">
        <v>66.9</v>
      </c>
      <c r="Z57" s="35">
        <v>98.6</v>
      </c>
      <c r="AA57" s="36">
        <v>2131</v>
      </c>
      <c r="AB57" s="34" t="s">
        <v>71</v>
      </c>
      <c r="AC57" s="35">
        <v>7.1</v>
      </c>
      <c r="AD57" s="35">
        <v>10.1</v>
      </c>
      <c r="AE57" s="35">
        <v>19.1</v>
      </c>
      <c r="AF57" s="35">
        <v>24.5</v>
      </c>
      <c r="AG57" s="35">
        <v>18.1</v>
      </c>
      <c r="AH57" s="35">
        <v>10.7</v>
      </c>
      <c r="AI57" s="35">
        <v>6.6</v>
      </c>
      <c r="AJ57" s="35">
        <v>2</v>
      </c>
      <c r="AK57" s="35">
        <v>17.2</v>
      </c>
      <c r="AL57" s="35">
        <v>60.7</v>
      </c>
      <c r="AM57" s="35">
        <v>98.1</v>
      </c>
      <c r="AN57" s="36">
        <v>3079</v>
      </c>
      <c r="AO57">
        <f t="shared" si="1"/>
        <v>0</v>
      </c>
      <c r="AP57">
        <f t="shared" si="2"/>
        <v>0</v>
      </c>
      <c r="AQ57">
        <f t="shared" si="3"/>
        <v>0</v>
      </c>
    </row>
    <row r="58" spans="1:43" ht="14.25">
      <c r="A58" s="32" t="s">
        <v>61</v>
      </c>
      <c r="B58" s="34" t="s">
        <v>4</v>
      </c>
      <c r="C58" s="35">
        <v>2.5</v>
      </c>
      <c r="D58" s="35">
        <v>14.9</v>
      </c>
      <c r="E58" s="35">
        <v>25.9</v>
      </c>
      <c r="F58" s="35">
        <v>27.2</v>
      </c>
      <c r="G58" s="35">
        <v>17.5</v>
      </c>
      <c r="H58" s="35">
        <v>8.8</v>
      </c>
      <c r="I58" s="35">
        <v>2.5</v>
      </c>
      <c r="J58" s="35">
        <v>0.4</v>
      </c>
      <c r="K58" s="35">
        <v>17.3</v>
      </c>
      <c r="L58" s="35">
        <v>70.5</v>
      </c>
      <c r="M58" s="35">
        <v>99.7</v>
      </c>
      <c r="N58" s="36">
        <v>61066</v>
      </c>
      <c r="O58" s="34" t="s">
        <v>5</v>
      </c>
      <c r="P58" s="35">
        <v>5.3</v>
      </c>
      <c r="Q58" s="35">
        <v>19.1</v>
      </c>
      <c r="R58" s="35">
        <v>23.9</v>
      </c>
      <c r="S58" s="35">
        <v>22.9</v>
      </c>
      <c r="T58" s="35">
        <v>16.4</v>
      </c>
      <c r="U58" s="35">
        <v>8.3</v>
      </c>
      <c r="V58" s="35">
        <v>3</v>
      </c>
      <c r="W58" s="35">
        <v>0.7</v>
      </c>
      <c r="X58" s="35">
        <v>24.4</v>
      </c>
      <c r="Y58" s="35">
        <v>71.2</v>
      </c>
      <c r="Z58" s="35">
        <v>99.5</v>
      </c>
      <c r="AA58" s="36">
        <v>42054</v>
      </c>
      <c r="AB58" s="34" t="s">
        <v>71</v>
      </c>
      <c r="AC58" s="35">
        <v>3.6</v>
      </c>
      <c r="AD58" s="35">
        <v>16.6</v>
      </c>
      <c r="AE58" s="35">
        <v>25.1</v>
      </c>
      <c r="AF58" s="35">
        <v>25.4</v>
      </c>
      <c r="AG58" s="35">
        <v>17</v>
      </c>
      <c r="AH58" s="35">
        <v>8.6</v>
      </c>
      <c r="AI58" s="35">
        <v>2.7</v>
      </c>
      <c r="AJ58" s="35">
        <v>0.5</v>
      </c>
      <c r="AK58" s="35">
        <v>20.2</v>
      </c>
      <c r="AL58" s="35">
        <v>70.8</v>
      </c>
      <c r="AM58" s="35">
        <v>99.7</v>
      </c>
      <c r="AN58" s="36">
        <v>103120</v>
      </c>
      <c r="AO58">
        <f t="shared" si="1"/>
        <v>0</v>
      </c>
      <c r="AP58">
        <f t="shared" si="2"/>
        <v>0</v>
      </c>
      <c r="AQ58">
        <f t="shared" si="3"/>
        <v>0</v>
      </c>
    </row>
    <row r="59" spans="1:43" ht="14.25">
      <c r="A59" s="32" t="s">
        <v>63</v>
      </c>
      <c r="B59" s="34" t="s">
        <v>4</v>
      </c>
      <c r="C59" s="35">
        <v>7.5</v>
      </c>
      <c r="D59" s="35">
        <v>16.1</v>
      </c>
      <c r="E59" s="35">
        <v>22.3</v>
      </c>
      <c r="F59" s="35">
        <v>20.9</v>
      </c>
      <c r="G59" s="35">
        <v>12.8</v>
      </c>
      <c r="H59" s="35">
        <v>8.5</v>
      </c>
      <c r="I59" s="35">
        <v>5.7</v>
      </c>
      <c r="J59" s="35">
        <v>3.6</v>
      </c>
      <c r="K59" s="35">
        <v>23.7</v>
      </c>
      <c r="L59" s="35">
        <v>66.9</v>
      </c>
      <c r="M59" s="35">
        <v>97.5</v>
      </c>
      <c r="N59" s="36">
        <v>104900</v>
      </c>
      <c r="O59" s="34" t="s">
        <v>5</v>
      </c>
      <c r="P59" s="35">
        <v>15</v>
      </c>
      <c r="Q59" s="35">
        <v>23.1</v>
      </c>
      <c r="R59" s="35">
        <v>23.6</v>
      </c>
      <c r="S59" s="35">
        <v>17.5</v>
      </c>
      <c r="T59" s="35">
        <v>9.1</v>
      </c>
      <c r="U59" s="35">
        <v>5.4</v>
      </c>
      <c r="V59" s="35">
        <v>3.1</v>
      </c>
      <c r="W59" s="35">
        <v>1.9</v>
      </c>
      <c r="X59" s="35">
        <v>38.1</v>
      </c>
      <c r="Y59" s="35">
        <v>79.3</v>
      </c>
      <c r="Z59" s="35">
        <v>98.8</v>
      </c>
      <c r="AA59" s="36">
        <v>124109</v>
      </c>
      <c r="AB59" s="34" t="s">
        <v>71</v>
      </c>
      <c r="AC59" s="35">
        <v>11.6</v>
      </c>
      <c r="AD59" s="35">
        <v>19.9</v>
      </c>
      <c r="AE59" s="35">
        <v>23</v>
      </c>
      <c r="AF59" s="35">
        <v>19.1</v>
      </c>
      <c r="AG59" s="35">
        <v>10.8</v>
      </c>
      <c r="AH59" s="35">
        <v>6.9</v>
      </c>
      <c r="AI59" s="35">
        <v>4.3</v>
      </c>
      <c r="AJ59" s="35">
        <v>2.6</v>
      </c>
      <c r="AK59" s="35">
        <v>31.5</v>
      </c>
      <c r="AL59" s="35">
        <v>73.6</v>
      </c>
      <c r="AM59" s="35">
        <v>98.2</v>
      </c>
      <c r="AN59" s="36">
        <v>229009</v>
      </c>
      <c r="AO59">
        <f t="shared" si="1"/>
        <v>0</v>
      </c>
      <c r="AP59">
        <f t="shared" si="2"/>
        <v>0</v>
      </c>
      <c r="AQ59">
        <f t="shared" si="3"/>
        <v>0</v>
      </c>
    </row>
    <row r="60" spans="1:43" ht="14.25">
      <c r="A60" s="32" t="s">
        <v>64</v>
      </c>
      <c r="B60" s="34" t="s">
        <v>4</v>
      </c>
      <c r="C60" s="35">
        <v>4.8</v>
      </c>
      <c r="D60" s="35">
        <v>18.1</v>
      </c>
      <c r="E60" s="35">
        <v>26.7</v>
      </c>
      <c r="F60" s="35">
        <v>26</v>
      </c>
      <c r="G60" s="35">
        <v>13.6</v>
      </c>
      <c r="H60" s="35">
        <v>5.4</v>
      </c>
      <c r="I60" s="35">
        <v>2.1</v>
      </c>
      <c r="J60" s="35">
        <v>1.1</v>
      </c>
      <c r="K60" s="35">
        <v>22.9</v>
      </c>
      <c r="L60" s="35">
        <v>75.5</v>
      </c>
      <c r="M60" s="35">
        <v>97.7</v>
      </c>
      <c r="N60" s="36">
        <v>23230</v>
      </c>
      <c r="O60" s="34" t="s">
        <v>5</v>
      </c>
      <c r="P60" s="35">
        <v>6</v>
      </c>
      <c r="Q60" s="35">
        <v>20.4</v>
      </c>
      <c r="R60" s="35">
        <v>27.8</v>
      </c>
      <c r="S60" s="35">
        <v>26.4</v>
      </c>
      <c r="T60" s="35">
        <v>11.3</v>
      </c>
      <c r="U60" s="35">
        <v>3.7</v>
      </c>
      <c r="V60" s="35">
        <v>1.5</v>
      </c>
      <c r="W60" s="35">
        <v>0.8</v>
      </c>
      <c r="X60" s="35">
        <v>26.4</v>
      </c>
      <c r="Y60" s="35">
        <v>80.5</v>
      </c>
      <c r="Z60" s="35">
        <v>97.9</v>
      </c>
      <c r="AA60" s="36">
        <v>21244</v>
      </c>
      <c r="AB60" s="34" t="s">
        <v>71</v>
      </c>
      <c r="AC60" s="35">
        <v>5.3</v>
      </c>
      <c r="AD60" s="35">
        <v>19.2</v>
      </c>
      <c r="AE60" s="35">
        <v>27.2</v>
      </c>
      <c r="AF60" s="35">
        <v>26.2</v>
      </c>
      <c r="AG60" s="35">
        <v>12.5</v>
      </c>
      <c r="AH60" s="35">
        <v>4.6</v>
      </c>
      <c r="AI60" s="35">
        <v>1.8</v>
      </c>
      <c r="AJ60" s="35">
        <v>1</v>
      </c>
      <c r="AK60" s="35">
        <v>24.5</v>
      </c>
      <c r="AL60" s="35">
        <v>77.9</v>
      </c>
      <c r="AM60" s="35">
        <v>97.8</v>
      </c>
      <c r="AN60" s="36">
        <v>44474</v>
      </c>
      <c r="AO60">
        <f t="shared" si="1"/>
        <v>0</v>
      </c>
      <c r="AP60">
        <f t="shared" si="2"/>
        <v>0</v>
      </c>
      <c r="AQ60">
        <f t="shared" si="3"/>
        <v>0</v>
      </c>
    </row>
    <row r="61" spans="1:43" ht="14.25">
      <c r="A61" s="32" t="s">
        <v>65</v>
      </c>
      <c r="B61" s="34" t="s">
        <v>4</v>
      </c>
      <c r="C61" s="35">
        <v>1</v>
      </c>
      <c r="D61" s="35">
        <v>6.8</v>
      </c>
      <c r="E61" s="35">
        <v>17.5</v>
      </c>
      <c r="F61" s="35">
        <v>27.4</v>
      </c>
      <c r="G61" s="35">
        <v>22.5</v>
      </c>
      <c r="H61" s="35">
        <v>13.4</v>
      </c>
      <c r="I61" s="35">
        <v>6.7</v>
      </c>
      <c r="J61" s="35">
        <v>2.7</v>
      </c>
      <c r="K61" s="35">
        <v>7.8</v>
      </c>
      <c r="L61" s="35">
        <v>52.7</v>
      </c>
      <c r="M61" s="35">
        <v>98</v>
      </c>
      <c r="N61" s="36">
        <v>16022</v>
      </c>
      <c r="O61" s="34" t="s">
        <v>5</v>
      </c>
      <c r="P61" s="35">
        <v>3.7</v>
      </c>
      <c r="Q61" s="35">
        <v>15.2</v>
      </c>
      <c r="R61" s="35">
        <v>25.5</v>
      </c>
      <c r="S61" s="35">
        <v>25.2</v>
      </c>
      <c r="T61" s="35">
        <v>16.8</v>
      </c>
      <c r="U61" s="35">
        <v>8.2</v>
      </c>
      <c r="V61" s="35">
        <v>3.4</v>
      </c>
      <c r="W61" s="35">
        <v>1.1</v>
      </c>
      <c r="X61" s="35">
        <v>18.9</v>
      </c>
      <c r="Y61" s="35">
        <v>69.6</v>
      </c>
      <c r="Z61" s="35">
        <v>99.1</v>
      </c>
      <c r="AA61" s="36">
        <v>17307</v>
      </c>
      <c r="AB61" s="34" t="s">
        <v>71</v>
      </c>
      <c r="AC61" s="35">
        <v>2.4</v>
      </c>
      <c r="AD61" s="35">
        <v>11.2</v>
      </c>
      <c r="AE61" s="35">
        <v>21.6</v>
      </c>
      <c r="AF61" s="35">
        <v>26.3</v>
      </c>
      <c r="AG61" s="35">
        <v>19.6</v>
      </c>
      <c r="AH61" s="35">
        <v>10.7</v>
      </c>
      <c r="AI61" s="35">
        <v>5</v>
      </c>
      <c r="AJ61" s="35">
        <v>1.9</v>
      </c>
      <c r="AK61" s="35">
        <v>13.6</v>
      </c>
      <c r="AL61" s="35">
        <v>61.5</v>
      </c>
      <c r="AM61" s="35">
        <v>98.6</v>
      </c>
      <c r="AN61" s="36">
        <v>33329</v>
      </c>
      <c r="AO61">
        <f t="shared" si="1"/>
        <v>0</v>
      </c>
      <c r="AP61">
        <f t="shared" si="2"/>
        <v>0</v>
      </c>
      <c r="AQ61">
        <f t="shared" si="3"/>
        <v>0</v>
      </c>
    </row>
    <row r="62" spans="1:43" ht="14.25">
      <c r="A62" s="32" t="s">
        <v>13</v>
      </c>
      <c r="B62" s="34" t="s">
        <v>4</v>
      </c>
      <c r="C62" s="35">
        <v>5.9</v>
      </c>
      <c r="D62" s="35">
        <v>13.1</v>
      </c>
      <c r="E62" s="35">
        <v>21.2</v>
      </c>
      <c r="F62" s="35">
        <v>27.6</v>
      </c>
      <c r="G62" s="35">
        <v>15.8</v>
      </c>
      <c r="H62" s="35">
        <v>8.3</v>
      </c>
      <c r="I62" s="35">
        <v>4.5</v>
      </c>
      <c r="J62" s="35">
        <v>2.2</v>
      </c>
      <c r="K62" s="35">
        <v>19</v>
      </c>
      <c r="L62" s="35">
        <v>67.8</v>
      </c>
      <c r="M62" s="35">
        <v>98.6</v>
      </c>
      <c r="N62" s="36">
        <v>2238514</v>
      </c>
      <c r="O62" s="34" t="s">
        <v>5</v>
      </c>
      <c r="P62" s="35">
        <v>9</v>
      </c>
      <c r="Q62" s="35">
        <v>17.7</v>
      </c>
      <c r="R62" s="35">
        <v>24.2</v>
      </c>
      <c r="S62" s="35">
        <v>25.6</v>
      </c>
      <c r="T62" s="35">
        <v>12.5</v>
      </c>
      <c r="U62" s="35">
        <v>5.8</v>
      </c>
      <c r="V62" s="35">
        <v>2.9</v>
      </c>
      <c r="W62" s="35">
        <v>1.4</v>
      </c>
      <c r="X62" s="35">
        <v>26.7</v>
      </c>
      <c r="Y62" s="35">
        <v>76.5</v>
      </c>
      <c r="Z62" s="35">
        <v>99.1</v>
      </c>
      <c r="AA62" s="36">
        <v>2347182</v>
      </c>
      <c r="AB62" s="34" t="s">
        <v>71</v>
      </c>
      <c r="AC62" s="35">
        <v>7.5</v>
      </c>
      <c r="AD62" s="35">
        <v>15.5</v>
      </c>
      <c r="AE62" s="35">
        <v>22.7</v>
      </c>
      <c r="AF62" s="35">
        <v>26.6</v>
      </c>
      <c r="AG62" s="35">
        <v>14.1</v>
      </c>
      <c r="AH62" s="35">
        <v>7</v>
      </c>
      <c r="AI62" s="35">
        <v>3.7</v>
      </c>
      <c r="AJ62" s="35">
        <v>1.8</v>
      </c>
      <c r="AK62" s="35">
        <v>22.9</v>
      </c>
      <c r="AL62" s="35">
        <v>72.2</v>
      </c>
      <c r="AM62" s="35">
        <v>98.9</v>
      </c>
      <c r="AN62" s="36">
        <v>4585696</v>
      </c>
      <c r="AO62">
        <f t="shared" si="1"/>
        <v>0</v>
      </c>
      <c r="AP62">
        <f t="shared" si="2"/>
        <v>0</v>
      </c>
      <c r="AQ62">
        <f t="shared" si="3"/>
        <v>0</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sheetData>
  <sheetProtection/>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
  <dimension ref="A1:AQ128"/>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3" ht="14.25">
      <c r="A1" s="32">
        <v>1</v>
      </c>
      <c r="B1" s="32">
        <f>A1+1</f>
        <v>2</v>
      </c>
      <c r="C1" s="32">
        <f aca="true" t="shared" si="0" ref="C1:AN1">B1+1</f>
        <v>3</v>
      </c>
      <c r="D1" s="32">
        <f t="shared" si="0"/>
        <v>4</v>
      </c>
      <c r="E1" s="32">
        <f t="shared" si="0"/>
        <v>5</v>
      </c>
      <c r="F1" s="32">
        <f t="shared" si="0"/>
        <v>6</v>
      </c>
      <c r="G1" s="32">
        <f t="shared" si="0"/>
        <v>7</v>
      </c>
      <c r="H1" s="32">
        <f t="shared" si="0"/>
        <v>8</v>
      </c>
      <c r="I1" s="32">
        <f t="shared" si="0"/>
        <v>9</v>
      </c>
      <c r="J1" s="32">
        <f t="shared" si="0"/>
        <v>10</v>
      </c>
      <c r="K1" s="32">
        <f t="shared" si="0"/>
        <v>11</v>
      </c>
      <c r="L1" s="32">
        <f t="shared" si="0"/>
        <v>12</v>
      </c>
      <c r="M1" s="32">
        <f t="shared" si="0"/>
        <v>13</v>
      </c>
      <c r="N1" s="32">
        <f t="shared" si="0"/>
        <v>14</v>
      </c>
      <c r="O1" s="32">
        <f t="shared" si="0"/>
        <v>15</v>
      </c>
      <c r="P1" s="32">
        <f t="shared" si="0"/>
        <v>16</v>
      </c>
      <c r="Q1" s="32">
        <f t="shared" si="0"/>
        <v>17</v>
      </c>
      <c r="R1" s="32">
        <f t="shared" si="0"/>
        <v>18</v>
      </c>
      <c r="S1" s="32">
        <f t="shared" si="0"/>
        <v>19</v>
      </c>
      <c r="T1" s="32">
        <f t="shared" si="0"/>
        <v>20</v>
      </c>
      <c r="U1" s="32">
        <f t="shared" si="0"/>
        <v>21</v>
      </c>
      <c r="V1" s="32">
        <f t="shared" si="0"/>
        <v>22</v>
      </c>
      <c r="W1" s="32">
        <f t="shared" si="0"/>
        <v>23</v>
      </c>
      <c r="X1" s="32">
        <f t="shared" si="0"/>
        <v>24</v>
      </c>
      <c r="Y1" s="32">
        <f t="shared" si="0"/>
        <v>25</v>
      </c>
      <c r="Z1" s="32">
        <f t="shared" si="0"/>
        <v>26</v>
      </c>
      <c r="AA1" s="32">
        <f t="shared" si="0"/>
        <v>27</v>
      </c>
      <c r="AB1" s="32">
        <f t="shared" si="0"/>
        <v>28</v>
      </c>
      <c r="AC1" s="32">
        <f t="shared" si="0"/>
        <v>29</v>
      </c>
      <c r="AD1" s="32">
        <f t="shared" si="0"/>
        <v>30</v>
      </c>
      <c r="AE1" s="32">
        <f t="shared" si="0"/>
        <v>31</v>
      </c>
      <c r="AF1" s="32">
        <f t="shared" si="0"/>
        <v>32</v>
      </c>
      <c r="AG1" s="32">
        <f t="shared" si="0"/>
        <v>33</v>
      </c>
      <c r="AH1" s="32">
        <f t="shared" si="0"/>
        <v>34</v>
      </c>
      <c r="AI1" s="32">
        <f t="shared" si="0"/>
        <v>35</v>
      </c>
      <c r="AJ1" s="32">
        <f t="shared" si="0"/>
        <v>36</v>
      </c>
      <c r="AK1" s="32">
        <f t="shared" si="0"/>
        <v>37</v>
      </c>
      <c r="AL1" s="32">
        <f t="shared" si="0"/>
        <v>38</v>
      </c>
      <c r="AM1" s="32">
        <f t="shared" si="0"/>
        <v>39</v>
      </c>
      <c r="AN1" s="32">
        <f t="shared" si="0"/>
        <v>40</v>
      </c>
      <c r="AO1" s="33" t="s">
        <v>4</v>
      </c>
      <c r="AP1" t="s">
        <v>5</v>
      </c>
      <c r="AQ1" t="s">
        <v>3</v>
      </c>
    </row>
    <row r="2" spans="1:43" ht="14.25">
      <c r="A2" s="32" t="s">
        <v>72</v>
      </c>
      <c r="B2" s="32"/>
      <c r="C2" s="33" t="s">
        <v>68</v>
      </c>
      <c r="D2" s="33" t="s">
        <v>8</v>
      </c>
      <c r="E2" s="33" t="s">
        <v>9</v>
      </c>
      <c r="F2" s="33" t="s">
        <v>10</v>
      </c>
      <c r="G2" s="33" t="s">
        <v>11</v>
      </c>
      <c r="H2" s="33" t="s">
        <v>12</v>
      </c>
      <c r="I2" s="33" t="s">
        <v>69</v>
      </c>
      <c r="J2" s="33" t="s">
        <v>70</v>
      </c>
      <c r="K2" s="33" t="s">
        <v>0</v>
      </c>
      <c r="L2" s="33" t="s">
        <v>1</v>
      </c>
      <c r="M2" s="33" t="s">
        <v>2</v>
      </c>
      <c r="N2" s="33" t="s">
        <v>3</v>
      </c>
      <c r="O2" s="33" t="s">
        <v>67</v>
      </c>
      <c r="P2" s="33" t="s">
        <v>68</v>
      </c>
      <c r="Q2" s="33" t="s">
        <v>8</v>
      </c>
      <c r="R2" s="33" t="s">
        <v>9</v>
      </c>
      <c r="S2" s="33" t="s">
        <v>10</v>
      </c>
      <c r="T2" s="33" t="s">
        <v>11</v>
      </c>
      <c r="U2" s="33" t="s">
        <v>12</v>
      </c>
      <c r="V2" s="33" t="s">
        <v>69</v>
      </c>
      <c r="W2" s="33" t="s">
        <v>70</v>
      </c>
      <c r="X2" s="33" t="s">
        <v>0</v>
      </c>
      <c r="Y2" s="33" t="s">
        <v>1</v>
      </c>
      <c r="Z2" s="33" t="s">
        <v>2</v>
      </c>
      <c r="AA2" s="33" t="s">
        <v>3</v>
      </c>
      <c r="AB2" s="33" t="s">
        <v>67</v>
      </c>
      <c r="AC2" s="33" t="s">
        <v>68</v>
      </c>
      <c r="AD2" s="33" t="s">
        <v>8</v>
      </c>
      <c r="AE2" s="33" t="s">
        <v>9</v>
      </c>
      <c r="AF2" s="33" t="s">
        <v>10</v>
      </c>
      <c r="AG2" s="33" t="s">
        <v>11</v>
      </c>
      <c r="AH2" s="33" t="s">
        <v>12</v>
      </c>
      <c r="AI2" s="33" t="s">
        <v>69</v>
      </c>
      <c r="AJ2" s="33" t="s">
        <v>70</v>
      </c>
      <c r="AK2" s="33" t="s">
        <v>0</v>
      </c>
      <c r="AL2" s="33" t="s">
        <v>1</v>
      </c>
      <c r="AM2" s="33" t="s">
        <v>2</v>
      </c>
      <c r="AN2" s="33" t="s">
        <v>3</v>
      </c>
      <c r="AO2" s="33" t="s">
        <v>115</v>
      </c>
      <c r="AP2" s="33" t="s">
        <v>115</v>
      </c>
      <c r="AQ2" s="33" t="s">
        <v>115</v>
      </c>
    </row>
    <row r="3" spans="1:43" ht="14.25">
      <c r="A3" s="32" t="s">
        <v>14</v>
      </c>
      <c r="B3" s="34" t="s">
        <v>4</v>
      </c>
      <c r="C3" s="35">
        <f aca="true" t="shared" si="1" ref="C3:C20">IF(OR(C69=1,C69=2),"x",ROUND(C69/$N3*100,1))</f>
        <v>2.7</v>
      </c>
      <c r="D3" s="35">
        <f aca="true" t="shared" si="2" ref="D3:M3">IF(OR(D69=1,D69=2),"x",ROUND(D69/$N3*100,1))</f>
        <v>9.5</v>
      </c>
      <c r="E3" s="35">
        <f t="shared" si="2"/>
        <v>21.1</v>
      </c>
      <c r="F3" s="35">
        <f t="shared" si="2"/>
        <v>31.5</v>
      </c>
      <c r="G3" s="35">
        <f t="shared" si="2"/>
        <v>19.8</v>
      </c>
      <c r="H3" s="35">
        <f t="shared" si="2"/>
        <v>9.1</v>
      </c>
      <c r="I3" s="35">
        <f t="shared" si="2"/>
        <v>3.8</v>
      </c>
      <c r="J3" s="35">
        <f t="shared" si="2"/>
        <v>1.5</v>
      </c>
      <c r="K3" s="35">
        <f t="shared" si="2"/>
        <v>12.1</v>
      </c>
      <c r="L3" s="35">
        <f t="shared" si="2"/>
        <v>64.7</v>
      </c>
      <c r="M3" s="35">
        <f t="shared" si="2"/>
        <v>98.8</v>
      </c>
      <c r="N3" s="36">
        <f>N69</f>
        <v>229883</v>
      </c>
      <c r="O3" s="34" t="s">
        <v>5</v>
      </c>
      <c r="P3" s="35">
        <f aca="true" t="shared" si="3" ref="P3:P50">IF(OR(P69=1,P69=2),"x",ROUND(P69/$AA3*100,1))</f>
        <v>5.9</v>
      </c>
      <c r="Q3" s="35">
        <f aca="true" t="shared" si="4" ref="Q3:Z3">IF(OR(Q69=1,Q69=2),"x",ROUND(Q69/$AA3*100,1))</f>
        <v>17</v>
      </c>
      <c r="R3" s="35">
        <f t="shared" si="4"/>
        <v>28.1</v>
      </c>
      <c r="S3" s="35">
        <f t="shared" si="4"/>
        <v>28.8</v>
      </c>
      <c r="T3" s="35">
        <f t="shared" si="4"/>
        <v>13</v>
      </c>
      <c r="U3" s="35">
        <f t="shared" si="4"/>
        <v>4.4</v>
      </c>
      <c r="V3" s="35">
        <f t="shared" si="4"/>
        <v>1.5</v>
      </c>
      <c r="W3" s="35">
        <f t="shared" si="4"/>
        <v>0.6</v>
      </c>
      <c r="X3" s="35">
        <f t="shared" si="4"/>
        <v>22.9</v>
      </c>
      <c r="Y3" s="35">
        <f t="shared" si="4"/>
        <v>79.8</v>
      </c>
      <c r="Z3" s="35">
        <f t="shared" si="4"/>
        <v>99.3</v>
      </c>
      <c r="AA3" s="36">
        <f>AA69</f>
        <v>234194</v>
      </c>
      <c r="AB3" s="34" t="s">
        <v>71</v>
      </c>
      <c r="AC3" s="35">
        <f aca="true" t="shared" si="5" ref="AC3:AC34">IF(OR(AC69=1,AC69=2),"x",ROUND(AC69/$AN3*100,1))</f>
        <v>4.3</v>
      </c>
      <c r="AD3" s="35">
        <f aca="true" t="shared" si="6" ref="AD3:AM3">IF(OR(AD69=1,AD69=2),"x",ROUND(AD69/$AN3*100,1))</f>
        <v>13.3</v>
      </c>
      <c r="AE3" s="35">
        <f t="shared" si="6"/>
        <v>24.6</v>
      </c>
      <c r="AF3" s="35">
        <f t="shared" si="6"/>
        <v>30.1</v>
      </c>
      <c r="AG3" s="35">
        <f t="shared" si="6"/>
        <v>16.3</v>
      </c>
      <c r="AH3" s="35">
        <f t="shared" si="6"/>
        <v>6.7</v>
      </c>
      <c r="AI3" s="35">
        <f t="shared" si="6"/>
        <v>2.7</v>
      </c>
      <c r="AJ3" s="35">
        <f t="shared" si="6"/>
        <v>1</v>
      </c>
      <c r="AK3" s="35">
        <f t="shared" si="6"/>
        <v>17.6</v>
      </c>
      <c r="AL3" s="35">
        <f t="shared" si="6"/>
        <v>72.4</v>
      </c>
      <c r="AM3" s="35">
        <f t="shared" si="6"/>
        <v>99.1</v>
      </c>
      <c r="AN3" s="36">
        <f>AN69</f>
        <v>464077</v>
      </c>
      <c r="AO3">
        <f>COUNTIF(C3:J3,"x")</f>
        <v>0</v>
      </c>
      <c r="AP3">
        <f>COUNTIF(P3:W3,"x")</f>
        <v>0</v>
      </c>
      <c r="AQ3">
        <f>COUNTIF(AC3:AJ3,"x")</f>
        <v>0</v>
      </c>
    </row>
    <row r="4" spans="1:43" ht="14.25">
      <c r="A4" s="32" t="s">
        <v>15</v>
      </c>
      <c r="B4" s="34" t="s">
        <v>4</v>
      </c>
      <c r="C4" s="35">
        <f t="shared" si="1"/>
        <v>7.1</v>
      </c>
      <c r="D4" s="35">
        <f aca="true" t="shared" si="7" ref="D4:M4">IF(OR(D70=1,D70=2),"x",ROUND(D70/$N4*100,1))</f>
        <v>11.5</v>
      </c>
      <c r="E4" s="35">
        <f t="shared" si="7"/>
        <v>18.5</v>
      </c>
      <c r="F4" s="35">
        <f t="shared" si="7"/>
        <v>30.1</v>
      </c>
      <c r="G4" s="35">
        <f t="shared" si="7"/>
        <v>12.3</v>
      </c>
      <c r="H4" s="35">
        <f t="shared" si="7"/>
        <v>6.2</v>
      </c>
      <c r="I4" s="35">
        <f t="shared" si="7"/>
        <v>4.8</v>
      </c>
      <c r="J4" s="35">
        <f t="shared" si="7"/>
        <v>3.9</v>
      </c>
      <c r="K4" s="35">
        <f t="shared" si="7"/>
        <v>18.6</v>
      </c>
      <c r="L4" s="35">
        <f t="shared" si="7"/>
        <v>67.3</v>
      </c>
      <c r="M4" s="35">
        <f t="shared" si="7"/>
        <v>94.5</v>
      </c>
      <c r="N4" s="36">
        <f aca="true" t="shared" si="8" ref="N4:N62">N70</f>
        <v>302896</v>
      </c>
      <c r="O4" s="34" t="s">
        <v>5</v>
      </c>
      <c r="P4" s="35">
        <f t="shared" si="3"/>
        <v>6.4</v>
      </c>
      <c r="Q4" s="35">
        <f aca="true" t="shared" si="9" ref="Q4:Z4">IF(OR(Q70=1,Q70=2),"x",ROUND(Q70/$AA4*100,1))</f>
        <v>11.8</v>
      </c>
      <c r="R4" s="35">
        <f t="shared" si="9"/>
        <v>19.5</v>
      </c>
      <c r="S4" s="35">
        <f t="shared" si="9"/>
        <v>31</v>
      </c>
      <c r="T4" s="35">
        <f t="shared" si="9"/>
        <v>12.5</v>
      </c>
      <c r="U4" s="35">
        <f t="shared" si="9"/>
        <v>5.9</v>
      </c>
      <c r="V4" s="35">
        <f t="shared" si="9"/>
        <v>4.5</v>
      </c>
      <c r="W4" s="35">
        <f t="shared" si="9"/>
        <v>3.5</v>
      </c>
      <c r="X4" s="35">
        <f t="shared" si="9"/>
        <v>18.2</v>
      </c>
      <c r="Y4" s="35">
        <f t="shared" si="9"/>
        <v>68.7</v>
      </c>
      <c r="Z4" s="35">
        <f t="shared" si="9"/>
        <v>95.1</v>
      </c>
      <c r="AA4" s="36">
        <f aca="true" t="shared" si="10" ref="AA4:AA62">AA70</f>
        <v>293510</v>
      </c>
      <c r="AB4" s="34" t="s">
        <v>71</v>
      </c>
      <c r="AC4" s="35">
        <f t="shared" si="5"/>
        <v>6.8</v>
      </c>
      <c r="AD4" s="35">
        <f aca="true" t="shared" si="11" ref="AD4:AM4">IF(OR(AD70=1,AD70=2),"x",ROUND(AD70/$AN4*100,1))</f>
        <v>11.7</v>
      </c>
      <c r="AE4" s="35">
        <f t="shared" si="11"/>
        <v>19</v>
      </c>
      <c r="AF4" s="35">
        <f t="shared" si="11"/>
        <v>30.6</v>
      </c>
      <c r="AG4" s="35">
        <f t="shared" si="11"/>
        <v>12.4</v>
      </c>
      <c r="AH4" s="35">
        <f t="shared" si="11"/>
        <v>6.1</v>
      </c>
      <c r="AI4" s="35">
        <f t="shared" si="11"/>
        <v>4.6</v>
      </c>
      <c r="AJ4" s="35">
        <f t="shared" si="11"/>
        <v>3.7</v>
      </c>
      <c r="AK4" s="35">
        <f t="shared" si="11"/>
        <v>18.4</v>
      </c>
      <c r="AL4" s="35">
        <f t="shared" si="11"/>
        <v>68</v>
      </c>
      <c r="AM4" s="35">
        <f t="shared" si="11"/>
        <v>94.8</v>
      </c>
      <c r="AN4" s="36">
        <f aca="true" t="shared" si="12" ref="AN4:AN62">AN70</f>
        <v>596406</v>
      </c>
      <c r="AO4">
        <f aca="true" t="shared" si="13" ref="AO4:AO62">COUNTIF(C4:J4,"x")</f>
        <v>0</v>
      </c>
      <c r="AP4">
        <f aca="true" t="shared" si="14" ref="AP4:AP62">COUNTIF(P4:W4,"x")</f>
        <v>0</v>
      </c>
      <c r="AQ4">
        <f aca="true" t="shared" si="15" ref="AQ4:AQ62">COUNTIF(AC4:AJ4,"x")</f>
        <v>0</v>
      </c>
    </row>
    <row r="5" spans="1:43" ht="14.25">
      <c r="A5" s="32" t="s">
        <v>16</v>
      </c>
      <c r="B5" s="34" t="s">
        <v>4</v>
      </c>
      <c r="C5" s="35">
        <f t="shared" si="1"/>
        <v>1</v>
      </c>
      <c r="D5" s="35">
        <f aca="true" t="shared" si="16" ref="D5:M5">IF(OR(D71=1,D71=2),"x",ROUND(D71/$N5*100,1))</f>
        <v>5.8</v>
      </c>
      <c r="E5" s="35">
        <f t="shared" si="16"/>
        <v>17</v>
      </c>
      <c r="F5" s="35">
        <f t="shared" si="16"/>
        <v>34.9</v>
      </c>
      <c r="G5" s="35">
        <f t="shared" si="16"/>
        <v>19.9</v>
      </c>
      <c r="H5" s="35">
        <f t="shared" si="16"/>
        <v>11.2</v>
      </c>
      <c r="I5" s="35">
        <f t="shared" si="16"/>
        <v>5.9</v>
      </c>
      <c r="J5" s="35">
        <f t="shared" si="16"/>
        <v>2.5</v>
      </c>
      <c r="K5" s="35">
        <f t="shared" si="16"/>
        <v>6.8</v>
      </c>
      <c r="L5" s="35">
        <f t="shared" si="16"/>
        <v>58.8</v>
      </c>
      <c r="M5" s="35">
        <f t="shared" si="16"/>
        <v>98.2</v>
      </c>
      <c r="N5" s="36">
        <f t="shared" si="8"/>
        <v>175047</v>
      </c>
      <c r="O5" s="34" t="s">
        <v>5</v>
      </c>
      <c r="P5" s="35">
        <f t="shared" si="3"/>
        <v>1.7</v>
      </c>
      <c r="Q5" s="35">
        <f aca="true" t="shared" si="17" ref="Q5:Z5">IF(OR(Q71=1,Q71=2),"x",ROUND(Q71/$AA5*100,1))</f>
        <v>8.5</v>
      </c>
      <c r="R5" s="35">
        <f t="shared" si="17"/>
        <v>20.6</v>
      </c>
      <c r="S5" s="35">
        <f t="shared" si="17"/>
        <v>34.4</v>
      </c>
      <c r="T5" s="35">
        <f t="shared" si="17"/>
        <v>17.5</v>
      </c>
      <c r="U5" s="35">
        <f t="shared" si="17"/>
        <v>9.3</v>
      </c>
      <c r="V5" s="35">
        <f t="shared" si="17"/>
        <v>4.6</v>
      </c>
      <c r="W5" s="35">
        <f t="shared" si="17"/>
        <v>1.8</v>
      </c>
      <c r="X5" s="35">
        <f t="shared" si="17"/>
        <v>10.2</v>
      </c>
      <c r="Y5" s="35">
        <f t="shared" si="17"/>
        <v>65.2</v>
      </c>
      <c r="Z5" s="35">
        <f t="shared" si="17"/>
        <v>98.5</v>
      </c>
      <c r="AA5" s="36">
        <f t="shared" si="10"/>
        <v>177855</v>
      </c>
      <c r="AB5" s="34" t="s">
        <v>71</v>
      </c>
      <c r="AC5" s="35">
        <f t="shared" si="5"/>
        <v>1.4</v>
      </c>
      <c r="AD5" s="35">
        <f aca="true" t="shared" si="18" ref="AD5:AM5">IF(OR(AD71=1,AD71=2),"x",ROUND(AD71/$AN5*100,1))</f>
        <v>7.2</v>
      </c>
      <c r="AE5" s="35">
        <f t="shared" si="18"/>
        <v>18.8</v>
      </c>
      <c r="AF5" s="35">
        <f t="shared" si="18"/>
        <v>34.6</v>
      </c>
      <c r="AG5" s="35">
        <f t="shared" si="18"/>
        <v>18.7</v>
      </c>
      <c r="AH5" s="35">
        <f t="shared" si="18"/>
        <v>10.2</v>
      </c>
      <c r="AI5" s="35">
        <f t="shared" si="18"/>
        <v>5.3</v>
      </c>
      <c r="AJ5" s="35">
        <f t="shared" si="18"/>
        <v>2.1</v>
      </c>
      <c r="AK5" s="35">
        <f t="shared" si="18"/>
        <v>8.5</v>
      </c>
      <c r="AL5" s="35">
        <f t="shared" si="18"/>
        <v>62</v>
      </c>
      <c r="AM5" s="35">
        <f t="shared" si="18"/>
        <v>98.3</v>
      </c>
      <c r="AN5" s="36">
        <f t="shared" si="12"/>
        <v>352902</v>
      </c>
      <c r="AO5">
        <f t="shared" si="13"/>
        <v>0</v>
      </c>
      <c r="AP5">
        <f t="shared" si="14"/>
        <v>0</v>
      </c>
      <c r="AQ5">
        <f t="shared" si="15"/>
        <v>0</v>
      </c>
    </row>
    <row r="6" spans="1:43" ht="14.25">
      <c r="A6" s="32" t="s">
        <v>17</v>
      </c>
      <c r="B6" s="34" t="s">
        <v>4</v>
      </c>
      <c r="C6" s="35">
        <f t="shared" si="1"/>
        <v>2</v>
      </c>
      <c r="D6" s="35">
        <f aca="true" t="shared" si="19" ref="D6:M6">IF(OR(D72=1,D72=2),"x",ROUND(D72/$N6*100,1))</f>
        <v>8.1</v>
      </c>
      <c r="E6" s="35">
        <f t="shared" si="19"/>
        <v>20.4</v>
      </c>
      <c r="F6" s="35">
        <f t="shared" si="19"/>
        <v>32.4</v>
      </c>
      <c r="G6" s="35">
        <f t="shared" si="19"/>
        <v>21.8</v>
      </c>
      <c r="H6" s="35">
        <f t="shared" si="19"/>
        <v>9.1</v>
      </c>
      <c r="I6" s="35">
        <f t="shared" si="19"/>
        <v>3.9</v>
      </c>
      <c r="J6" s="35">
        <f t="shared" si="19"/>
        <v>1.5</v>
      </c>
      <c r="K6" s="35">
        <f t="shared" si="19"/>
        <v>10</v>
      </c>
      <c r="L6" s="35">
        <f t="shared" si="19"/>
        <v>62.8</v>
      </c>
      <c r="M6" s="35">
        <f t="shared" si="19"/>
        <v>99.2</v>
      </c>
      <c r="N6" s="36">
        <f t="shared" si="8"/>
        <v>131575</v>
      </c>
      <c r="O6" s="34" t="s">
        <v>5</v>
      </c>
      <c r="P6" s="35">
        <f t="shared" si="3"/>
        <v>2.7</v>
      </c>
      <c r="Q6" s="35">
        <f aca="true" t="shared" si="20" ref="Q6:Z6">IF(OR(Q72=1,Q72=2),"x",ROUND(Q72/$AA6*100,1))</f>
        <v>10.2</v>
      </c>
      <c r="R6" s="35">
        <f t="shared" si="20"/>
        <v>23.4</v>
      </c>
      <c r="S6" s="35">
        <f t="shared" si="20"/>
        <v>32.3</v>
      </c>
      <c r="T6" s="35">
        <f t="shared" si="20"/>
        <v>19.4</v>
      </c>
      <c r="U6" s="35">
        <f t="shared" si="20"/>
        <v>7.3</v>
      </c>
      <c r="V6" s="35">
        <f t="shared" si="20"/>
        <v>2.9</v>
      </c>
      <c r="W6" s="35">
        <f t="shared" si="20"/>
        <v>1.1</v>
      </c>
      <c r="X6" s="35">
        <f t="shared" si="20"/>
        <v>12.9</v>
      </c>
      <c r="Y6" s="35">
        <f t="shared" si="20"/>
        <v>68.7</v>
      </c>
      <c r="Z6" s="35">
        <f t="shared" si="20"/>
        <v>99.4</v>
      </c>
      <c r="AA6" s="36">
        <f t="shared" si="10"/>
        <v>139627</v>
      </c>
      <c r="AB6" s="34" t="s">
        <v>71</v>
      </c>
      <c r="AC6" s="35">
        <f t="shared" si="5"/>
        <v>2.3</v>
      </c>
      <c r="AD6" s="35">
        <f aca="true" t="shared" si="21" ref="AD6:AM6">IF(OR(AD72=1,AD72=2),"x",ROUND(AD72/$AN6*100,1))</f>
        <v>9.2</v>
      </c>
      <c r="AE6" s="35">
        <f t="shared" si="21"/>
        <v>22</v>
      </c>
      <c r="AF6" s="35">
        <f t="shared" si="21"/>
        <v>32.4</v>
      </c>
      <c r="AG6" s="35">
        <f t="shared" si="21"/>
        <v>20.6</v>
      </c>
      <c r="AH6" s="35">
        <f t="shared" si="21"/>
        <v>8.2</v>
      </c>
      <c r="AI6" s="35">
        <f t="shared" si="21"/>
        <v>3.4</v>
      </c>
      <c r="AJ6" s="35">
        <f t="shared" si="21"/>
        <v>1.3</v>
      </c>
      <c r="AK6" s="35">
        <f t="shared" si="21"/>
        <v>11.5</v>
      </c>
      <c r="AL6" s="35">
        <f t="shared" si="21"/>
        <v>65.8</v>
      </c>
      <c r="AM6" s="35">
        <f t="shared" si="21"/>
        <v>99.3</v>
      </c>
      <c r="AN6" s="36">
        <f t="shared" si="12"/>
        <v>271202</v>
      </c>
      <c r="AO6">
        <f t="shared" si="13"/>
        <v>0</v>
      </c>
      <c r="AP6">
        <f t="shared" si="14"/>
        <v>0</v>
      </c>
      <c r="AQ6">
        <f t="shared" si="15"/>
        <v>0</v>
      </c>
    </row>
    <row r="7" spans="1:43" ht="14.25">
      <c r="A7" s="32" t="s">
        <v>99</v>
      </c>
      <c r="B7" s="34" t="s">
        <v>4</v>
      </c>
      <c r="C7" s="35">
        <f t="shared" si="1"/>
        <v>10</v>
      </c>
      <c r="D7" s="35">
        <f aca="true" t="shared" si="22" ref="D7:M7">IF(OR(D73=1,D73=2),"x",ROUND(D73/$N7*100,1))</f>
        <v>20.7</v>
      </c>
      <c r="E7" s="35">
        <f t="shared" si="22"/>
        <v>27.1</v>
      </c>
      <c r="F7" s="35">
        <f t="shared" si="22"/>
        <v>25.1</v>
      </c>
      <c r="G7" s="35">
        <f t="shared" si="22"/>
        <v>12.2</v>
      </c>
      <c r="H7" s="35">
        <f t="shared" si="22"/>
        <v>3.6</v>
      </c>
      <c r="I7" s="35">
        <f t="shared" si="22"/>
        <v>0.8</v>
      </c>
      <c r="J7" s="35">
        <f t="shared" si="22"/>
        <v>0.2</v>
      </c>
      <c r="K7" s="35">
        <f t="shared" si="22"/>
        <v>30.7</v>
      </c>
      <c r="L7" s="35">
        <f t="shared" si="22"/>
        <v>82.9</v>
      </c>
      <c r="M7" s="35">
        <f t="shared" si="22"/>
        <v>99.7</v>
      </c>
      <c r="N7" s="36">
        <f t="shared" si="8"/>
        <v>10607</v>
      </c>
      <c r="O7" s="34" t="s">
        <v>5</v>
      </c>
      <c r="P7" s="35">
        <f t="shared" si="3"/>
        <v>11.6</v>
      </c>
      <c r="Q7" s="35">
        <f aca="true" t="shared" si="23" ref="Q7:Z7">IF(OR(Q73=1,Q73=2),"x",ROUND(Q73/$AA7*100,1))</f>
        <v>22.5</v>
      </c>
      <c r="R7" s="35">
        <f t="shared" si="23"/>
        <v>28</v>
      </c>
      <c r="S7" s="35">
        <f t="shared" si="23"/>
        <v>23.7</v>
      </c>
      <c r="T7" s="35">
        <f t="shared" si="23"/>
        <v>10.6</v>
      </c>
      <c r="U7" s="35">
        <f t="shared" si="23"/>
        <v>2.8</v>
      </c>
      <c r="V7" s="35">
        <f t="shared" si="23"/>
        <v>0.5</v>
      </c>
      <c r="W7" s="35">
        <f t="shared" si="23"/>
        <v>0.2</v>
      </c>
      <c r="X7" s="35">
        <f t="shared" si="23"/>
        <v>34</v>
      </c>
      <c r="Y7" s="35">
        <f t="shared" si="23"/>
        <v>85.7</v>
      </c>
      <c r="Z7" s="35">
        <f t="shared" si="23"/>
        <v>99.8</v>
      </c>
      <c r="AA7" s="36">
        <f t="shared" si="10"/>
        <v>10429</v>
      </c>
      <c r="AB7" s="34" t="s">
        <v>71</v>
      </c>
      <c r="AC7" s="35">
        <f t="shared" si="5"/>
        <v>10.8</v>
      </c>
      <c r="AD7" s="35">
        <f aca="true" t="shared" si="24" ref="AD7:AM7">IF(OR(AD73=1,AD73=2),"x",ROUND(AD73/$AN7*100,1))</f>
        <v>21.6</v>
      </c>
      <c r="AE7" s="35">
        <f t="shared" si="24"/>
        <v>27.5</v>
      </c>
      <c r="AF7" s="35">
        <f t="shared" si="24"/>
        <v>24.4</v>
      </c>
      <c r="AG7" s="35">
        <f t="shared" si="24"/>
        <v>11.4</v>
      </c>
      <c r="AH7" s="35">
        <f t="shared" si="24"/>
        <v>3.2</v>
      </c>
      <c r="AI7" s="35">
        <f t="shared" si="24"/>
        <v>0.6</v>
      </c>
      <c r="AJ7" s="35">
        <f t="shared" si="24"/>
        <v>0.2</v>
      </c>
      <c r="AK7" s="35">
        <f t="shared" si="24"/>
        <v>32.4</v>
      </c>
      <c r="AL7" s="35">
        <f t="shared" si="24"/>
        <v>84.3</v>
      </c>
      <c r="AM7" s="35">
        <f t="shared" si="24"/>
        <v>99.8</v>
      </c>
      <c r="AN7" s="36">
        <f t="shared" si="12"/>
        <v>21036</v>
      </c>
      <c r="AO7">
        <f t="shared" si="13"/>
        <v>0</v>
      </c>
      <c r="AP7">
        <f t="shared" si="14"/>
        <v>0</v>
      </c>
      <c r="AQ7">
        <f t="shared" si="15"/>
        <v>0</v>
      </c>
    </row>
    <row r="8" spans="1:43" ht="14.25">
      <c r="A8" s="32" t="s">
        <v>18</v>
      </c>
      <c r="B8" s="34" t="s">
        <v>4</v>
      </c>
      <c r="C8" s="35">
        <f t="shared" si="1"/>
        <v>0</v>
      </c>
      <c r="D8" s="35">
        <f aca="true" t="shared" si="25" ref="D8:M8">IF(OR(D74=1,D74=2),"x",ROUND(D74/$N8*100,1))</f>
        <v>0.9</v>
      </c>
      <c r="E8" s="35">
        <f t="shared" si="25"/>
        <v>5.2</v>
      </c>
      <c r="F8" s="35">
        <f t="shared" si="25"/>
        <v>20</v>
      </c>
      <c r="G8" s="35">
        <f t="shared" si="25"/>
        <v>29.3</v>
      </c>
      <c r="H8" s="35">
        <f t="shared" si="25"/>
        <v>23.5</v>
      </c>
      <c r="I8" s="35">
        <f t="shared" si="25"/>
        <v>13</v>
      </c>
      <c r="J8" s="35">
        <f t="shared" si="25"/>
        <v>5.1</v>
      </c>
      <c r="K8" s="35">
        <f t="shared" si="25"/>
        <v>0.9</v>
      </c>
      <c r="L8" s="35">
        <f t="shared" si="25"/>
        <v>26.1</v>
      </c>
      <c r="M8" s="35">
        <f t="shared" si="25"/>
        <v>97</v>
      </c>
      <c r="N8" s="36">
        <f t="shared" si="8"/>
        <v>6616</v>
      </c>
      <c r="O8" s="34" t="s">
        <v>5</v>
      </c>
      <c r="P8" s="35">
        <f t="shared" si="3"/>
        <v>0.1</v>
      </c>
      <c r="Q8" s="35">
        <f aca="true" t="shared" si="26" ref="Q8:Z8">IF(OR(Q74=1,Q74=2),"x",ROUND(Q74/$AA8*100,1))</f>
        <v>1.2</v>
      </c>
      <c r="R8" s="35">
        <f t="shared" si="26"/>
        <v>9.8</v>
      </c>
      <c r="S8" s="35">
        <f t="shared" si="26"/>
        <v>26.4</v>
      </c>
      <c r="T8" s="35">
        <f t="shared" si="26"/>
        <v>30.7</v>
      </c>
      <c r="U8" s="35">
        <f t="shared" si="26"/>
        <v>18.5</v>
      </c>
      <c r="V8" s="35">
        <f t="shared" si="26"/>
        <v>8.5</v>
      </c>
      <c r="W8" s="35">
        <f t="shared" si="26"/>
        <v>2.9</v>
      </c>
      <c r="X8" s="35">
        <f t="shared" si="26"/>
        <v>1.4</v>
      </c>
      <c r="Y8" s="35">
        <f t="shared" si="26"/>
        <v>37.5</v>
      </c>
      <c r="Z8" s="35">
        <f t="shared" si="26"/>
        <v>98.1</v>
      </c>
      <c r="AA8" s="36">
        <f t="shared" si="10"/>
        <v>6697</v>
      </c>
      <c r="AB8" s="34" t="s">
        <v>71</v>
      </c>
      <c r="AC8" s="35">
        <f t="shared" si="5"/>
        <v>0.1</v>
      </c>
      <c r="AD8" s="35">
        <f aca="true" t="shared" si="27" ref="AD8:AM8">IF(OR(AD74=1,AD74=2),"x",ROUND(AD74/$AN8*100,1))</f>
        <v>1.1</v>
      </c>
      <c r="AE8" s="35">
        <f t="shared" si="27"/>
        <v>7.5</v>
      </c>
      <c r="AF8" s="35">
        <f t="shared" si="27"/>
        <v>23.2</v>
      </c>
      <c r="AG8" s="35">
        <f t="shared" si="27"/>
        <v>30</v>
      </c>
      <c r="AH8" s="35">
        <f t="shared" si="27"/>
        <v>21</v>
      </c>
      <c r="AI8" s="35">
        <f t="shared" si="27"/>
        <v>10.7</v>
      </c>
      <c r="AJ8" s="35">
        <f t="shared" si="27"/>
        <v>4</v>
      </c>
      <c r="AK8" s="35">
        <f t="shared" si="27"/>
        <v>1.1</v>
      </c>
      <c r="AL8" s="35">
        <f t="shared" si="27"/>
        <v>31.8</v>
      </c>
      <c r="AM8" s="35">
        <f t="shared" si="27"/>
        <v>97.5</v>
      </c>
      <c r="AN8" s="36">
        <f t="shared" si="12"/>
        <v>13313</v>
      </c>
      <c r="AO8">
        <f t="shared" si="13"/>
        <v>0</v>
      </c>
      <c r="AP8">
        <f t="shared" si="14"/>
        <v>0</v>
      </c>
      <c r="AQ8">
        <f t="shared" si="15"/>
        <v>0</v>
      </c>
    </row>
    <row r="9" spans="1:43" ht="14.25">
      <c r="A9" s="32" t="s">
        <v>19</v>
      </c>
      <c r="B9" s="34" t="s">
        <v>4</v>
      </c>
      <c r="C9" s="35">
        <f t="shared" si="1"/>
        <v>14.5</v>
      </c>
      <c r="D9" s="35">
        <f aca="true" t="shared" si="28" ref="D9:M9">IF(OR(D75=1,D75=2),"x",ROUND(D75/$N9*100,1))</f>
        <v>27.3</v>
      </c>
      <c r="E9" s="35">
        <f t="shared" si="28"/>
        <v>29.2</v>
      </c>
      <c r="F9" s="35">
        <f t="shared" si="28"/>
        <v>20.5</v>
      </c>
      <c r="G9" s="35">
        <f t="shared" si="28"/>
        <v>6.8</v>
      </c>
      <c r="H9" s="35">
        <f t="shared" si="28"/>
        <v>1.2</v>
      </c>
      <c r="I9" s="35">
        <f t="shared" si="28"/>
        <v>0.3</v>
      </c>
      <c r="J9" s="35">
        <f t="shared" si="28"/>
        <v>0.1</v>
      </c>
      <c r="K9" s="35">
        <f t="shared" si="28"/>
        <v>41.8</v>
      </c>
      <c r="L9" s="35">
        <f t="shared" si="28"/>
        <v>91.5</v>
      </c>
      <c r="M9" s="35">
        <f t="shared" si="28"/>
        <v>99.9</v>
      </c>
      <c r="N9" s="36">
        <f t="shared" si="8"/>
        <v>65136</v>
      </c>
      <c r="O9" s="34" t="s">
        <v>5</v>
      </c>
      <c r="P9" s="35">
        <f t="shared" si="3"/>
        <v>15.9</v>
      </c>
      <c r="Q9" s="35">
        <f aca="true" t="shared" si="29" ref="Q9:Z9">IF(OR(Q75=1,Q75=2),"x",ROUND(Q75/$AA9*100,1))</f>
        <v>27.2</v>
      </c>
      <c r="R9" s="35">
        <f t="shared" si="29"/>
        <v>28.9</v>
      </c>
      <c r="S9" s="35">
        <f t="shared" si="29"/>
        <v>20.1</v>
      </c>
      <c r="T9" s="35">
        <f t="shared" si="29"/>
        <v>6.4</v>
      </c>
      <c r="U9" s="35">
        <f t="shared" si="29"/>
        <v>1.2</v>
      </c>
      <c r="V9" s="35">
        <f t="shared" si="29"/>
        <v>0.2</v>
      </c>
      <c r="W9" s="35">
        <f t="shared" si="29"/>
        <v>0.1</v>
      </c>
      <c r="X9" s="35">
        <f t="shared" si="29"/>
        <v>43.1</v>
      </c>
      <c r="Y9" s="35">
        <f t="shared" si="29"/>
        <v>92</v>
      </c>
      <c r="Z9" s="35">
        <f t="shared" si="29"/>
        <v>99.9</v>
      </c>
      <c r="AA9" s="36">
        <f t="shared" si="10"/>
        <v>63604</v>
      </c>
      <c r="AB9" s="34" t="s">
        <v>71</v>
      </c>
      <c r="AC9" s="35">
        <f t="shared" si="5"/>
        <v>15.2</v>
      </c>
      <c r="AD9" s="35">
        <f aca="true" t="shared" si="30" ref="AD9:AM9">IF(OR(AD75=1,AD75=2),"x",ROUND(AD75/$AN9*100,1))</f>
        <v>27.3</v>
      </c>
      <c r="AE9" s="35">
        <f t="shared" si="30"/>
        <v>29.1</v>
      </c>
      <c r="AF9" s="35">
        <f t="shared" si="30"/>
        <v>20.3</v>
      </c>
      <c r="AG9" s="35">
        <f t="shared" si="30"/>
        <v>6.6</v>
      </c>
      <c r="AH9" s="35">
        <f t="shared" si="30"/>
        <v>1.2</v>
      </c>
      <c r="AI9" s="35">
        <f t="shared" si="30"/>
        <v>0.2</v>
      </c>
      <c r="AJ9" s="35">
        <f t="shared" si="30"/>
        <v>0.1</v>
      </c>
      <c r="AK9" s="35">
        <f t="shared" si="30"/>
        <v>42.4</v>
      </c>
      <c r="AL9" s="35">
        <f t="shared" si="30"/>
        <v>91.8</v>
      </c>
      <c r="AM9" s="35">
        <f t="shared" si="30"/>
        <v>99.9</v>
      </c>
      <c r="AN9" s="36">
        <f t="shared" si="12"/>
        <v>128740</v>
      </c>
      <c r="AO9">
        <f t="shared" si="13"/>
        <v>0</v>
      </c>
      <c r="AP9">
        <f t="shared" si="14"/>
        <v>0</v>
      </c>
      <c r="AQ9">
        <f t="shared" si="15"/>
        <v>0</v>
      </c>
    </row>
    <row r="10" spans="1:43" ht="14.25">
      <c r="A10" s="32" t="s">
        <v>20</v>
      </c>
      <c r="B10" s="34" t="s">
        <v>4</v>
      </c>
      <c r="C10" s="35">
        <f t="shared" si="1"/>
        <v>13.1</v>
      </c>
      <c r="D10" s="35">
        <f aca="true" t="shared" si="31" ref="D10:M10">IF(OR(D76=1,D76=2),"x",ROUND(D76/$N10*100,1))</f>
        <v>26.6</v>
      </c>
      <c r="E10" s="35">
        <f t="shared" si="31"/>
        <v>29.1</v>
      </c>
      <c r="F10" s="35">
        <f t="shared" si="31"/>
        <v>21.1</v>
      </c>
      <c r="G10" s="35">
        <f t="shared" si="31"/>
        <v>7.7</v>
      </c>
      <c r="H10" s="35">
        <f t="shared" si="31"/>
        <v>1.7</v>
      </c>
      <c r="I10" s="35">
        <f t="shared" si="31"/>
        <v>0.4</v>
      </c>
      <c r="J10" s="35">
        <f t="shared" si="31"/>
        <v>0.1</v>
      </c>
      <c r="K10" s="35">
        <f t="shared" si="31"/>
        <v>39.7</v>
      </c>
      <c r="L10" s="35">
        <f t="shared" si="31"/>
        <v>90</v>
      </c>
      <c r="M10" s="35">
        <f t="shared" si="31"/>
        <v>99.9</v>
      </c>
      <c r="N10" s="36">
        <f t="shared" si="8"/>
        <v>65808</v>
      </c>
      <c r="O10" s="34" t="s">
        <v>5</v>
      </c>
      <c r="P10" s="35">
        <f t="shared" si="3"/>
        <v>16.7</v>
      </c>
      <c r="Q10" s="35">
        <f aca="true" t="shared" si="32" ref="Q10:Z10">IF(OR(Q76=1,Q76=2),"x",ROUND(Q76/$AA10*100,1))</f>
        <v>29.3</v>
      </c>
      <c r="R10" s="35">
        <f t="shared" si="32"/>
        <v>28.4</v>
      </c>
      <c r="S10" s="35">
        <f t="shared" si="32"/>
        <v>17.9</v>
      </c>
      <c r="T10" s="35">
        <f t="shared" si="32"/>
        <v>5.9</v>
      </c>
      <c r="U10" s="35">
        <f t="shared" si="32"/>
        <v>1.2</v>
      </c>
      <c r="V10" s="35">
        <f t="shared" si="32"/>
        <v>0.3</v>
      </c>
      <c r="W10" s="35">
        <f t="shared" si="32"/>
        <v>0.1</v>
      </c>
      <c r="X10" s="35">
        <f t="shared" si="32"/>
        <v>46.1</v>
      </c>
      <c r="Y10" s="35">
        <f t="shared" si="32"/>
        <v>92.4</v>
      </c>
      <c r="Z10" s="35">
        <f t="shared" si="32"/>
        <v>99.9</v>
      </c>
      <c r="AA10" s="36">
        <f t="shared" si="10"/>
        <v>63836</v>
      </c>
      <c r="AB10" s="34" t="s">
        <v>71</v>
      </c>
      <c r="AC10" s="35">
        <f t="shared" si="5"/>
        <v>14.9</v>
      </c>
      <c r="AD10" s="35">
        <f aca="true" t="shared" si="33" ref="AD10:AM10">IF(OR(AD76=1,AD76=2),"x",ROUND(AD76/$AN10*100,1))</f>
        <v>28</v>
      </c>
      <c r="AE10" s="35">
        <f t="shared" si="33"/>
        <v>28.8</v>
      </c>
      <c r="AF10" s="35">
        <f t="shared" si="33"/>
        <v>19.5</v>
      </c>
      <c r="AG10" s="35">
        <f t="shared" si="33"/>
        <v>6.8</v>
      </c>
      <c r="AH10" s="35">
        <f t="shared" si="33"/>
        <v>1.5</v>
      </c>
      <c r="AI10" s="35">
        <f t="shared" si="33"/>
        <v>0.3</v>
      </c>
      <c r="AJ10" s="35">
        <f t="shared" si="33"/>
        <v>0.1</v>
      </c>
      <c r="AK10" s="35">
        <f t="shared" si="33"/>
        <v>42.9</v>
      </c>
      <c r="AL10" s="35">
        <f t="shared" si="33"/>
        <v>91.2</v>
      </c>
      <c r="AM10" s="35">
        <f t="shared" si="33"/>
        <v>99.9</v>
      </c>
      <c r="AN10" s="36">
        <f t="shared" si="12"/>
        <v>129644</v>
      </c>
      <c r="AO10">
        <f t="shared" si="13"/>
        <v>0</v>
      </c>
      <c r="AP10">
        <f t="shared" si="14"/>
        <v>0</v>
      </c>
      <c r="AQ10">
        <f t="shared" si="15"/>
        <v>0</v>
      </c>
    </row>
    <row r="11" spans="1:43" ht="14.25">
      <c r="A11" s="32" t="s">
        <v>21</v>
      </c>
      <c r="B11" s="34" t="s">
        <v>4</v>
      </c>
      <c r="C11" s="35">
        <f t="shared" si="1"/>
        <v>11.2</v>
      </c>
      <c r="D11" s="35">
        <f aca="true" t="shared" si="34" ref="D11:M11">IF(OR(D77=1,D77=2),"x",ROUND(D77/$N11*100,1))</f>
        <v>26.3</v>
      </c>
      <c r="E11" s="35">
        <f t="shared" si="34"/>
        <v>30.2</v>
      </c>
      <c r="F11" s="35">
        <f t="shared" si="34"/>
        <v>21.8</v>
      </c>
      <c r="G11" s="35">
        <f t="shared" si="34"/>
        <v>7.5</v>
      </c>
      <c r="H11" s="35">
        <f t="shared" si="34"/>
        <v>1.7</v>
      </c>
      <c r="I11" s="35">
        <f t="shared" si="34"/>
        <v>0.6</v>
      </c>
      <c r="J11" s="35">
        <f t="shared" si="34"/>
        <v>0.3</v>
      </c>
      <c r="K11" s="35">
        <f t="shared" si="34"/>
        <v>37.5</v>
      </c>
      <c r="L11" s="35">
        <f t="shared" si="34"/>
        <v>89.5</v>
      </c>
      <c r="M11" s="35">
        <f t="shared" si="34"/>
        <v>99.7</v>
      </c>
      <c r="N11" s="36">
        <f t="shared" si="8"/>
        <v>67260</v>
      </c>
      <c r="O11" s="34" t="s">
        <v>5</v>
      </c>
      <c r="P11" s="35">
        <f t="shared" si="3"/>
        <v>16.7</v>
      </c>
      <c r="Q11" s="35">
        <f aca="true" t="shared" si="35" ref="Q11:Z11">IF(OR(Q77=1,Q77=2),"x",ROUND(Q77/$AA11*100,1))</f>
        <v>29.9</v>
      </c>
      <c r="R11" s="35">
        <f t="shared" si="35"/>
        <v>28.6</v>
      </c>
      <c r="S11" s="35">
        <f t="shared" si="35"/>
        <v>17.1</v>
      </c>
      <c r="T11" s="35">
        <f t="shared" si="35"/>
        <v>5.5</v>
      </c>
      <c r="U11" s="35">
        <f t="shared" si="35"/>
        <v>1.2</v>
      </c>
      <c r="V11" s="35">
        <f t="shared" si="35"/>
        <v>0.5</v>
      </c>
      <c r="W11" s="35">
        <f t="shared" si="35"/>
        <v>0.2</v>
      </c>
      <c r="X11" s="35">
        <f t="shared" si="35"/>
        <v>46.6</v>
      </c>
      <c r="Y11" s="35">
        <f t="shared" si="35"/>
        <v>92.4</v>
      </c>
      <c r="Z11" s="35">
        <f t="shared" si="35"/>
        <v>99.8</v>
      </c>
      <c r="AA11" s="36">
        <f t="shared" si="10"/>
        <v>65692</v>
      </c>
      <c r="AB11" s="34" t="s">
        <v>71</v>
      </c>
      <c r="AC11" s="35">
        <f t="shared" si="5"/>
        <v>13.9</v>
      </c>
      <c r="AD11" s="35">
        <f aca="true" t="shared" si="36" ref="AD11:AM11">IF(OR(AD77=1,AD77=2),"x",ROUND(AD77/$AN11*100,1))</f>
        <v>28.1</v>
      </c>
      <c r="AE11" s="35">
        <f t="shared" si="36"/>
        <v>29.4</v>
      </c>
      <c r="AF11" s="35">
        <f t="shared" si="36"/>
        <v>19.5</v>
      </c>
      <c r="AG11" s="35">
        <f t="shared" si="36"/>
        <v>6.5</v>
      </c>
      <c r="AH11" s="35">
        <f t="shared" si="36"/>
        <v>1.5</v>
      </c>
      <c r="AI11" s="35">
        <f t="shared" si="36"/>
        <v>0.6</v>
      </c>
      <c r="AJ11" s="35">
        <f t="shared" si="36"/>
        <v>0.2</v>
      </c>
      <c r="AK11" s="35">
        <f t="shared" si="36"/>
        <v>42</v>
      </c>
      <c r="AL11" s="35">
        <f t="shared" si="36"/>
        <v>91</v>
      </c>
      <c r="AM11" s="35">
        <f t="shared" si="36"/>
        <v>99.7</v>
      </c>
      <c r="AN11" s="36">
        <f t="shared" si="12"/>
        <v>132952</v>
      </c>
      <c r="AO11">
        <f t="shared" si="13"/>
        <v>0</v>
      </c>
      <c r="AP11">
        <f t="shared" si="14"/>
        <v>0</v>
      </c>
      <c r="AQ11">
        <f t="shared" si="15"/>
        <v>0</v>
      </c>
    </row>
    <row r="12" spans="1:43" ht="14.25">
      <c r="A12" s="32" t="s">
        <v>100</v>
      </c>
      <c r="B12" s="34" t="s">
        <v>4</v>
      </c>
      <c r="C12" s="35">
        <f t="shared" si="1"/>
        <v>6</v>
      </c>
      <c r="D12" s="35">
        <f aca="true" t="shared" si="37" ref="D12:M12">IF(OR(D78=1,D78=2),"x",ROUND(D78/$N12*100,1))</f>
        <v>16.6</v>
      </c>
      <c r="E12" s="35">
        <f t="shared" si="37"/>
        <v>21.3</v>
      </c>
      <c r="F12" s="35">
        <f t="shared" si="37"/>
        <v>20.4</v>
      </c>
      <c r="G12" s="35">
        <f t="shared" si="37"/>
        <v>14</v>
      </c>
      <c r="H12" s="35">
        <f t="shared" si="37"/>
        <v>8.8</v>
      </c>
      <c r="I12" s="35">
        <f t="shared" si="37"/>
        <v>5.4</v>
      </c>
      <c r="J12" s="35">
        <f t="shared" si="37"/>
        <v>3.4</v>
      </c>
      <c r="K12" s="35">
        <f t="shared" si="37"/>
        <v>22.6</v>
      </c>
      <c r="L12" s="35">
        <f t="shared" si="37"/>
        <v>64.4</v>
      </c>
      <c r="M12" s="35">
        <f t="shared" si="37"/>
        <v>96.1</v>
      </c>
      <c r="N12" s="36">
        <f t="shared" si="8"/>
        <v>13420</v>
      </c>
      <c r="O12" s="34" t="s">
        <v>5</v>
      </c>
      <c r="P12" s="35">
        <f t="shared" si="3"/>
        <v>8.3</v>
      </c>
      <c r="Q12" s="35">
        <f aca="true" t="shared" si="38" ref="Q12:Z12">IF(OR(Q78=1,Q78=2),"x",ROUND(Q78/$AA12*100,1))</f>
        <v>19.4</v>
      </c>
      <c r="R12" s="35">
        <f t="shared" si="38"/>
        <v>21.7</v>
      </c>
      <c r="S12" s="35">
        <f t="shared" si="38"/>
        <v>21.2</v>
      </c>
      <c r="T12" s="35">
        <f t="shared" si="38"/>
        <v>13.6</v>
      </c>
      <c r="U12" s="35">
        <f t="shared" si="38"/>
        <v>7.4</v>
      </c>
      <c r="V12" s="35">
        <f t="shared" si="38"/>
        <v>3.7</v>
      </c>
      <c r="W12" s="35">
        <f t="shared" si="38"/>
        <v>1.7</v>
      </c>
      <c r="X12" s="35">
        <f t="shared" si="38"/>
        <v>27.7</v>
      </c>
      <c r="Y12" s="35">
        <f t="shared" si="38"/>
        <v>70.6</v>
      </c>
      <c r="Z12" s="35">
        <f t="shared" si="38"/>
        <v>97</v>
      </c>
      <c r="AA12" s="36">
        <f t="shared" si="10"/>
        <v>2372</v>
      </c>
      <c r="AB12" s="34" t="s">
        <v>71</v>
      </c>
      <c r="AC12" s="35">
        <f t="shared" si="5"/>
        <v>6.4</v>
      </c>
      <c r="AD12" s="35">
        <f aca="true" t="shared" si="39" ref="AD12:AM12">IF(OR(AD78=1,AD78=2),"x",ROUND(AD78/$AN12*100,1))</f>
        <v>17</v>
      </c>
      <c r="AE12" s="35">
        <f t="shared" si="39"/>
        <v>21.4</v>
      </c>
      <c r="AF12" s="35">
        <f t="shared" si="39"/>
        <v>20.5</v>
      </c>
      <c r="AG12" s="35">
        <f t="shared" si="39"/>
        <v>14</v>
      </c>
      <c r="AH12" s="35">
        <f t="shared" si="39"/>
        <v>8.6</v>
      </c>
      <c r="AI12" s="35">
        <f t="shared" si="39"/>
        <v>5.2</v>
      </c>
      <c r="AJ12" s="35">
        <f t="shared" si="39"/>
        <v>3.2</v>
      </c>
      <c r="AK12" s="35">
        <f t="shared" si="39"/>
        <v>23.4</v>
      </c>
      <c r="AL12" s="35">
        <f t="shared" si="39"/>
        <v>65.3</v>
      </c>
      <c r="AM12" s="35">
        <f t="shared" si="39"/>
        <v>96.2</v>
      </c>
      <c r="AN12" s="36">
        <f t="shared" si="12"/>
        <v>15792</v>
      </c>
      <c r="AO12">
        <f t="shared" si="13"/>
        <v>0</v>
      </c>
      <c r="AP12">
        <f t="shared" si="14"/>
        <v>0</v>
      </c>
      <c r="AQ12">
        <f t="shared" si="15"/>
        <v>0</v>
      </c>
    </row>
    <row r="13" spans="1:43" ht="14.25">
      <c r="A13" s="32" t="s">
        <v>22</v>
      </c>
      <c r="B13" s="34" t="s">
        <v>4</v>
      </c>
      <c r="C13" s="35">
        <f t="shared" si="1"/>
        <v>10.1</v>
      </c>
      <c r="D13" s="35">
        <f aca="true" t="shared" si="40" ref="D13:M13">IF(OR(D79=1,D79=2),"x",ROUND(D79/$N13*100,1))</f>
        <v>14.3</v>
      </c>
      <c r="E13" s="35">
        <f t="shared" si="40"/>
        <v>16.1</v>
      </c>
      <c r="F13" s="35">
        <f t="shared" si="40"/>
        <v>16.7</v>
      </c>
      <c r="G13" s="35">
        <f t="shared" si="40"/>
        <v>15.3</v>
      </c>
      <c r="H13" s="35">
        <f t="shared" si="40"/>
        <v>11.7</v>
      </c>
      <c r="I13" s="35">
        <f t="shared" si="40"/>
        <v>8.3</v>
      </c>
      <c r="J13" s="35">
        <f t="shared" si="40"/>
        <v>4.8</v>
      </c>
      <c r="K13" s="35">
        <f t="shared" si="40"/>
        <v>24.4</v>
      </c>
      <c r="L13" s="35">
        <f t="shared" si="40"/>
        <v>57.2</v>
      </c>
      <c r="M13" s="35">
        <f t="shared" si="40"/>
        <v>97.3</v>
      </c>
      <c r="N13" s="36">
        <f t="shared" si="8"/>
        <v>4283</v>
      </c>
      <c r="O13" s="34" t="s">
        <v>5</v>
      </c>
      <c r="P13" s="35">
        <f t="shared" si="3"/>
        <v>4.4</v>
      </c>
      <c r="Q13" s="35">
        <f aca="true" t="shared" si="41" ref="Q13:Z13">IF(OR(Q79=1,Q79=2),"x",ROUND(Q79/$AA13*100,1))</f>
        <v>9.6</v>
      </c>
      <c r="R13" s="35">
        <f t="shared" si="41"/>
        <v>18</v>
      </c>
      <c r="S13" s="35">
        <f t="shared" si="41"/>
        <v>21.6</v>
      </c>
      <c r="T13" s="35">
        <f t="shared" si="41"/>
        <v>17.3</v>
      </c>
      <c r="U13" s="35">
        <f t="shared" si="41"/>
        <v>12.8</v>
      </c>
      <c r="V13" s="35">
        <f t="shared" si="41"/>
        <v>8.2</v>
      </c>
      <c r="W13" s="35">
        <f t="shared" si="41"/>
        <v>5.3</v>
      </c>
      <c r="X13" s="35">
        <f t="shared" si="41"/>
        <v>14</v>
      </c>
      <c r="Y13" s="35">
        <f t="shared" si="41"/>
        <v>53.5</v>
      </c>
      <c r="Z13" s="35">
        <f t="shared" si="41"/>
        <v>97.1</v>
      </c>
      <c r="AA13" s="36">
        <f t="shared" si="10"/>
        <v>2579</v>
      </c>
      <c r="AB13" s="34" t="s">
        <v>71</v>
      </c>
      <c r="AC13" s="35">
        <f t="shared" si="5"/>
        <v>8</v>
      </c>
      <c r="AD13" s="35">
        <f aca="true" t="shared" si="42" ref="AD13:AM13">IF(OR(AD79=1,AD79=2),"x",ROUND(AD79/$AN13*100,1))</f>
        <v>12.5</v>
      </c>
      <c r="AE13" s="35">
        <f t="shared" si="42"/>
        <v>16.8</v>
      </c>
      <c r="AF13" s="35">
        <f t="shared" si="42"/>
        <v>18.5</v>
      </c>
      <c r="AG13" s="35">
        <f t="shared" si="42"/>
        <v>16</v>
      </c>
      <c r="AH13" s="35">
        <f t="shared" si="42"/>
        <v>12.1</v>
      </c>
      <c r="AI13" s="35">
        <f t="shared" si="42"/>
        <v>8.2</v>
      </c>
      <c r="AJ13" s="35">
        <f t="shared" si="42"/>
        <v>5</v>
      </c>
      <c r="AK13" s="35">
        <f t="shared" si="42"/>
        <v>20.5</v>
      </c>
      <c r="AL13" s="35">
        <f t="shared" si="42"/>
        <v>55.8</v>
      </c>
      <c r="AM13" s="35">
        <f t="shared" si="42"/>
        <v>97.2</v>
      </c>
      <c r="AN13" s="36">
        <f t="shared" si="12"/>
        <v>6862</v>
      </c>
      <c r="AO13">
        <f t="shared" si="13"/>
        <v>0</v>
      </c>
      <c r="AP13">
        <f t="shared" si="14"/>
        <v>0</v>
      </c>
      <c r="AQ13">
        <f t="shared" si="15"/>
        <v>0</v>
      </c>
    </row>
    <row r="14" spans="1:43" ht="14.25">
      <c r="A14" s="32" t="s">
        <v>23</v>
      </c>
      <c r="B14" s="34" t="s">
        <v>4</v>
      </c>
      <c r="C14" s="35">
        <f t="shared" si="1"/>
        <v>6.9</v>
      </c>
      <c r="D14" s="35">
        <f aca="true" t="shared" si="43" ref="D14:M14">IF(OR(D80=1,D80=2),"x",ROUND(D80/$N14*100,1))</f>
        <v>14.5</v>
      </c>
      <c r="E14" s="35">
        <f t="shared" si="43"/>
        <v>21.4</v>
      </c>
      <c r="F14" s="35">
        <f t="shared" si="43"/>
        <v>20.9</v>
      </c>
      <c r="G14" s="35">
        <f t="shared" si="43"/>
        <v>14.8</v>
      </c>
      <c r="H14" s="35">
        <f t="shared" si="43"/>
        <v>9.9</v>
      </c>
      <c r="I14" s="35">
        <f t="shared" si="43"/>
        <v>6.1</v>
      </c>
      <c r="J14" s="35">
        <f t="shared" si="43"/>
        <v>3.4</v>
      </c>
      <c r="K14" s="35">
        <f t="shared" si="43"/>
        <v>21.5</v>
      </c>
      <c r="L14" s="35">
        <f t="shared" si="43"/>
        <v>63.8</v>
      </c>
      <c r="M14" s="35">
        <f t="shared" si="43"/>
        <v>98</v>
      </c>
      <c r="N14" s="36">
        <f t="shared" si="8"/>
        <v>7692</v>
      </c>
      <c r="O14" s="34" t="s">
        <v>5</v>
      </c>
      <c r="P14" s="35">
        <f t="shared" si="3"/>
        <v>17</v>
      </c>
      <c r="Q14" s="35">
        <f aca="true" t="shared" si="44" ref="Q14:Z14">IF(OR(Q80=1,Q80=2),"x",ROUND(Q80/$AA14*100,1))</f>
        <v>26.1</v>
      </c>
      <c r="R14" s="35">
        <f t="shared" si="44"/>
        <v>24.5</v>
      </c>
      <c r="S14" s="35">
        <f t="shared" si="44"/>
        <v>13.2</v>
      </c>
      <c r="T14" s="35">
        <f t="shared" si="44"/>
        <v>9.6</v>
      </c>
      <c r="U14" s="35">
        <f t="shared" si="44"/>
        <v>5.9</v>
      </c>
      <c r="V14" s="35">
        <f t="shared" si="44"/>
        <v>1.6</v>
      </c>
      <c r="W14" s="35">
        <f t="shared" si="44"/>
        <v>1.3</v>
      </c>
      <c r="X14" s="35">
        <f t="shared" si="44"/>
        <v>43.2</v>
      </c>
      <c r="Y14" s="35">
        <f t="shared" si="44"/>
        <v>80.9</v>
      </c>
      <c r="Z14" s="35">
        <f t="shared" si="44"/>
        <v>99.2</v>
      </c>
      <c r="AA14" s="36">
        <f t="shared" si="10"/>
        <v>628</v>
      </c>
      <c r="AB14" s="34" t="s">
        <v>71</v>
      </c>
      <c r="AC14" s="35">
        <f t="shared" si="5"/>
        <v>7.7</v>
      </c>
      <c r="AD14" s="35">
        <f aca="true" t="shared" si="45" ref="AD14:AM14">IF(OR(AD80=1,AD80=2),"x",ROUND(AD80/$AN14*100,1))</f>
        <v>15.4</v>
      </c>
      <c r="AE14" s="35">
        <f t="shared" si="45"/>
        <v>21.7</v>
      </c>
      <c r="AF14" s="35">
        <f t="shared" si="45"/>
        <v>20.4</v>
      </c>
      <c r="AG14" s="35">
        <f t="shared" si="45"/>
        <v>14.4</v>
      </c>
      <c r="AH14" s="35">
        <f t="shared" si="45"/>
        <v>9.6</v>
      </c>
      <c r="AI14" s="35">
        <f t="shared" si="45"/>
        <v>5.8</v>
      </c>
      <c r="AJ14" s="35">
        <f t="shared" si="45"/>
        <v>3.2</v>
      </c>
      <c r="AK14" s="35">
        <f t="shared" si="45"/>
        <v>23.1</v>
      </c>
      <c r="AL14" s="35">
        <f t="shared" si="45"/>
        <v>65.1</v>
      </c>
      <c r="AM14" s="35">
        <f t="shared" si="45"/>
        <v>98.1</v>
      </c>
      <c r="AN14" s="36">
        <f t="shared" si="12"/>
        <v>8320</v>
      </c>
      <c r="AO14">
        <f t="shared" si="13"/>
        <v>0</v>
      </c>
      <c r="AP14">
        <f t="shared" si="14"/>
        <v>0</v>
      </c>
      <c r="AQ14">
        <f t="shared" si="15"/>
        <v>0</v>
      </c>
    </row>
    <row r="15" spans="1:43" ht="14.25">
      <c r="A15" s="32" t="s">
        <v>24</v>
      </c>
      <c r="B15" s="34" t="s">
        <v>4</v>
      </c>
      <c r="C15" s="35">
        <f t="shared" si="1"/>
        <v>1.5</v>
      </c>
      <c r="D15" s="35">
        <f aca="true" t="shared" si="46" ref="D15:M15">IF(OR(D81=1,D81=2),"x",ROUND(D81/$N15*100,1))</f>
        <v>5.8</v>
      </c>
      <c r="E15" s="35">
        <f t="shared" si="46"/>
        <v>14.1</v>
      </c>
      <c r="F15" s="35">
        <f t="shared" si="46"/>
        <v>24.3</v>
      </c>
      <c r="G15" s="35">
        <f t="shared" si="46"/>
        <v>23.2</v>
      </c>
      <c r="H15" s="35">
        <f t="shared" si="46"/>
        <v>15.7</v>
      </c>
      <c r="I15" s="35">
        <f t="shared" si="46"/>
        <v>9.1</v>
      </c>
      <c r="J15" s="35">
        <f t="shared" si="46"/>
        <v>4.1</v>
      </c>
      <c r="K15" s="35">
        <f t="shared" si="46"/>
        <v>7.4</v>
      </c>
      <c r="L15" s="35">
        <f t="shared" si="46"/>
        <v>45.8</v>
      </c>
      <c r="M15" s="35">
        <f t="shared" si="46"/>
        <v>97.9</v>
      </c>
      <c r="N15" s="36">
        <f t="shared" si="8"/>
        <v>14951</v>
      </c>
      <c r="O15" s="34" t="s">
        <v>5</v>
      </c>
      <c r="P15" s="35">
        <f t="shared" si="3"/>
        <v>7.2</v>
      </c>
      <c r="Q15" s="35">
        <f aca="true" t="shared" si="47" ref="Q15:Z15">IF(OR(Q81=1,Q81=2),"x",ROUND(Q81/$AA15*100,1))</f>
        <v>16.9</v>
      </c>
      <c r="R15" s="35">
        <f t="shared" si="47"/>
        <v>23.7</v>
      </c>
      <c r="S15" s="35">
        <f t="shared" si="47"/>
        <v>23.2</v>
      </c>
      <c r="T15" s="35">
        <f t="shared" si="47"/>
        <v>14.9</v>
      </c>
      <c r="U15" s="35">
        <f t="shared" si="47"/>
        <v>8</v>
      </c>
      <c r="V15" s="35">
        <f t="shared" si="47"/>
        <v>3.8</v>
      </c>
      <c r="W15" s="35">
        <f t="shared" si="47"/>
        <v>1.5</v>
      </c>
      <c r="X15" s="35">
        <f t="shared" si="47"/>
        <v>24.1</v>
      </c>
      <c r="Y15" s="35">
        <f t="shared" si="47"/>
        <v>70.9</v>
      </c>
      <c r="Z15" s="35">
        <f t="shared" si="47"/>
        <v>99.1</v>
      </c>
      <c r="AA15" s="36">
        <f t="shared" si="10"/>
        <v>25635</v>
      </c>
      <c r="AB15" s="34" t="s">
        <v>71</v>
      </c>
      <c r="AC15" s="35">
        <f t="shared" si="5"/>
        <v>5.1</v>
      </c>
      <c r="AD15" s="35">
        <f aca="true" t="shared" si="48" ref="AD15:AM15">IF(OR(AD81=1,AD81=2),"x",ROUND(AD81/$AN15*100,1))</f>
        <v>12.8</v>
      </c>
      <c r="AE15" s="35">
        <f t="shared" si="48"/>
        <v>20.1</v>
      </c>
      <c r="AF15" s="35">
        <f t="shared" si="48"/>
        <v>23.6</v>
      </c>
      <c r="AG15" s="35">
        <f t="shared" si="48"/>
        <v>18</v>
      </c>
      <c r="AH15" s="35">
        <f t="shared" si="48"/>
        <v>10.8</v>
      </c>
      <c r="AI15" s="35">
        <f t="shared" si="48"/>
        <v>5.8</v>
      </c>
      <c r="AJ15" s="35">
        <f t="shared" si="48"/>
        <v>2.5</v>
      </c>
      <c r="AK15" s="35">
        <f t="shared" si="48"/>
        <v>17.9</v>
      </c>
      <c r="AL15" s="35">
        <f t="shared" si="48"/>
        <v>61.7</v>
      </c>
      <c r="AM15" s="35">
        <f t="shared" si="48"/>
        <v>98.7</v>
      </c>
      <c r="AN15" s="36">
        <f t="shared" si="12"/>
        <v>40586</v>
      </c>
      <c r="AO15">
        <f t="shared" si="13"/>
        <v>0</v>
      </c>
      <c r="AP15">
        <f t="shared" si="14"/>
        <v>0</v>
      </c>
      <c r="AQ15">
        <f t="shared" si="15"/>
        <v>0</v>
      </c>
    </row>
    <row r="16" spans="1:43" ht="14.25">
      <c r="A16" s="32" t="s">
        <v>25</v>
      </c>
      <c r="B16" s="34" t="s">
        <v>4</v>
      </c>
      <c r="C16" s="35">
        <f t="shared" si="1"/>
        <v>2.8</v>
      </c>
      <c r="D16" s="35">
        <f aca="true" t="shared" si="49" ref="D16:M16">IF(OR(D82=1,D82=2),"x",ROUND(D82/$N16*100,1))</f>
        <v>8.6</v>
      </c>
      <c r="E16" s="35">
        <f t="shared" si="49"/>
        <v>16.8</v>
      </c>
      <c r="F16" s="35">
        <f t="shared" si="49"/>
        <v>22.7</v>
      </c>
      <c r="G16" s="35">
        <f t="shared" si="49"/>
        <v>19.8</v>
      </c>
      <c r="H16" s="35">
        <f t="shared" si="49"/>
        <v>12.9</v>
      </c>
      <c r="I16" s="35">
        <f t="shared" si="49"/>
        <v>8.2</v>
      </c>
      <c r="J16" s="35">
        <f t="shared" si="49"/>
        <v>5</v>
      </c>
      <c r="K16" s="35">
        <f t="shared" si="49"/>
        <v>11.3</v>
      </c>
      <c r="L16" s="35">
        <f t="shared" si="49"/>
        <v>50.9</v>
      </c>
      <c r="M16" s="35">
        <f t="shared" si="49"/>
        <v>96.8</v>
      </c>
      <c r="N16" s="36">
        <f t="shared" si="8"/>
        <v>20953</v>
      </c>
      <c r="O16" s="34" t="s">
        <v>5</v>
      </c>
      <c r="P16" s="35">
        <f t="shared" si="3"/>
        <v>7.8</v>
      </c>
      <c r="Q16" s="35">
        <f aca="true" t="shared" si="50" ref="Q16:Z16">IF(OR(Q82=1,Q82=2),"x",ROUND(Q82/$AA16*100,1))</f>
        <v>18.5</v>
      </c>
      <c r="R16" s="35">
        <f t="shared" si="50"/>
        <v>23.5</v>
      </c>
      <c r="S16" s="35">
        <f t="shared" si="50"/>
        <v>21.3</v>
      </c>
      <c r="T16" s="35">
        <f t="shared" si="50"/>
        <v>14</v>
      </c>
      <c r="U16" s="35">
        <f t="shared" si="50"/>
        <v>7.5</v>
      </c>
      <c r="V16" s="35">
        <f t="shared" si="50"/>
        <v>4</v>
      </c>
      <c r="W16" s="35">
        <f t="shared" si="50"/>
        <v>2.1</v>
      </c>
      <c r="X16" s="35">
        <f t="shared" si="50"/>
        <v>26.4</v>
      </c>
      <c r="Y16" s="35">
        <f t="shared" si="50"/>
        <v>71.2</v>
      </c>
      <c r="Z16" s="35">
        <f t="shared" si="50"/>
        <v>98.8</v>
      </c>
      <c r="AA16" s="36">
        <f t="shared" si="10"/>
        <v>12921</v>
      </c>
      <c r="AB16" s="34" t="s">
        <v>71</v>
      </c>
      <c r="AC16" s="35">
        <f t="shared" si="5"/>
        <v>4.7</v>
      </c>
      <c r="AD16" s="35">
        <f aca="true" t="shared" si="51" ref="AD16:AM16">IF(OR(AD82=1,AD82=2),"x",ROUND(AD82/$AN16*100,1))</f>
        <v>12.4</v>
      </c>
      <c r="AE16" s="35">
        <f t="shared" si="51"/>
        <v>19.3</v>
      </c>
      <c r="AF16" s="35">
        <f t="shared" si="51"/>
        <v>22.2</v>
      </c>
      <c r="AG16" s="35">
        <f t="shared" si="51"/>
        <v>17.6</v>
      </c>
      <c r="AH16" s="35">
        <f t="shared" si="51"/>
        <v>10.8</v>
      </c>
      <c r="AI16" s="35">
        <f t="shared" si="51"/>
        <v>6.6</v>
      </c>
      <c r="AJ16" s="35">
        <f t="shared" si="51"/>
        <v>3.9</v>
      </c>
      <c r="AK16" s="35">
        <f t="shared" si="51"/>
        <v>17.1</v>
      </c>
      <c r="AL16" s="35">
        <f t="shared" si="51"/>
        <v>58.6</v>
      </c>
      <c r="AM16" s="35">
        <f t="shared" si="51"/>
        <v>97.6</v>
      </c>
      <c r="AN16" s="36">
        <f t="shared" si="12"/>
        <v>33874</v>
      </c>
      <c r="AO16">
        <f t="shared" si="13"/>
        <v>0</v>
      </c>
      <c r="AP16">
        <f t="shared" si="14"/>
        <v>0</v>
      </c>
      <c r="AQ16">
        <f t="shared" si="15"/>
        <v>0</v>
      </c>
    </row>
    <row r="17" spans="1:43" ht="14.25">
      <c r="A17" s="32" t="s">
        <v>26</v>
      </c>
      <c r="B17" s="34" t="s">
        <v>4</v>
      </c>
      <c r="C17" s="35">
        <f t="shared" si="1"/>
        <v>2.9</v>
      </c>
      <c r="D17" s="35">
        <f aca="true" t="shared" si="52" ref="D17:M17">IF(OR(D83=1,D83=2),"x",ROUND(D83/$N17*100,1))</f>
        <v>8.8</v>
      </c>
      <c r="E17" s="35">
        <f t="shared" si="52"/>
        <v>18.2</v>
      </c>
      <c r="F17" s="35">
        <f t="shared" si="52"/>
        <v>24.4</v>
      </c>
      <c r="G17" s="35">
        <f t="shared" si="52"/>
        <v>19.7</v>
      </c>
      <c r="H17" s="35">
        <f t="shared" si="52"/>
        <v>12.7</v>
      </c>
      <c r="I17" s="35">
        <f t="shared" si="52"/>
        <v>7.6</v>
      </c>
      <c r="J17" s="35">
        <f t="shared" si="52"/>
        <v>3.7</v>
      </c>
      <c r="K17" s="35">
        <f t="shared" si="52"/>
        <v>11.7</v>
      </c>
      <c r="L17" s="35">
        <f t="shared" si="52"/>
        <v>54.4</v>
      </c>
      <c r="M17" s="35">
        <f t="shared" si="52"/>
        <v>98</v>
      </c>
      <c r="N17" s="36">
        <f t="shared" si="8"/>
        <v>45024</v>
      </c>
      <c r="O17" s="34" t="s">
        <v>5</v>
      </c>
      <c r="P17" s="35">
        <f t="shared" si="3"/>
        <v>8.7</v>
      </c>
      <c r="Q17" s="35">
        <f aca="true" t="shared" si="53" ref="Q17:Z17">IF(OR(Q83=1,Q83=2),"x",ROUND(Q83/$AA17*100,1))</f>
        <v>18.4</v>
      </c>
      <c r="R17" s="35">
        <f t="shared" si="53"/>
        <v>23.9</v>
      </c>
      <c r="S17" s="35">
        <f t="shared" si="53"/>
        <v>21.2</v>
      </c>
      <c r="T17" s="35">
        <f t="shared" si="53"/>
        <v>13.8</v>
      </c>
      <c r="U17" s="35">
        <f t="shared" si="53"/>
        <v>7.3</v>
      </c>
      <c r="V17" s="35">
        <f t="shared" si="53"/>
        <v>3.7</v>
      </c>
      <c r="W17" s="35">
        <f t="shared" si="53"/>
        <v>2.1</v>
      </c>
      <c r="X17" s="35">
        <f t="shared" si="53"/>
        <v>27.2</v>
      </c>
      <c r="Y17" s="35">
        <f t="shared" si="53"/>
        <v>72.2</v>
      </c>
      <c r="Z17" s="35">
        <f t="shared" si="53"/>
        <v>99.1</v>
      </c>
      <c r="AA17" s="36">
        <f t="shared" si="10"/>
        <v>7760</v>
      </c>
      <c r="AB17" s="34" t="s">
        <v>71</v>
      </c>
      <c r="AC17" s="35">
        <f t="shared" si="5"/>
        <v>3.7</v>
      </c>
      <c r="AD17" s="35">
        <f aca="true" t="shared" si="54" ref="AD17:AM17">IF(OR(AD83=1,AD83=2),"x",ROUND(AD83/$AN17*100,1))</f>
        <v>10.2</v>
      </c>
      <c r="AE17" s="35">
        <f t="shared" si="54"/>
        <v>19.1</v>
      </c>
      <c r="AF17" s="35">
        <f t="shared" si="54"/>
        <v>24</v>
      </c>
      <c r="AG17" s="35">
        <f t="shared" si="54"/>
        <v>18.8</v>
      </c>
      <c r="AH17" s="35">
        <f t="shared" si="54"/>
        <v>11.9</v>
      </c>
      <c r="AI17" s="35">
        <f t="shared" si="54"/>
        <v>7</v>
      </c>
      <c r="AJ17" s="35">
        <f t="shared" si="54"/>
        <v>3.4</v>
      </c>
      <c r="AK17" s="35">
        <f t="shared" si="54"/>
        <v>14</v>
      </c>
      <c r="AL17" s="35">
        <f t="shared" si="54"/>
        <v>57</v>
      </c>
      <c r="AM17" s="35">
        <f t="shared" si="54"/>
        <v>98.2</v>
      </c>
      <c r="AN17" s="36">
        <f t="shared" si="12"/>
        <v>52784</v>
      </c>
      <c r="AO17">
        <f t="shared" si="13"/>
        <v>0</v>
      </c>
      <c r="AP17">
        <f t="shared" si="14"/>
        <v>0</v>
      </c>
      <c r="AQ17">
        <f t="shared" si="15"/>
        <v>0</v>
      </c>
    </row>
    <row r="18" spans="1:43" ht="14.25">
      <c r="A18" s="32" t="s">
        <v>27</v>
      </c>
      <c r="B18" s="34" t="s">
        <v>4</v>
      </c>
      <c r="C18" s="35">
        <f t="shared" si="1"/>
        <v>8.1</v>
      </c>
      <c r="D18" s="35">
        <f aca="true" t="shared" si="55" ref="D18:H20">IF(OR(D84=1,D84=2),"x",ROUND(D84/$N18*100,1))</f>
        <v>13.2</v>
      </c>
      <c r="E18" s="35">
        <f t="shared" si="55"/>
        <v>20.4</v>
      </c>
      <c r="F18" s="35">
        <f t="shared" si="55"/>
        <v>22</v>
      </c>
      <c r="G18" s="35">
        <f t="shared" si="55"/>
        <v>16.6</v>
      </c>
      <c r="H18" s="35">
        <f t="shared" si="55"/>
        <v>9.5</v>
      </c>
      <c r="I18" s="35" t="s">
        <v>101</v>
      </c>
      <c r="J18" s="35" t="s">
        <v>101</v>
      </c>
      <c r="K18" s="35">
        <f aca="true" t="shared" si="56" ref="K18:M22">IF(OR(K84=1,K84=2),"x",ROUND(K84/$N18*100,1))</f>
        <v>21.3</v>
      </c>
      <c r="L18" s="35">
        <f t="shared" si="56"/>
        <v>63.8</v>
      </c>
      <c r="M18" s="35">
        <f t="shared" si="56"/>
        <v>98.6</v>
      </c>
      <c r="N18" s="36">
        <f t="shared" si="8"/>
        <v>3091</v>
      </c>
      <c r="O18" s="34" t="s">
        <v>5</v>
      </c>
      <c r="P18" s="35">
        <f t="shared" si="3"/>
        <v>4.7</v>
      </c>
      <c r="Q18" s="35">
        <f aca="true" t="shared" si="57" ref="Q18:U20">IF(OR(Q84=1,Q84=2),"x",ROUND(Q84/$AA18*100,1))</f>
        <v>20</v>
      </c>
      <c r="R18" s="35">
        <f t="shared" si="57"/>
        <v>19.3</v>
      </c>
      <c r="S18" s="35">
        <f t="shared" si="57"/>
        <v>22.7</v>
      </c>
      <c r="T18" s="35">
        <f t="shared" si="57"/>
        <v>20.7</v>
      </c>
      <c r="U18" s="35">
        <f t="shared" si="57"/>
        <v>6.7</v>
      </c>
      <c r="V18" s="35" t="s">
        <v>101</v>
      </c>
      <c r="W18" s="35" t="str">
        <f aca="true" t="shared" si="58" ref="W18:Z22">IF(OR(W84=1,W84=2),"x",ROUND(W84/$AA18*100,1))</f>
        <v>x</v>
      </c>
      <c r="X18" s="35">
        <f t="shared" si="58"/>
        <v>24.7</v>
      </c>
      <c r="Y18" s="35">
        <f t="shared" si="58"/>
        <v>66.7</v>
      </c>
      <c r="Z18" s="35">
        <f t="shared" si="58"/>
        <v>98.7</v>
      </c>
      <c r="AA18" s="36">
        <f t="shared" si="10"/>
        <v>150</v>
      </c>
      <c r="AB18" s="34" t="s">
        <v>71</v>
      </c>
      <c r="AC18" s="35">
        <f t="shared" si="5"/>
        <v>8</v>
      </c>
      <c r="AD18" s="35">
        <f aca="true" t="shared" si="59" ref="AD18:AM18">IF(OR(AD84=1,AD84=2),"x",ROUND(AD84/$AN18*100,1))</f>
        <v>13.5</v>
      </c>
      <c r="AE18" s="35">
        <f t="shared" si="59"/>
        <v>20.4</v>
      </c>
      <c r="AF18" s="35">
        <f t="shared" si="59"/>
        <v>22.1</v>
      </c>
      <c r="AG18" s="35">
        <f t="shared" si="59"/>
        <v>16.8</v>
      </c>
      <c r="AH18" s="35">
        <f t="shared" si="59"/>
        <v>9.4</v>
      </c>
      <c r="AI18" s="35">
        <f t="shared" si="59"/>
        <v>5.9</v>
      </c>
      <c r="AJ18" s="35">
        <f t="shared" si="59"/>
        <v>2.7</v>
      </c>
      <c r="AK18" s="35">
        <f t="shared" si="59"/>
        <v>21.5</v>
      </c>
      <c r="AL18" s="35">
        <f t="shared" si="59"/>
        <v>63.9</v>
      </c>
      <c r="AM18" s="35">
        <f t="shared" si="59"/>
        <v>98.6</v>
      </c>
      <c r="AN18" s="36">
        <f t="shared" si="12"/>
        <v>3241</v>
      </c>
      <c r="AO18">
        <f t="shared" si="13"/>
        <v>2</v>
      </c>
      <c r="AP18">
        <f t="shared" si="14"/>
        <v>2</v>
      </c>
      <c r="AQ18">
        <f t="shared" si="15"/>
        <v>0</v>
      </c>
    </row>
    <row r="19" spans="1:43" ht="14.25">
      <c r="A19" s="32" t="s">
        <v>28</v>
      </c>
      <c r="B19" s="34" t="s">
        <v>4</v>
      </c>
      <c r="C19" s="35">
        <f t="shared" si="1"/>
        <v>2.9</v>
      </c>
      <c r="D19" s="35">
        <f t="shared" si="55"/>
        <v>4</v>
      </c>
      <c r="E19" s="35">
        <f t="shared" si="55"/>
        <v>9.6</v>
      </c>
      <c r="F19" s="35">
        <f t="shared" si="55"/>
        <v>19.8</v>
      </c>
      <c r="G19" s="35">
        <f t="shared" si="55"/>
        <v>20</v>
      </c>
      <c r="H19" s="35">
        <f t="shared" si="55"/>
        <v>17.6</v>
      </c>
      <c r="I19" s="35">
        <f aca="true" t="shared" si="60" ref="I19:J22">IF(OR(I85=1,I85=2),"x",ROUND(I85/$N19*100,1))</f>
        <v>14.6</v>
      </c>
      <c r="J19" s="35">
        <f t="shared" si="60"/>
        <v>5.9</v>
      </c>
      <c r="K19" s="35">
        <f t="shared" si="56"/>
        <v>7</v>
      </c>
      <c r="L19" s="35">
        <f t="shared" si="56"/>
        <v>36.3</v>
      </c>
      <c r="M19" s="35">
        <f t="shared" si="56"/>
        <v>94.4</v>
      </c>
      <c r="N19" s="36">
        <f t="shared" si="8"/>
        <v>820</v>
      </c>
      <c r="O19" s="34" t="s">
        <v>5</v>
      </c>
      <c r="P19" s="35">
        <f t="shared" si="3"/>
        <v>10</v>
      </c>
      <c r="Q19" s="35">
        <f t="shared" si="57"/>
        <v>17.1</v>
      </c>
      <c r="R19" s="35">
        <f t="shared" si="57"/>
        <v>23</v>
      </c>
      <c r="S19" s="35">
        <f t="shared" si="57"/>
        <v>22.5</v>
      </c>
      <c r="T19" s="35">
        <f t="shared" si="57"/>
        <v>14</v>
      </c>
      <c r="U19" s="35">
        <f t="shared" si="57"/>
        <v>7.5</v>
      </c>
      <c r="V19" s="35">
        <f>IF(OR(V85=1,V85=2),"x",ROUND(V85/$AA19*100,1))</f>
        <v>3.4</v>
      </c>
      <c r="W19" s="35">
        <f t="shared" si="58"/>
        <v>1.6</v>
      </c>
      <c r="X19" s="35">
        <f t="shared" si="58"/>
        <v>27.1</v>
      </c>
      <c r="Y19" s="35">
        <f t="shared" si="58"/>
        <v>72.6</v>
      </c>
      <c r="Z19" s="35">
        <f t="shared" si="58"/>
        <v>99.1</v>
      </c>
      <c r="AA19" s="36">
        <f t="shared" si="10"/>
        <v>24767</v>
      </c>
      <c r="AB19" s="34" t="s">
        <v>71</v>
      </c>
      <c r="AC19" s="35">
        <f t="shared" si="5"/>
        <v>9.8</v>
      </c>
      <c r="AD19" s="35">
        <f aca="true" t="shared" si="61" ref="AD19:AM19">IF(OR(AD85=1,AD85=2),"x",ROUND(AD85/$AN19*100,1))</f>
        <v>16.7</v>
      </c>
      <c r="AE19" s="35">
        <f t="shared" si="61"/>
        <v>22.6</v>
      </c>
      <c r="AF19" s="35">
        <f t="shared" si="61"/>
        <v>22.4</v>
      </c>
      <c r="AG19" s="35">
        <f t="shared" si="61"/>
        <v>14.1</v>
      </c>
      <c r="AH19" s="35">
        <f t="shared" si="61"/>
        <v>7.8</v>
      </c>
      <c r="AI19" s="35">
        <f t="shared" si="61"/>
        <v>3.8</v>
      </c>
      <c r="AJ19" s="35">
        <f t="shared" si="61"/>
        <v>1.7</v>
      </c>
      <c r="AK19" s="35">
        <f t="shared" si="61"/>
        <v>26.5</v>
      </c>
      <c r="AL19" s="35">
        <f t="shared" si="61"/>
        <v>71.5</v>
      </c>
      <c r="AM19" s="35">
        <f t="shared" si="61"/>
        <v>98.9</v>
      </c>
      <c r="AN19" s="36">
        <f t="shared" si="12"/>
        <v>25587</v>
      </c>
      <c r="AO19">
        <f t="shared" si="13"/>
        <v>0</v>
      </c>
      <c r="AP19">
        <f t="shared" si="14"/>
        <v>0</v>
      </c>
      <c r="AQ19">
        <f t="shared" si="15"/>
        <v>0</v>
      </c>
    </row>
    <row r="20" spans="1:43" ht="14.25">
      <c r="A20" s="32" t="s">
        <v>29</v>
      </c>
      <c r="B20" s="34" t="s">
        <v>4</v>
      </c>
      <c r="C20" s="35">
        <f t="shared" si="1"/>
        <v>2.8</v>
      </c>
      <c r="D20" s="35">
        <f t="shared" si="55"/>
        <v>7.9</v>
      </c>
      <c r="E20" s="35">
        <f t="shared" si="55"/>
        <v>16.9</v>
      </c>
      <c r="F20" s="35">
        <f t="shared" si="55"/>
        <v>24.3</v>
      </c>
      <c r="G20" s="35">
        <f t="shared" si="55"/>
        <v>20.4</v>
      </c>
      <c r="H20" s="35">
        <f t="shared" si="55"/>
        <v>13.3</v>
      </c>
      <c r="I20" s="35">
        <f t="shared" si="60"/>
        <v>8</v>
      </c>
      <c r="J20" s="35">
        <f t="shared" si="60"/>
        <v>3.9</v>
      </c>
      <c r="K20" s="35">
        <f t="shared" si="56"/>
        <v>10.7</v>
      </c>
      <c r="L20" s="35">
        <f t="shared" si="56"/>
        <v>52</v>
      </c>
      <c r="M20" s="35">
        <f t="shared" si="56"/>
        <v>97.5</v>
      </c>
      <c r="N20" s="36">
        <f t="shared" si="8"/>
        <v>26080</v>
      </c>
      <c r="O20" s="34" t="s">
        <v>5</v>
      </c>
      <c r="P20" s="35">
        <f t="shared" si="3"/>
        <v>9</v>
      </c>
      <c r="Q20" s="35">
        <f t="shared" si="57"/>
        <v>18.2</v>
      </c>
      <c r="R20" s="35">
        <f t="shared" si="57"/>
        <v>23.5</v>
      </c>
      <c r="S20" s="35">
        <f t="shared" si="57"/>
        <v>21.3</v>
      </c>
      <c r="T20" s="35">
        <f t="shared" si="57"/>
        <v>13.6</v>
      </c>
      <c r="U20" s="35">
        <f t="shared" si="57"/>
        <v>7.5</v>
      </c>
      <c r="V20" s="35">
        <f>IF(OR(V86=1,V86=2),"x",ROUND(V86/$AA20*100,1))</f>
        <v>3.9</v>
      </c>
      <c r="W20" s="35">
        <f t="shared" si="58"/>
        <v>2</v>
      </c>
      <c r="X20" s="35">
        <f t="shared" si="58"/>
        <v>27.2</v>
      </c>
      <c r="Y20" s="35">
        <f t="shared" si="58"/>
        <v>72.1</v>
      </c>
      <c r="Z20" s="35">
        <f t="shared" si="58"/>
        <v>99</v>
      </c>
      <c r="AA20" s="36">
        <f t="shared" si="10"/>
        <v>10734</v>
      </c>
      <c r="AB20" s="34" t="s">
        <v>71</v>
      </c>
      <c r="AC20" s="35">
        <f t="shared" si="5"/>
        <v>4.6</v>
      </c>
      <c r="AD20" s="35">
        <f aca="true" t="shared" si="62" ref="AD20:AM20">IF(OR(AD86=1,AD86=2),"x",ROUND(AD86/$AN20*100,1))</f>
        <v>10.9</v>
      </c>
      <c r="AE20" s="35">
        <f t="shared" si="62"/>
        <v>18.9</v>
      </c>
      <c r="AF20" s="35">
        <f t="shared" si="62"/>
        <v>23.4</v>
      </c>
      <c r="AG20" s="35">
        <f t="shared" si="62"/>
        <v>18.4</v>
      </c>
      <c r="AH20" s="35">
        <f t="shared" si="62"/>
        <v>11.6</v>
      </c>
      <c r="AI20" s="35">
        <f t="shared" si="62"/>
        <v>6.8</v>
      </c>
      <c r="AJ20" s="35">
        <f t="shared" si="62"/>
        <v>3.3</v>
      </c>
      <c r="AK20" s="35">
        <f t="shared" si="62"/>
        <v>15.5</v>
      </c>
      <c r="AL20" s="35">
        <f t="shared" si="62"/>
        <v>57.8</v>
      </c>
      <c r="AM20" s="35">
        <f t="shared" si="62"/>
        <v>98</v>
      </c>
      <c r="AN20" s="36">
        <f t="shared" si="12"/>
        <v>36814</v>
      </c>
      <c r="AO20">
        <f t="shared" si="13"/>
        <v>0</v>
      </c>
      <c r="AP20">
        <f t="shared" si="14"/>
        <v>0</v>
      </c>
      <c r="AQ20">
        <f t="shared" si="15"/>
        <v>0</v>
      </c>
    </row>
    <row r="21" spans="1:43" ht="14.25">
      <c r="A21" s="32" t="s">
        <v>30</v>
      </c>
      <c r="B21" s="34" t="s">
        <v>4</v>
      </c>
      <c r="C21" s="35" t="s">
        <v>101</v>
      </c>
      <c r="D21" s="35" t="s">
        <v>101</v>
      </c>
      <c r="E21" s="35">
        <f aca="true" t="shared" si="63" ref="E21:H23">IF(OR(E87=1,E87=2),"x",ROUND(E87/$N21*100,1))</f>
        <v>11.3</v>
      </c>
      <c r="F21" s="35">
        <f t="shared" si="63"/>
        <v>21.9</v>
      </c>
      <c r="G21" s="35">
        <f t="shared" si="63"/>
        <v>22.1</v>
      </c>
      <c r="H21" s="35">
        <f t="shared" si="63"/>
        <v>17.6</v>
      </c>
      <c r="I21" s="35">
        <f t="shared" si="60"/>
        <v>10.3</v>
      </c>
      <c r="J21" s="35">
        <f t="shared" si="60"/>
        <v>6.3</v>
      </c>
      <c r="K21" s="35">
        <f t="shared" si="56"/>
        <v>5</v>
      </c>
      <c r="L21" s="35">
        <f t="shared" si="56"/>
        <v>38.2</v>
      </c>
      <c r="M21" s="35">
        <f t="shared" si="56"/>
        <v>94.5</v>
      </c>
      <c r="N21" s="36">
        <f t="shared" si="8"/>
        <v>3863</v>
      </c>
      <c r="O21" s="34" t="s">
        <v>5</v>
      </c>
      <c r="P21" s="35" t="str">
        <f t="shared" si="3"/>
        <v>x</v>
      </c>
      <c r="Q21" s="35" t="s">
        <v>101</v>
      </c>
      <c r="R21" s="35">
        <f aca="true" t="shared" si="64" ref="R21:U23">IF(OR(R87=1,R87=2),"x",ROUND(R87/$AA21*100,1))</f>
        <v>21.5</v>
      </c>
      <c r="S21" s="35">
        <f t="shared" si="64"/>
        <v>22.8</v>
      </c>
      <c r="T21" s="35">
        <f t="shared" si="64"/>
        <v>21.5</v>
      </c>
      <c r="U21" s="35">
        <f t="shared" si="64"/>
        <v>14.9</v>
      </c>
      <c r="V21" s="35">
        <f>IF(OR(V87=1,V87=2),"x",ROUND(V87/$AA21*100,1))</f>
        <v>4.8</v>
      </c>
      <c r="W21" s="35">
        <f t="shared" si="58"/>
        <v>3.1</v>
      </c>
      <c r="X21" s="35">
        <f t="shared" si="58"/>
        <v>11</v>
      </c>
      <c r="Y21" s="35">
        <f t="shared" si="58"/>
        <v>55.3</v>
      </c>
      <c r="Z21" s="35">
        <f t="shared" si="58"/>
        <v>99.6</v>
      </c>
      <c r="AA21" s="36">
        <f t="shared" si="10"/>
        <v>228</v>
      </c>
      <c r="AB21" s="34" t="s">
        <v>71</v>
      </c>
      <c r="AC21" s="35">
        <f t="shared" si="5"/>
        <v>1</v>
      </c>
      <c r="AD21" s="35">
        <f aca="true" t="shared" si="65" ref="AD21:AM21">IF(OR(AD87=1,AD87=2),"x",ROUND(AD87/$AN21*100,1))</f>
        <v>4.3</v>
      </c>
      <c r="AE21" s="35">
        <f t="shared" si="65"/>
        <v>11.9</v>
      </c>
      <c r="AF21" s="35">
        <f t="shared" si="65"/>
        <v>22</v>
      </c>
      <c r="AG21" s="35">
        <f t="shared" si="65"/>
        <v>22.1</v>
      </c>
      <c r="AH21" s="35">
        <f t="shared" si="65"/>
        <v>17.4</v>
      </c>
      <c r="AI21" s="35">
        <f t="shared" si="65"/>
        <v>10</v>
      </c>
      <c r="AJ21" s="35">
        <f t="shared" si="65"/>
        <v>6.1</v>
      </c>
      <c r="AK21" s="35">
        <f t="shared" si="65"/>
        <v>5.3</v>
      </c>
      <c r="AL21" s="35">
        <f t="shared" si="65"/>
        <v>39.2</v>
      </c>
      <c r="AM21" s="35">
        <f t="shared" si="65"/>
        <v>94.7</v>
      </c>
      <c r="AN21" s="36">
        <f t="shared" si="12"/>
        <v>4091</v>
      </c>
      <c r="AO21">
        <f t="shared" si="13"/>
        <v>2</v>
      </c>
      <c r="AP21">
        <f t="shared" si="14"/>
        <v>2</v>
      </c>
      <c r="AQ21">
        <f t="shared" si="15"/>
        <v>0</v>
      </c>
    </row>
    <row r="22" spans="1:43" ht="14.25">
      <c r="A22" s="32" t="s">
        <v>31</v>
      </c>
      <c r="B22" s="34" t="s">
        <v>4</v>
      </c>
      <c r="C22" s="35">
        <f>IF(OR(C88=1,C88=2),"x",ROUND(C88/$N22*100,1))</f>
        <v>4.4</v>
      </c>
      <c r="D22" s="35">
        <f>IF(OR(D88=1,D88=2),"x",ROUND(D88/$N22*100,1))</f>
        <v>14.4</v>
      </c>
      <c r="E22" s="35">
        <f t="shared" si="63"/>
        <v>22.8</v>
      </c>
      <c r="F22" s="35">
        <f t="shared" si="63"/>
        <v>23.6</v>
      </c>
      <c r="G22" s="35">
        <f t="shared" si="63"/>
        <v>14.5</v>
      </c>
      <c r="H22" s="35">
        <f t="shared" si="63"/>
        <v>8.1</v>
      </c>
      <c r="I22" s="35">
        <f t="shared" si="60"/>
        <v>5.6</v>
      </c>
      <c r="J22" s="35">
        <f t="shared" si="60"/>
        <v>4</v>
      </c>
      <c r="K22" s="35">
        <f t="shared" si="56"/>
        <v>18.8</v>
      </c>
      <c r="L22" s="35">
        <f t="shared" si="56"/>
        <v>65.1</v>
      </c>
      <c r="M22" s="35">
        <f t="shared" si="56"/>
        <v>97.2</v>
      </c>
      <c r="N22" s="36">
        <f t="shared" si="8"/>
        <v>46525</v>
      </c>
      <c r="O22" s="34" t="s">
        <v>5</v>
      </c>
      <c r="P22" s="35">
        <f t="shared" si="3"/>
        <v>7.5</v>
      </c>
      <c r="Q22" s="35">
        <f>IF(OR(Q88=1,Q88=2),"x",ROUND(Q88/$AA22*100,1))</f>
        <v>18.7</v>
      </c>
      <c r="R22" s="35">
        <f t="shared" si="64"/>
        <v>23.8</v>
      </c>
      <c r="S22" s="35">
        <f t="shared" si="64"/>
        <v>22.4</v>
      </c>
      <c r="T22" s="35">
        <f t="shared" si="64"/>
        <v>12.3</v>
      </c>
      <c r="U22" s="35">
        <f t="shared" si="64"/>
        <v>6.6</v>
      </c>
      <c r="V22" s="35">
        <f>IF(OR(V88=1,V88=2),"x",ROUND(V88/$AA22*100,1))</f>
        <v>3.9</v>
      </c>
      <c r="W22" s="35">
        <f t="shared" si="58"/>
        <v>2.7</v>
      </c>
      <c r="X22" s="35">
        <f t="shared" si="58"/>
        <v>26.3</v>
      </c>
      <c r="Y22" s="35">
        <f t="shared" si="58"/>
        <v>72.5</v>
      </c>
      <c r="Z22" s="35">
        <f t="shared" si="58"/>
        <v>97.9</v>
      </c>
      <c r="AA22" s="36">
        <f t="shared" si="10"/>
        <v>35282</v>
      </c>
      <c r="AB22" s="34" t="s">
        <v>71</v>
      </c>
      <c r="AC22" s="35">
        <f t="shared" si="5"/>
        <v>5.8</v>
      </c>
      <c r="AD22" s="35">
        <f aca="true" t="shared" si="66" ref="AD22:AM22">IF(OR(AD88=1,AD88=2),"x",ROUND(AD88/$AN22*100,1))</f>
        <v>16.3</v>
      </c>
      <c r="AE22" s="35">
        <f t="shared" si="66"/>
        <v>23.2</v>
      </c>
      <c r="AF22" s="35">
        <f t="shared" si="66"/>
        <v>23</v>
      </c>
      <c r="AG22" s="35">
        <f t="shared" si="66"/>
        <v>13.5</v>
      </c>
      <c r="AH22" s="35">
        <f t="shared" si="66"/>
        <v>7.4</v>
      </c>
      <c r="AI22" s="35">
        <f t="shared" si="66"/>
        <v>4.9</v>
      </c>
      <c r="AJ22" s="35">
        <f t="shared" si="66"/>
        <v>3.4</v>
      </c>
      <c r="AK22" s="35">
        <f t="shared" si="66"/>
        <v>22</v>
      </c>
      <c r="AL22" s="35">
        <f t="shared" si="66"/>
        <v>68.3</v>
      </c>
      <c r="AM22" s="35">
        <f t="shared" si="66"/>
        <v>97.5</v>
      </c>
      <c r="AN22" s="36">
        <f t="shared" si="12"/>
        <v>81807</v>
      </c>
      <c r="AO22">
        <f t="shared" si="13"/>
        <v>0</v>
      </c>
      <c r="AP22">
        <f t="shared" si="14"/>
        <v>0</v>
      </c>
      <c r="AQ22">
        <f t="shared" si="15"/>
        <v>0</v>
      </c>
    </row>
    <row r="23" spans="1:43" ht="14.25">
      <c r="A23" s="32" t="s">
        <v>32</v>
      </c>
      <c r="B23" s="34" t="s">
        <v>4</v>
      </c>
      <c r="C23" s="35">
        <f>IF(OR(C89=1,C89=2),"x",ROUND(C89/$N23*100,1))</f>
        <v>3.1</v>
      </c>
      <c r="D23" s="35">
        <f>IF(OR(D89=1,D89=2),"x",ROUND(D89/$N23*100,1))</f>
        <v>13.7</v>
      </c>
      <c r="E23" s="35">
        <f t="shared" si="63"/>
        <v>23.8</v>
      </c>
      <c r="F23" s="35">
        <f t="shared" si="63"/>
        <v>23.9</v>
      </c>
      <c r="G23" s="35">
        <f t="shared" si="63"/>
        <v>16.2</v>
      </c>
      <c r="H23" s="35">
        <f t="shared" si="63"/>
        <v>9.2</v>
      </c>
      <c r="I23" s="35">
        <f>IF(OR(I89=1,I89=2),"x",ROUND(I89/$N23*100,1))</f>
        <v>5.3</v>
      </c>
      <c r="J23" s="35">
        <f aca="true" t="shared" si="67" ref="D23:M38">IF(OR(J89=1,J89=2),"x",ROUND(J89/$N23*100,1))</f>
        <v>3</v>
      </c>
      <c r="K23" s="35">
        <f t="shared" si="67"/>
        <v>16.7</v>
      </c>
      <c r="L23" s="35">
        <f t="shared" si="67"/>
        <v>64.4</v>
      </c>
      <c r="M23" s="35">
        <f t="shared" si="67"/>
        <v>98.2</v>
      </c>
      <c r="N23" s="36">
        <f t="shared" si="8"/>
        <v>43744</v>
      </c>
      <c r="O23" s="34" t="s">
        <v>5</v>
      </c>
      <c r="P23" s="35">
        <f t="shared" si="3"/>
        <v>4.5</v>
      </c>
      <c r="Q23" s="35">
        <f>IF(OR(Q89=1,Q89=2),"x",ROUND(Q89/$AA23*100,1))</f>
        <v>17.5</v>
      </c>
      <c r="R23" s="35">
        <f t="shared" si="64"/>
        <v>25.6</v>
      </c>
      <c r="S23" s="35">
        <f t="shared" si="64"/>
        <v>22.8</v>
      </c>
      <c r="T23" s="35">
        <f t="shared" si="64"/>
        <v>13.9</v>
      </c>
      <c r="U23" s="35">
        <f t="shared" si="64"/>
        <v>7.8</v>
      </c>
      <c r="V23" s="35">
        <f>IF(OR(V89=1,V89=2),"x",ROUND(V89/$AA23*100,1))</f>
        <v>4.3</v>
      </c>
      <c r="W23" s="35">
        <f aca="true" t="shared" si="68" ref="Q23:Z38">IF(OR(W89=1,W89=2),"x",ROUND(W89/$AA23*100,1))</f>
        <v>2.2</v>
      </c>
      <c r="X23" s="35">
        <f t="shared" si="68"/>
        <v>21.9</v>
      </c>
      <c r="Y23" s="35">
        <f t="shared" si="68"/>
        <v>70.4</v>
      </c>
      <c r="Z23" s="35">
        <f t="shared" si="68"/>
        <v>98.7</v>
      </c>
      <c r="AA23" s="36">
        <f t="shared" si="10"/>
        <v>30549</v>
      </c>
      <c r="AB23" s="34" t="s">
        <v>71</v>
      </c>
      <c r="AC23" s="35">
        <f t="shared" si="5"/>
        <v>3.6</v>
      </c>
      <c r="AD23" s="35">
        <f aca="true" t="shared" si="69" ref="AD23:AI23">IF(OR(AD89=1,AD89=2),"x",ROUND(AD89/$AN23*100,1))</f>
        <v>15.2</v>
      </c>
      <c r="AE23" s="35">
        <f t="shared" si="69"/>
        <v>24.5</v>
      </c>
      <c r="AF23" s="35">
        <f t="shared" si="69"/>
        <v>23.5</v>
      </c>
      <c r="AG23" s="35">
        <f t="shared" si="69"/>
        <v>15.3</v>
      </c>
      <c r="AH23" s="35">
        <f t="shared" si="69"/>
        <v>8.7</v>
      </c>
      <c r="AI23" s="35">
        <f t="shared" si="69"/>
        <v>4.9</v>
      </c>
      <c r="AJ23" s="35">
        <f aca="true" t="shared" si="70" ref="AD23:AM38">IF(OR(AJ89=1,AJ89=2),"x",ROUND(AJ89/$AN23*100,1))</f>
        <v>2.7</v>
      </c>
      <c r="AK23" s="35">
        <f t="shared" si="70"/>
        <v>18.9</v>
      </c>
      <c r="AL23" s="35">
        <f t="shared" si="70"/>
        <v>66.9</v>
      </c>
      <c r="AM23" s="35">
        <f t="shared" si="70"/>
        <v>98.4</v>
      </c>
      <c r="AN23" s="36">
        <f t="shared" si="12"/>
        <v>74293</v>
      </c>
      <c r="AO23">
        <f t="shared" si="13"/>
        <v>0</v>
      </c>
      <c r="AP23">
        <f t="shared" si="14"/>
        <v>0</v>
      </c>
      <c r="AQ23">
        <f t="shared" si="15"/>
        <v>0</v>
      </c>
    </row>
    <row r="24" spans="1:43" ht="14.25">
      <c r="A24" s="32" t="s">
        <v>33</v>
      </c>
      <c r="B24" s="34" t="s">
        <v>4</v>
      </c>
      <c r="C24" s="35">
        <f aca="true" t="shared" si="71" ref="C24:C62">IF(OR(C90=1,C90=2),"x",ROUND(C90/$N24*100,1))</f>
        <v>1.8</v>
      </c>
      <c r="D24" s="35">
        <f t="shared" si="67"/>
        <v>9.1</v>
      </c>
      <c r="E24" s="35">
        <f t="shared" si="67"/>
        <v>18.7</v>
      </c>
      <c r="F24" s="35">
        <f t="shared" si="67"/>
        <v>23.5</v>
      </c>
      <c r="G24" s="35">
        <f t="shared" si="67"/>
        <v>16.8</v>
      </c>
      <c r="H24" s="35">
        <f t="shared" si="67"/>
        <v>12</v>
      </c>
      <c r="I24" s="35">
        <f t="shared" si="67"/>
        <v>7.4</v>
      </c>
      <c r="J24" s="35">
        <f t="shared" si="67"/>
        <v>4.9</v>
      </c>
      <c r="K24" s="35">
        <f t="shared" si="67"/>
        <v>10.9</v>
      </c>
      <c r="L24" s="35">
        <f t="shared" si="67"/>
        <v>53.1</v>
      </c>
      <c r="M24" s="35">
        <f t="shared" si="67"/>
        <v>94.2</v>
      </c>
      <c r="N24" s="36">
        <f t="shared" si="8"/>
        <v>4852</v>
      </c>
      <c r="O24" s="34" t="s">
        <v>5</v>
      </c>
      <c r="P24" s="35">
        <f t="shared" si="3"/>
        <v>3.6</v>
      </c>
      <c r="Q24" s="35">
        <f t="shared" si="68"/>
        <v>16.8</v>
      </c>
      <c r="R24" s="35">
        <f t="shared" si="68"/>
        <v>23.3</v>
      </c>
      <c r="S24" s="35">
        <f t="shared" si="68"/>
        <v>20.1</v>
      </c>
      <c r="T24" s="35">
        <f t="shared" si="68"/>
        <v>13.9</v>
      </c>
      <c r="U24" s="35">
        <f t="shared" si="68"/>
        <v>9.5</v>
      </c>
      <c r="V24" s="35">
        <f t="shared" si="68"/>
        <v>5.5</v>
      </c>
      <c r="W24" s="35">
        <f t="shared" si="68"/>
        <v>3.6</v>
      </c>
      <c r="X24" s="35">
        <f t="shared" si="68"/>
        <v>20.4</v>
      </c>
      <c r="Y24" s="35">
        <f t="shared" si="68"/>
        <v>63.8</v>
      </c>
      <c r="Z24" s="35">
        <f t="shared" si="68"/>
        <v>96.2</v>
      </c>
      <c r="AA24" s="36">
        <f t="shared" si="10"/>
        <v>3185</v>
      </c>
      <c r="AB24" s="34" t="s">
        <v>71</v>
      </c>
      <c r="AC24" s="35">
        <f t="shared" si="5"/>
        <v>2.6</v>
      </c>
      <c r="AD24" s="35">
        <f t="shared" si="70"/>
        <v>12.2</v>
      </c>
      <c r="AE24" s="35">
        <f t="shared" si="70"/>
        <v>20.5</v>
      </c>
      <c r="AF24" s="35">
        <f t="shared" si="70"/>
        <v>22.1</v>
      </c>
      <c r="AG24" s="35">
        <f t="shared" si="70"/>
        <v>15.7</v>
      </c>
      <c r="AH24" s="35">
        <f t="shared" si="70"/>
        <v>11</v>
      </c>
      <c r="AI24" s="35">
        <f t="shared" si="70"/>
        <v>6.6</v>
      </c>
      <c r="AJ24" s="35">
        <f t="shared" si="70"/>
        <v>4.4</v>
      </c>
      <c r="AK24" s="35">
        <f t="shared" si="70"/>
        <v>14.7</v>
      </c>
      <c r="AL24" s="35">
        <f t="shared" si="70"/>
        <v>57.4</v>
      </c>
      <c r="AM24" s="35">
        <f t="shared" si="70"/>
        <v>95</v>
      </c>
      <c r="AN24" s="36">
        <f t="shared" si="12"/>
        <v>8037</v>
      </c>
      <c r="AO24">
        <f t="shared" si="13"/>
        <v>0</v>
      </c>
      <c r="AP24">
        <f t="shared" si="14"/>
        <v>0</v>
      </c>
      <c r="AQ24">
        <f t="shared" si="15"/>
        <v>0</v>
      </c>
    </row>
    <row r="25" spans="1:43" ht="14.25">
      <c r="A25" s="32" t="s">
        <v>34</v>
      </c>
      <c r="B25" s="34" t="s">
        <v>4</v>
      </c>
      <c r="C25" s="35">
        <f t="shared" si="71"/>
        <v>0.6</v>
      </c>
      <c r="D25" s="35">
        <f t="shared" si="67"/>
        <v>4</v>
      </c>
      <c r="E25" s="35">
        <f t="shared" si="67"/>
        <v>13.1</v>
      </c>
      <c r="F25" s="35">
        <f t="shared" si="67"/>
        <v>23.1</v>
      </c>
      <c r="G25" s="35">
        <f t="shared" si="67"/>
        <v>22.6</v>
      </c>
      <c r="H25" s="35">
        <f t="shared" si="67"/>
        <v>17.8</v>
      </c>
      <c r="I25" s="35">
        <f t="shared" si="67"/>
        <v>10.9</v>
      </c>
      <c r="J25" s="35">
        <f t="shared" si="67"/>
        <v>5.1</v>
      </c>
      <c r="K25" s="35">
        <f t="shared" si="67"/>
        <v>4.6</v>
      </c>
      <c r="L25" s="35">
        <f t="shared" si="67"/>
        <v>40.9</v>
      </c>
      <c r="M25" s="35">
        <f t="shared" si="67"/>
        <v>97.3</v>
      </c>
      <c r="N25" s="36">
        <f t="shared" si="8"/>
        <v>3594</v>
      </c>
      <c r="O25" s="34" t="s">
        <v>5</v>
      </c>
      <c r="P25" s="35">
        <f t="shared" si="3"/>
        <v>3</v>
      </c>
      <c r="Q25" s="35">
        <f t="shared" si="68"/>
        <v>10.7</v>
      </c>
      <c r="R25" s="35">
        <f t="shared" si="68"/>
        <v>19.6</v>
      </c>
      <c r="S25" s="35">
        <f t="shared" si="68"/>
        <v>23.6</v>
      </c>
      <c r="T25" s="35">
        <f t="shared" si="68"/>
        <v>19.7</v>
      </c>
      <c r="U25" s="35">
        <f t="shared" si="68"/>
        <v>12.5</v>
      </c>
      <c r="V25" s="35">
        <f t="shared" si="68"/>
        <v>6.5</v>
      </c>
      <c r="W25" s="35">
        <f t="shared" si="68"/>
        <v>2.8</v>
      </c>
      <c r="X25" s="35">
        <f t="shared" si="68"/>
        <v>13.7</v>
      </c>
      <c r="Y25" s="35">
        <f t="shared" si="68"/>
        <v>56.9</v>
      </c>
      <c r="Z25" s="35">
        <f t="shared" si="68"/>
        <v>98.4</v>
      </c>
      <c r="AA25" s="36">
        <f t="shared" si="10"/>
        <v>24583</v>
      </c>
      <c r="AB25" s="34" t="s">
        <v>71</v>
      </c>
      <c r="AC25" s="35">
        <f t="shared" si="5"/>
        <v>2.7</v>
      </c>
      <c r="AD25" s="35">
        <f t="shared" si="70"/>
        <v>9.9</v>
      </c>
      <c r="AE25" s="35">
        <f t="shared" si="70"/>
        <v>18.8</v>
      </c>
      <c r="AF25" s="35">
        <f t="shared" si="70"/>
        <v>23.6</v>
      </c>
      <c r="AG25" s="35">
        <f t="shared" si="70"/>
        <v>20</v>
      </c>
      <c r="AH25" s="35">
        <f t="shared" si="70"/>
        <v>13.1</v>
      </c>
      <c r="AI25" s="35">
        <f t="shared" si="70"/>
        <v>7.1</v>
      </c>
      <c r="AJ25" s="35">
        <f t="shared" si="70"/>
        <v>3.1</v>
      </c>
      <c r="AK25" s="35">
        <f t="shared" si="70"/>
        <v>12.5</v>
      </c>
      <c r="AL25" s="35">
        <f t="shared" si="70"/>
        <v>54.9</v>
      </c>
      <c r="AM25" s="35">
        <f t="shared" si="70"/>
        <v>98.2</v>
      </c>
      <c r="AN25" s="36">
        <f t="shared" si="12"/>
        <v>28177</v>
      </c>
      <c r="AO25">
        <f t="shared" si="13"/>
        <v>0</v>
      </c>
      <c r="AP25">
        <f t="shared" si="14"/>
        <v>0</v>
      </c>
      <c r="AQ25">
        <f t="shared" si="15"/>
        <v>0</v>
      </c>
    </row>
    <row r="26" spans="1:43" ht="14.25">
      <c r="A26" s="32" t="s">
        <v>35</v>
      </c>
      <c r="B26" s="34" t="s">
        <v>4</v>
      </c>
      <c r="C26" s="35">
        <f t="shared" si="71"/>
        <v>7.3</v>
      </c>
      <c r="D26" s="35">
        <f t="shared" si="67"/>
        <v>14.9</v>
      </c>
      <c r="E26" s="35">
        <f t="shared" si="67"/>
        <v>19.7</v>
      </c>
      <c r="F26" s="35">
        <f t="shared" si="67"/>
        <v>23.3</v>
      </c>
      <c r="G26" s="35">
        <f t="shared" si="67"/>
        <v>16.4</v>
      </c>
      <c r="H26" s="35">
        <f t="shared" si="67"/>
        <v>9.6</v>
      </c>
      <c r="I26" s="35">
        <f t="shared" si="67"/>
        <v>5.1</v>
      </c>
      <c r="J26" s="35">
        <f t="shared" si="67"/>
        <v>2.6</v>
      </c>
      <c r="K26" s="35">
        <f t="shared" si="67"/>
        <v>22.3</v>
      </c>
      <c r="L26" s="35">
        <f t="shared" si="67"/>
        <v>65.2</v>
      </c>
      <c r="M26" s="35">
        <f t="shared" si="67"/>
        <v>98.9</v>
      </c>
      <c r="N26" s="36">
        <f t="shared" si="8"/>
        <v>112246</v>
      </c>
      <c r="O26" s="34" t="s">
        <v>5</v>
      </c>
      <c r="P26" s="35">
        <f t="shared" si="3"/>
        <v>12.2</v>
      </c>
      <c r="Q26" s="35">
        <f t="shared" si="68"/>
        <v>19.7</v>
      </c>
      <c r="R26" s="35">
        <f t="shared" si="68"/>
        <v>21.2</v>
      </c>
      <c r="S26" s="35">
        <f t="shared" si="68"/>
        <v>20.4</v>
      </c>
      <c r="T26" s="35">
        <f t="shared" si="68"/>
        <v>12.6</v>
      </c>
      <c r="U26" s="35">
        <f t="shared" si="68"/>
        <v>7.3</v>
      </c>
      <c r="V26" s="35">
        <f t="shared" si="68"/>
        <v>4</v>
      </c>
      <c r="W26" s="35">
        <f t="shared" si="68"/>
        <v>1.9</v>
      </c>
      <c r="X26" s="35">
        <f t="shared" si="68"/>
        <v>31.9</v>
      </c>
      <c r="Y26" s="35">
        <f t="shared" si="68"/>
        <v>73.5</v>
      </c>
      <c r="Z26" s="35">
        <f t="shared" si="68"/>
        <v>99.3</v>
      </c>
      <c r="AA26" s="36">
        <f t="shared" si="10"/>
        <v>96918</v>
      </c>
      <c r="AB26" s="34" t="s">
        <v>71</v>
      </c>
      <c r="AC26" s="35">
        <f t="shared" si="5"/>
        <v>9.6</v>
      </c>
      <c r="AD26" s="35">
        <f t="shared" si="70"/>
        <v>17.2</v>
      </c>
      <c r="AE26" s="35">
        <f t="shared" si="70"/>
        <v>20.4</v>
      </c>
      <c r="AF26" s="35">
        <f t="shared" si="70"/>
        <v>22</v>
      </c>
      <c r="AG26" s="35">
        <f t="shared" si="70"/>
        <v>14.7</v>
      </c>
      <c r="AH26" s="35">
        <f t="shared" si="70"/>
        <v>8.5</v>
      </c>
      <c r="AI26" s="35">
        <f t="shared" si="70"/>
        <v>4.6</v>
      </c>
      <c r="AJ26" s="35">
        <f t="shared" si="70"/>
        <v>2.3</v>
      </c>
      <c r="AK26" s="35">
        <f t="shared" si="70"/>
        <v>26.7</v>
      </c>
      <c r="AL26" s="35">
        <f t="shared" si="70"/>
        <v>69.1</v>
      </c>
      <c r="AM26" s="35">
        <f t="shared" si="70"/>
        <v>99.1</v>
      </c>
      <c r="AN26" s="36">
        <f t="shared" si="12"/>
        <v>209164</v>
      </c>
      <c r="AO26">
        <f t="shared" si="13"/>
        <v>0</v>
      </c>
      <c r="AP26">
        <f t="shared" si="14"/>
        <v>0</v>
      </c>
      <c r="AQ26">
        <f t="shared" si="15"/>
        <v>0</v>
      </c>
    </row>
    <row r="27" spans="1:43" ht="14.25">
      <c r="A27" s="32" t="s">
        <v>36</v>
      </c>
      <c r="B27" s="34" t="s">
        <v>4</v>
      </c>
      <c r="C27" s="35">
        <f t="shared" si="71"/>
        <v>7.7</v>
      </c>
      <c r="D27" s="35">
        <f t="shared" si="67"/>
        <v>16.5</v>
      </c>
      <c r="E27" s="35">
        <f t="shared" si="67"/>
        <v>20.7</v>
      </c>
      <c r="F27" s="35">
        <f t="shared" si="67"/>
        <v>19.8</v>
      </c>
      <c r="G27" s="35">
        <f t="shared" si="67"/>
        <v>14.2</v>
      </c>
      <c r="H27" s="35">
        <f t="shared" si="67"/>
        <v>9.3</v>
      </c>
      <c r="I27" s="35">
        <f t="shared" si="67"/>
        <v>5.8</v>
      </c>
      <c r="J27" s="35">
        <f t="shared" si="67"/>
        <v>3.7</v>
      </c>
      <c r="K27" s="35">
        <f t="shared" si="67"/>
        <v>24.2</v>
      </c>
      <c r="L27" s="35">
        <f t="shared" si="67"/>
        <v>64.7</v>
      </c>
      <c r="M27" s="35">
        <f t="shared" si="67"/>
        <v>97.6</v>
      </c>
      <c r="N27" s="36">
        <f t="shared" si="8"/>
        <v>115362</v>
      </c>
      <c r="O27" s="34" t="s">
        <v>5</v>
      </c>
      <c r="P27" s="35">
        <f t="shared" si="3"/>
        <v>12.4</v>
      </c>
      <c r="Q27" s="35">
        <f t="shared" si="68"/>
        <v>20.4</v>
      </c>
      <c r="R27" s="35">
        <f t="shared" si="68"/>
        <v>21.1</v>
      </c>
      <c r="S27" s="35">
        <f t="shared" si="68"/>
        <v>17.8</v>
      </c>
      <c r="T27" s="35">
        <f t="shared" si="68"/>
        <v>12.1</v>
      </c>
      <c r="U27" s="35">
        <f t="shared" si="68"/>
        <v>7.6</v>
      </c>
      <c r="V27" s="35">
        <f t="shared" si="68"/>
        <v>4.5</v>
      </c>
      <c r="W27" s="35">
        <f t="shared" si="68"/>
        <v>2.6</v>
      </c>
      <c r="X27" s="35">
        <f t="shared" si="68"/>
        <v>32.8</v>
      </c>
      <c r="Y27" s="35">
        <f t="shared" si="68"/>
        <v>71.7</v>
      </c>
      <c r="Z27" s="35">
        <f t="shared" si="68"/>
        <v>98.5</v>
      </c>
      <c r="AA27" s="36">
        <f t="shared" si="10"/>
        <v>122772</v>
      </c>
      <c r="AB27" s="34" t="s">
        <v>71</v>
      </c>
      <c r="AC27" s="35">
        <f t="shared" si="5"/>
        <v>10.1</v>
      </c>
      <c r="AD27" s="35">
        <f t="shared" si="70"/>
        <v>18.5</v>
      </c>
      <c r="AE27" s="35">
        <f t="shared" si="70"/>
        <v>20.9</v>
      </c>
      <c r="AF27" s="35">
        <f t="shared" si="70"/>
        <v>18.8</v>
      </c>
      <c r="AG27" s="35">
        <f t="shared" si="70"/>
        <v>13.1</v>
      </c>
      <c r="AH27" s="35">
        <f t="shared" si="70"/>
        <v>8.4</v>
      </c>
      <c r="AI27" s="35">
        <f t="shared" si="70"/>
        <v>5.1</v>
      </c>
      <c r="AJ27" s="35">
        <f t="shared" si="70"/>
        <v>3.1</v>
      </c>
      <c r="AK27" s="35">
        <f t="shared" si="70"/>
        <v>28.6</v>
      </c>
      <c r="AL27" s="35">
        <f t="shared" si="70"/>
        <v>68.3</v>
      </c>
      <c r="AM27" s="35">
        <f t="shared" si="70"/>
        <v>98.1</v>
      </c>
      <c r="AN27" s="36">
        <f t="shared" si="12"/>
        <v>238134</v>
      </c>
      <c r="AO27">
        <f t="shared" si="13"/>
        <v>0</v>
      </c>
      <c r="AP27">
        <f t="shared" si="14"/>
        <v>0</v>
      </c>
      <c r="AQ27">
        <f t="shared" si="15"/>
        <v>0</v>
      </c>
    </row>
    <row r="28" spans="1:43" ht="14.25">
      <c r="A28" s="32" t="s">
        <v>37</v>
      </c>
      <c r="B28" s="34" t="s">
        <v>4</v>
      </c>
      <c r="C28" s="35">
        <f t="shared" si="71"/>
        <v>1.2</v>
      </c>
      <c r="D28" s="35">
        <f t="shared" si="67"/>
        <v>5</v>
      </c>
      <c r="E28" s="35">
        <f t="shared" si="67"/>
        <v>13.5</v>
      </c>
      <c r="F28" s="35">
        <f t="shared" si="67"/>
        <v>19.9</v>
      </c>
      <c r="G28" s="35">
        <f t="shared" si="67"/>
        <v>18.4</v>
      </c>
      <c r="H28" s="35">
        <f t="shared" si="67"/>
        <v>16.1</v>
      </c>
      <c r="I28" s="35">
        <f t="shared" si="67"/>
        <v>12.1</v>
      </c>
      <c r="J28" s="35">
        <f t="shared" si="67"/>
        <v>7.6</v>
      </c>
      <c r="K28" s="35">
        <f t="shared" si="67"/>
        <v>6.2</v>
      </c>
      <c r="L28" s="35">
        <f t="shared" si="67"/>
        <v>39.6</v>
      </c>
      <c r="M28" s="35">
        <f t="shared" si="67"/>
        <v>93.7</v>
      </c>
      <c r="N28" s="36">
        <f t="shared" si="8"/>
        <v>5150</v>
      </c>
      <c r="O28" s="34" t="s">
        <v>5</v>
      </c>
      <c r="P28" s="35">
        <f t="shared" si="3"/>
        <v>3.1</v>
      </c>
      <c r="Q28" s="35">
        <f t="shared" si="68"/>
        <v>9.2</v>
      </c>
      <c r="R28" s="35">
        <f t="shared" si="68"/>
        <v>18.6</v>
      </c>
      <c r="S28" s="35">
        <f t="shared" si="68"/>
        <v>20.7</v>
      </c>
      <c r="T28" s="35">
        <f t="shared" si="68"/>
        <v>18.3</v>
      </c>
      <c r="U28" s="35">
        <f t="shared" si="68"/>
        <v>13.6</v>
      </c>
      <c r="V28" s="35">
        <f t="shared" si="68"/>
        <v>8.9</v>
      </c>
      <c r="W28" s="35">
        <f t="shared" si="68"/>
        <v>4.8</v>
      </c>
      <c r="X28" s="35">
        <f t="shared" si="68"/>
        <v>12.3</v>
      </c>
      <c r="Y28" s="35">
        <f t="shared" si="68"/>
        <v>51.6</v>
      </c>
      <c r="Z28" s="35">
        <f t="shared" si="68"/>
        <v>97.2</v>
      </c>
      <c r="AA28" s="36">
        <f t="shared" si="10"/>
        <v>4916</v>
      </c>
      <c r="AB28" s="34" t="s">
        <v>71</v>
      </c>
      <c r="AC28" s="35">
        <f t="shared" si="5"/>
        <v>2.1</v>
      </c>
      <c r="AD28" s="35">
        <f t="shared" si="70"/>
        <v>7.1</v>
      </c>
      <c r="AE28" s="35">
        <f t="shared" si="70"/>
        <v>16</v>
      </c>
      <c r="AF28" s="35">
        <f t="shared" si="70"/>
        <v>20.3</v>
      </c>
      <c r="AG28" s="35">
        <f t="shared" si="70"/>
        <v>18.3</v>
      </c>
      <c r="AH28" s="35">
        <f t="shared" si="70"/>
        <v>14.9</v>
      </c>
      <c r="AI28" s="35">
        <f t="shared" si="70"/>
        <v>10.5</v>
      </c>
      <c r="AJ28" s="35">
        <f t="shared" si="70"/>
        <v>6.2</v>
      </c>
      <c r="AK28" s="35">
        <f t="shared" si="70"/>
        <v>9.2</v>
      </c>
      <c r="AL28" s="35">
        <f t="shared" si="70"/>
        <v>45.5</v>
      </c>
      <c r="AM28" s="35">
        <f t="shared" si="70"/>
        <v>95.4</v>
      </c>
      <c r="AN28" s="36">
        <f t="shared" si="12"/>
        <v>10066</v>
      </c>
      <c r="AO28">
        <f t="shared" si="13"/>
        <v>0</v>
      </c>
      <c r="AP28">
        <f t="shared" si="14"/>
        <v>0</v>
      </c>
      <c r="AQ28">
        <f t="shared" si="15"/>
        <v>0</v>
      </c>
    </row>
    <row r="29" spans="1:43" ht="14.25">
      <c r="A29" s="32" t="s">
        <v>38</v>
      </c>
      <c r="B29" s="34" t="s">
        <v>4</v>
      </c>
      <c r="C29" s="35">
        <f t="shared" si="71"/>
        <v>6.7</v>
      </c>
      <c r="D29" s="35">
        <f t="shared" si="67"/>
        <v>23.8</v>
      </c>
      <c r="E29" s="35">
        <f t="shared" si="67"/>
        <v>30</v>
      </c>
      <c r="F29" s="35">
        <f t="shared" si="67"/>
        <v>18.7</v>
      </c>
      <c r="G29" s="35">
        <f t="shared" si="67"/>
        <v>9.5</v>
      </c>
      <c r="H29" s="35">
        <f t="shared" si="67"/>
        <v>5.4</v>
      </c>
      <c r="I29" s="35">
        <f t="shared" si="67"/>
        <v>3</v>
      </c>
      <c r="J29" s="35">
        <f t="shared" si="67"/>
        <v>1.5</v>
      </c>
      <c r="K29" s="35">
        <f t="shared" si="67"/>
        <v>30.5</v>
      </c>
      <c r="L29" s="35">
        <f t="shared" si="67"/>
        <v>79.2</v>
      </c>
      <c r="M29" s="35">
        <f t="shared" si="67"/>
        <v>98.5</v>
      </c>
      <c r="N29" s="36">
        <f t="shared" si="8"/>
        <v>3480</v>
      </c>
      <c r="O29" s="34" t="s">
        <v>5</v>
      </c>
      <c r="P29" s="35">
        <f t="shared" si="3"/>
        <v>5.3</v>
      </c>
      <c r="Q29" s="35">
        <f t="shared" si="68"/>
        <v>26.2</v>
      </c>
      <c r="R29" s="35">
        <f t="shared" si="68"/>
        <v>28.8</v>
      </c>
      <c r="S29" s="35">
        <f t="shared" si="68"/>
        <v>18.6</v>
      </c>
      <c r="T29" s="35">
        <f t="shared" si="68"/>
        <v>10.4</v>
      </c>
      <c r="U29" s="35">
        <f t="shared" si="68"/>
        <v>5.3</v>
      </c>
      <c r="V29" s="35">
        <f t="shared" si="68"/>
        <v>2.1</v>
      </c>
      <c r="W29" s="35">
        <f t="shared" si="68"/>
        <v>1.7</v>
      </c>
      <c r="X29" s="35">
        <f t="shared" si="68"/>
        <v>31.6</v>
      </c>
      <c r="Y29" s="35">
        <f t="shared" si="68"/>
        <v>79</v>
      </c>
      <c r="Z29" s="35">
        <f t="shared" si="68"/>
        <v>98.5</v>
      </c>
      <c r="AA29" s="36">
        <f t="shared" si="10"/>
        <v>1444</v>
      </c>
      <c r="AB29" s="34" t="s">
        <v>71</v>
      </c>
      <c r="AC29" s="35">
        <f t="shared" si="5"/>
        <v>6.3</v>
      </c>
      <c r="AD29" s="35">
        <f t="shared" si="70"/>
        <v>24.5</v>
      </c>
      <c r="AE29" s="35">
        <f t="shared" si="70"/>
        <v>29.6</v>
      </c>
      <c r="AF29" s="35">
        <f t="shared" si="70"/>
        <v>18.7</v>
      </c>
      <c r="AG29" s="35">
        <f t="shared" si="70"/>
        <v>9.8</v>
      </c>
      <c r="AH29" s="35">
        <f t="shared" si="70"/>
        <v>5.4</v>
      </c>
      <c r="AI29" s="35">
        <f t="shared" si="70"/>
        <v>2.7</v>
      </c>
      <c r="AJ29" s="35">
        <f t="shared" si="70"/>
        <v>1.5</v>
      </c>
      <c r="AK29" s="35">
        <f t="shared" si="70"/>
        <v>30.8</v>
      </c>
      <c r="AL29" s="35">
        <f t="shared" si="70"/>
        <v>79.1</v>
      </c>
      <c r="AM29" s="35">
        <f t="shared" si="70"/>
        <v>98.5</v>
      </c>
      <c r="AN29" s="36">
        <f t="shared" si="12"/>
        <v>4924</v>
      </c>
      <c r="AO29">
        <f t="shared" si="13"/>
        <v>0</v>
      </c>
      <c r="AP29">
        <f t="shared" si="14"/>
        <v>0</v>
      </c>
      <c r="AQ29">
        <f t="shared" si="15"/>
        <v>0</v>
      </c>
    </row>
    <row r="30" spans="1:43" ht="14.25">
      <c r="A30" s="32" t="s">
        <v>39</v>
      </c>
      <c r="B30" s="34" t="s">
        <v>4</v>
      </c>
      <c r="C30" s="35">
        <f t="shared" si="71"/>
        <v>1.5</v>
      </c>
      <c r="D30" s="35">
        <f t="shared" si="67"/>
        <v>8.5</v>
      </c>
      <c r="E30" s="35">
        <f t="shared" si="67"/>
        <v>19.6</v>
      </c>
      <c r="F30" s="35">
        <f t="shared" si="67"/>
        <v>23.9</v>
      </c>
      <c r="G30" s="35">
        <f t="shared" si="67"/>
        <v>18.2</v>
      </c>
      <c r="H30" s="35">
        <f t="shared" si="67"/>
        <v>12.1</v>
      </c>
      <c r="I30" s="35">
        <f t="shared" si="67"/>
        <v>7.8</v>
      </c>
      <c r="J30" s="35">
        <f t="shared" si="67"/>
        <v>4.7</v>
      </c>
      <c r="K30" s="35">
        <f t="shared" si="67"/>
        <v>10</v>
      </c>
      <c r="L30" s="35">
        <f t="shared" si="67"/>
        <v>53.5</v>
      </c>
      <c r="M30" s="35">
        <f t="shared" si="67"/>
        <v>96.3</v>
      </c>
      <c r="N30" s="36">
        <f t="shared" si="8"/>
        <v>20550</v>
      </c>
      <c r="O30" s="34" t="s">
        <v>5</v>
      </c>
      <c r="P30" s="35">
        <f t="shared" si="3"/>
        <v>3.9</v>
      </c>
      <c r="Q30" s="35">
        <f t="shared" si="68"/>
        <v>16.9</v>
      </c>
      <c r="R30" s="35">
        <f t="shared" si="68"/>
        <v>25.4</v>
      </c>
      <c r="S30" s="35">
        <f t="shared" si="68"/>
        <v>22.6</v>
      </c>
      <c r="T30" s="35">
        <f t="shared" si="68"/>
        <v>13.7</v>
      </c>
      <c r="U30" s="35">
        <f t="shared" si="68"/>
        <v>8.3</v>
      </c>
      <c r="V30" s="35">
        <f t="shared" si="68"/>
        <v>4.9</v>
      </c>
      <c r="W30" s="35">
        <f t="shared" si="68"/>
        <v>2.4</v>
      </c>
      <c r="X30" s="35">
        <f t="shared" si="68"/>
        <v>20.8</v>
      </c>
      <c r="Y30" s="35">
        <f t="shared" si="68"/>
        <v>68.7</v>
      </c>
      <c r="Z30" s="35">
        <f t="shared" si="68"/>
        <v>98.2</v>
      </c>
      <c r="AA30" s="36">
        <f t="shared" si="10"/>
        <v>36419</v>
      </c>
      <c r="AB30" s="34" t="s">
        <v>71</v>
      </c>
      <c r="AC30" s="35">
        <f t="shared" si="5"/>
        <v>3</v>
      </c>
      <c r="AD30" s="35">
        <f t="shared" si="70"/>
        <v>13.9</v>
      </c>
      <c r="AE30" s="35">
        <f t="shared" si="70"/>
        <v>23.3</v>
      </c>
      <c r="AF30" s="35">
        <f t="shared" si="70"/>
        <v>23.1</v>
      </c>
      <c r="AG30" s="35">
        <f t="shared" si="70"/>
        <v>15.3</v>
      </c>
      <c r="AH30" s="35">
        <f t="shared" si="70"/>
        <v>9.7</v>
      </c>
      <c r="AI30" s="35">
        <f t="shared" si="70"/>
        <v>6</v>
      </c>
      <c r="AJ30" s="35">
        <f t="shared" si="70"/>
        <v>3.3</v>
      </c>
      <c r="AK30" s="35">
        <f t="shared" si="70"/>
        <v>16.9</v>
      </c>
      <c r="AL30" s="35">
        <f t="shared" si="70"/>
        <v>63.2</v>
      </c>
      <c r="AM30" s="35">
        <f t="shared" si="70"/>
        <v>97.5</v>
      </c>
      <c r="AN30" s="36">
        <f t="shared" si="12"/>
        <v>56969</v>
      </c>
      <c r="AO30">
        <f t="shared" si="13"/>
        <v>0</v>
      </c>
      <c r="AP30">
        <f t="shared" si="14"/>
        <v>0</v>
      </c>
      <c r="AQ30">
        <f t="shared" si="15"/>
        <v>0</v>
      </c>
    </row>
    <row r="31" spans="1:43" ht="14.25">
      <c r="A31" s="32" t="s">
        <v>91</v>
      </c>
      <c r="B31" s="34" t="s">
        <v>4</v>
      </c>
      <c r="C31" s="35">
        <f t="shared" si="71"/>
        <v>30.5</v>
      </c>
      <c r="D31" s="35">
        <f t="shared" si="67"/>
        <v>20.8</v>
      </c>
      <c r="E31" s="35">
        <f t="shared" si="67"/>
        <v>13.3</v>
      </c>
      <c r="F31" s="35">
        <f t="shared" si="67"/>
        <v>11.3</v>
      </c>
      <c r="G31" s="35">
        <f t="shared" si="67"/>
        <v>6.8</v>
      </c>
      <c r="H31" s="35">
        <f t="shared" si="67"/>
        <v>5.2</v>
      </c>
      <c r="I31" s="35">
        <f t="shared" si="67"/>
        <v>4.2</v>
      </c>
      <c r="J31" s="35">
        <f t="shared" si="67"/>
        <v>3.1</v>
      </c>
      <c r="K31" s="35">
        <f t="shared" si="67"/>
        <v>51.2</v>
      </c>
      <c r="L31" s="35">
        <f t="shared" si="67"/>
        <v>75.8</v>
      </c>
      <c r="M31" s="35">
        <f t="shared" si="67"/>
        <v>95.1</v>
      </c>
      <c r="N31" s="36">
        <f t="shared" si="8"/>
        <v>1300</v>
      </c>
      <c r="O31" s="34" t="s">
        <v>5</v>
      </c>
      <c r="P31" s="35">
        <f t="shared" si="3"/>
        <v>33.4</v>
      </c>
      <c r="Q31" s="35">
        <f t="shared" si="68"/>
        <v>20.2</v>
      </c>
      <c r="R31" s="35">
        <f t="shared" si="68"/>
        <v>13.8</v>
      </c>
      <c r="S31" s="35">
        <f t="shared" si="68"/>
        <v>10</v>
      </c>
      <c r="T31" s="35">
        <f t="shared" si="68"/>
        <v>5.9</v>
      </c>
      <c r="U31" s="35">
        <f t="shared" si="68"/>
        <v>4.8</v>
      </c>
      <c r="V31" s="35">
        <f t="shared" si="68"/>
        <v>5</v>
      </c>
      <c r="W31" s="35">
        <f t="shared" si="68"/>
        <v>2.9</v>
      </c>
      <c r="X31" s="35">
        <f t="shared" si="68"/>
        <v>53.7</v>
      </c>
      <c r="Y31" s="35">
        <f t="shared" si="68"/>
        <v>77.5</v>
      </c>
      <c r="Z31" s="35">
        <f t="shared" si="68"/>
        <v>96.1</v>
      </c>
      <c r="AA31" s="36">
        <f t="shared" si="10"/>
        <v>1493</v>
      </c>
      <c r="AB31" s="34" t="s">
        <v>71</v>
      </c>
      <c r="AC31" s="35">
        <f t="shared" si="5"/>
        <v>32</v>
      </c>
      <c r="AD31" s="35">
        <f t="shared" si="70"/>
        <v>20.5</v>
      </c>
      <c r="AE31" s="35">
        <f t="shared" si="70"/>
        <v>13.6</v>
      </c>
      <c r="AF31" s="35">
        <f t="shared" si="70"/>
        <v>10.6</v>
      </c>
      <c r="AG31" s="35">
        <f t="shared" si="70"/>
        <v>6.3</v>
      </c>
      <c r="AH31" s="35">
        <f t="shared" si="70"/>
        <v>5</v>
      </c>
      <c r="AI31" s="35">
        <f t="shared" si="70"/>
        <v>4.6</v>
      </c>
      <c r="AJ31" s="35">
        <f t="shared" si="70"/>
        <v>3</v>
      </c>
      <c r="AK31" s="35">
        <f t="shared" si="70"/>
        <v>52.5</v>
      </c>
      <c r="AL31" s="35">
        <f t="shared" si="70"/>
        <v>76.7</v>
      </c>
      <c r="AM31" s="35">
        <f t="shared" si="70"/>
        <v>95.6</v>
      </c>
      <c r="AN31" s="36">
        <f t="shared" si="12"/>
        <v>2793</v>
      </c>
      <c r="AO31">
        <f t="shared" si="13"/>
        <v>0</v>
      </c>
      <c r="AP31">
        <f t="shared" si="14"/>
        <v>0</v>
      </c>
      <c r="AQ31">
        <f t="shared" si="15"/>
        <v>0</v>
      </c>
    </row>
    <row r="32" spans="1:43" ht="14.25">
      <c r="A32" s="32" t="s">
        <v>92</v>
      </c>
      <c r="B32" s="34" t="s">
        <v>4</v>
      </c>
      <c r="C32" s="35">
        <f t="shared" si="71"/>
        <v>54.7</v>
      </c>
      <c r="D32" s="35">
        <f t="shared" si="67"/>
        <v>18.1</v>
      </c>
      <c r="E32" s="35">
        <f t="shared" si="67"/>
        <v>11.7</v>
      </c>
      <c r="F32" s="35">
        <f t="shared" si="67"/>
        <v>8.9</v>
      </c>
      <c r="G32" s="35">
        <f t="shared" si="67"/>
        <v>4.9</v>
      </c>
      <c r="H32" s="35">
        <f t="shared" si="67"/>
        <v>1</v>
      </c>
      <c r="I32" s="35" t="s">
        <v>101</v>
      </c>
      <c r="J32" s="35" t="s">
        <v>101</v>
      </c>
      <c r="K32" s="35">
        <f t="shared" si="67"/>
        <v>72.8</v>
      </c>
      <c r="L32" s="35">
        <f t="shared" si="67"/>
        <v>93.4</v>
      </c>
      <c r="M32" s="35">
        <f t="shared" si="67"/>
        <v>99.6</v>
      </c>
      <c r="N32" s="36">
        <f t="shared" si="8"/>
        <v>1367</v>
      </c>
      <c r="O32" s="34" t="s">
        <v>5</v>
      </c>
      <c r="P32" s="35">
        <f t="shared" si="3"/>
        <v>63.8</v>
      </c>
      <c r="Q32" s="35">
        <f t="shared" si="68"/>
        <v>16.2</v>
      </c>
      <c r="R32" s="35">
        <f t="shared" si="68"/>
        <v>9.6</v>
      </c>
      <c r="S32" s="35">
        <f t="shared" si="68"/>
        <v>6.7</v>
      </c>
      <c r="T32" s="35">
        <f t="shared" si="68"/>
        <v>2.5</v>
      </c>
      <c r="U32" s="35">
        <f t="shared" si="68"/>
        <v>0.6</v>
      </c>
      <c r="V32" s="35" t="s">
        <v>101</v>
      </c>
      <c r="W32" s="35" t="str">
        <f t="shared" si="68"/>
        <v>x</v>
      </c>
      <c r="X32" s="35">
        <f t="shared" si="68"/>
        <v>80</v>
      </c>
      <c r="Y32" s="35">
        <f t="shared" si="68"/>
        <v>96.3</v>
      </c>
      <c r="Z32" s="35">
        <f t="shared" si="68"/>
        <v>99.8</v>
      </c>
      <c r="AA32" s="36">
        <f t="shared" si="10"/>
        <v>1238</v>
      </c>
      <c r="AB32" s="34" t="s">
        <v>71</v>
      </c>
      <c r="AC32" s="35">
        <f t="shared" si="5"/>
        <v>59</v>
      </c>
      <c r="AD32" s="35">
        <f t="shared" si="70"/>
        <v>17.2</v>
      </c>
      <c r="AE32" s="35">
        <f t="shared" si="70"/>
        <v>10.7</v>
      </c>
      <c r="AF32" s="35">
        <f t="shared" si="70"/>
        <v>7.9</v>
      </c>
      <c r="AG32" s="35">
        <f t="shared" si="70"/>
        <v>3.8</v>
      </c>
      <c r="AH32" s="35">
        <f t="shared" si="70"/>
        <v>0.8</v>
      </c>
      <c r="AI32" s="35" t="s">
        <v>101</v>
      </c>
      <c r="AJ32" s="35" t="str">
        <f t="shared" si="70"/>
        <v>x</v>
      </c>
      <c r="AK32" s="35">
        <f t="shared" si="70"/>
        <v>76.2</v>
      </c>
      <c r="AL32" s="35">
        <f t="shared" si="70"/>
        <v>94.8</v>
      </c>
      <c r="AM32" s="35">
        <f t="shared" si="70"/>
        <v>99.7</v>
      </c>
      <c r="AN32" s="36">
        <f t="shared" si="12"/>
        <v>2605</v>
      </c>
      <c r="AO32">
        <f t="shared" si="13"/>
        <v>2</v>
      </c>
      <c r="AP32">
        <f t="shared" si="14"/>
        <v>2</v>
      </c>
      <c r="AQ32">
        <f t="shared" si="15"/>
        <v>2</v>
      </c>
    </row>
    <row r="33" spans="1:43" ht="14.25">
      <c r="A33" s="32" t="s">
        <v>41</v>
      </c>
      <c r="B33" s="34" t="s">
        <v>4</v>
      </c>
      <c r="C33" s="35">
        <f t="shared" si="71"/>
        <v>7.2</v>
      </c>
      <c r="D33" s="35">
        <f t="shared" si="67"/>
        <v>11.2</v>
      </c>
      <c r="E33" s="35">
        <f t="shared" si="67"/>
        <v>16.8</v>
      </c>
      <c r="F33" s="35">
        <f t="shared" si="67"/>
        <v>27.2</v>
      </c>
      <c r="G33" s="35">
        <f t="shared" si="67"/>
        <v>22.2</v>
      </c>
      <c r="H33" s="35">
        <f t="shared" si="67"/>
        <v>9.9</v>
      </c>
      <c r="I33" s="35">
        <f t="shared" si="67"/>
        <v>3.7</v>
      </c>
      <c r="J33" s="35">
        <f t="shared" si="67"/>
        <v>1.3</v>
      </c>
      <c r="K33" s="35">
        <f t="shared" si="67"/>
        <v>18.4</v>
      </c>
      <c r="L33" s="35">
        <f t="shared" si="67"/>
        <v>62.4</v>
      </c>
      <c r="M33" s="35">
        <f t="shared" si="67"/>
        <v>99.5</v>
      </c>
      <c r="N33" s="36">
        <f t="shared" si="8"/>
        <v>68980</v>
      </c>
      <c r="O33" s="34" t="s">
        <v>5</v>
      </c>
      <c r="P33" s="35">
        <f t="shared" si="3"/>
        <v>10.9</v>
      </c>
      <c r="Q33" s="35">
        <f t="shared" si="68"/>
        <v>15.4</v>
      </c>
      <c r="R33" s="35">
        <f t="shared" si="68"/>
        <v>20.5</v>
      </c>
      <c r="S33" s="35">
        <f t="shared" si="68"/>
        <v>27.1</v>
      </c>
      <c r="T33" s="35">
        <f t="shared" si="68"/>
        <v>17.4</v>
      </c>
      <c r="U33" s="35">
        <f t="shared" si="68"/>
        <v>5.9</v>
      </c>
      <c r="V33" s="35">
        <f t="shared" si="68"/>
        <v>1.9</v>
      </c>
      <c r="W33" s="35">
        <f t="shared" si="68"/>
        <v>0.6</v>
      </c>
      <c r="X33" s="35">
        <f t="shared" si="68"/>
        <v>26.3</v>
      </c>
      <c r="Y33" s="35">
        <f t="shared" si="68"/>
        <v>73.9</v>
      </c>
      <c r="Z33" s="35">
        <f t="shared" si="68"/>
        <v>99.7</v>
      </c>
      <c r="AA33" s="36">
        <f t="shared" si="10"/>
        <v>91652</v>
      </c>
      <c r="AB33" s="34" t="s">
        <v>71</v>
      </c>
      <c r="AC33" s="35">
        <f t="shared" si="5"/>
        <v>9.3</v>
      </c>
      <c r="AD33" s="35">
        <f t="shared" si="70"/>
        <v>13.6</v>
      </c>
      <c r="AE33" s="35">
        <f t="shared" si="70"/>
        <v>18.9</v>
      </c>
      <c r="AF33" s="35">
        <f t="shared" si="70"/>
        <v>27.2</v>
      </c>
      <c r="AG33" s="35">
        <f t="shared" si="70"/>
        <v>19.4</v>
      </c>
      <c r="AH33" s="35">
        <f t="shared" si="70"/>
        <v>7.6</v>
      </c>
      <c r="AI33" s="35">
        <f t="shared" si="70"/>
        <v>2.6</v>
      </c>
      <c r="AJ33" s="35">
        <f t="shared" si="70"/>
        <v>0.9</v>
      </c>
      <c r="AK33" s="35">
        <f t="shared" si="70"/>
        <v>22.9</v>
      </c>
      <c r="AL33" s="35">
        <f t="shared" si="70"/>
        <v>69</v>
      </c>
      <c r="AM33" s="35">
        <f t="shared" si="70"/>
        <v>99.6</v>
      </c>
      <c r="AN33" s="36">
        <f t="shared" si="12"/>
        <v>160632</v>
      </c>
      <c r="AO33">
        <f t="shared" si="13"/>
        <v>0</v>
      </c>
      <c r="AP33">
        <f t="shared" si="14"/>
        <v>0</v>
      </c>
      <c r="AQ33">
        <f t="shared" si="15"/>
        <v>0</v>
      </c>
    </row>
    <row r="34" spans="1:43" ht="14.25">
      <c r="A34" s="32" t="s">
        <v>42</v>
      </c>
      <c r="B34" s="34" t="s">
        <v>4</v>
      </c>
      <c r="C34" s="35">
        <f t="shared" si="71"/>
        <v>6.6</v>
      </c>
      <c r="D34" s="35">
        <f t="shared" si="67"/>
        <v>12</v>
      </c>
      <c r="E34" s="35">
        <f t="shared" si="67"/>
        <v>20.5</v>
      </c>
      <c r="F34" s="35">
        <f t="shared" si="67"/>
        <v>29.2</v>
      </c>
      <c r="G34" s="35">
        <f t="shared" si="67"/>
        <v>20</v>
      </c>
      <c r="H34" s="35">
        <f t="shared" si="67"/>
        <v>7.6</v>
      </c>
      <c r="I34" s="35">
        <f t="shared" si="67"/>
        <v>2.7</v>
      </c>
      <c r="J34" s="35">
        <f t="shared" si="67"/>
        <v>0.8</v>
      </c>
      <c r="K34" s="35">
        <f t="shared" si="67"/>
        <v>18.6</v>
      </c>
      <c r="L34" s="35">
        <f t="shared" si="67"/>
        <v>68.3</v>
      </c>
      <c r="M34" s="35">
        <f t="shared" si="67"/>
        <v>99.5</v>
      </c>
      <c r="N34" s="36">
        <f t="shared" si="8"/>
        <v>27949</v>
      </c>
      <c r="O34" s="34" t="s">
        <v>5</v>
      </c>
      <c r="P34" s="35">
        <f t="shared" si="3"/>
        <v>9.4</v>
      </c>
      <c r="Q34" s="35">
        <f t="shared" si="68"/>
        <v>16.7</v>
      </c>
      <c r="R34" s="35">
        <f t="shared" si="68"/>
        <v>24.9</v>
      </c>
      <c r="S34" s="35">
        <f t="shared" si="68"/>
        <v>27.4</v>
      </c>
      <c r="T34" s="35">
        <f t="shared" si="68"/>
        <v>14.8</v>
      </c>
      <c r="U34" s="35">
        <f t="shared" si="68"/>
        <v>4.6</v>
      </c>
      <c r="V34" s="35">
        <f t="shared" si="68"/>
        <v>1.4</v>
      </c>
      <c r="W34" s="35">
        <f t="shared" si="68"/>
        <v>0.4</v>
      </c>
      <c r="X34" s="35">
        <f t="shared" si="68"/>
        <v>26.2</v>
      </c>
      <c r="Y34" s="35">
        <f t="shared" si="68"/>
        <v>78.4</v>
      </c>
      <c r="Z34" s="35">
        <f t="shared" si="68"/>
        <v>99.7</v>
      </c>
      <c r="AA34" s="36">
        <f t="shared" si="10"/>
        <v>30347</v>
      </c>
      <c r="AB34" s="34" t="s">
        <v>71</v>
      </c>
      <c r="AC34" s="35">
        <f t="shared" si="5"/>
        <v>8.1</v>
      </c>
      <c r="AD34" s="35">
        <f t="shared" si="70"/>
        <v>14.5</v>
      </c>
      <c r="AE34" s="35">
        <f t="shared" si="70"/>
        <v>22.8</v>
      </c>
      <c r="AF34" s="35">
        <f t="shared" si="70"/>
        <v>28.3</v>
      </c>
      <c r="AG34" s="35">
        <f t="shared" si="70"/>
        <v>17.3</v>
      </c>
      <c r="AH34" s="35">
        <f t="shared" si="70"/>
        <v>6.1</v>
      </c>
      <c r="AI34" s="35">
        <f t="shared" si="70"/>
        <v>2</v>
      </c>
      <c r="AJ34" s="35">
        <f t="shared" si="70"/>
        <v>0.6</v>
      </c>
      <c r="AK34" s="35">
        <f t="shared" si="70"/>
        <v>22.5</v>
      </c>
      <c r="AL34" s="35">
        <f t="shared" si="70"/>
        <v>73.6</v>
      </c>
      <c r="AM34" s="35">
        <f t="shared" si="70"/>
        <v>99.6</v>
      </c>
      <c r="AN34" s="36">
        <f t="shared" si="12"/>
        <v>58296</v>
      </c>
      <c r="AO34">
        <f t="shared" si="13"/>
        <v>0</v>
      </c>
      <c r="AP34">
        <f t="shared" si="14"/>
        <v>0</v>
      </c>
      <c r="AQ34">
        <f t="shared" si="15"/>
        <v>0</v>
      </c>
    </row>
    <row r="35" spans="1:43" ht="14.25">
      <c r="A35" s="32" t="s">
        <v>44</v>
      </c>
      <c r="B35" s="34" t="s">
        <v>4</v>
      </c>
      <c r="C35" s="35">
        <f t="shared" si="71"/>
        <v>38.2</v>
      </c>
      <c r="D35" s="35">
        <f t="shared" si="67"/>
        <v>18.9</v>
      </c>
      <c r="E35" s="35">
        <f t="shared" si="67"/>
        <v>15.9</v>
      </c>
      <c r="F35" s="35">
        <f t="shared" si="67"/>
        <v>12.8</v>
      </c>
      <c r="G35" s="35">
        <f t="shared" si="67"/>
        <v>8</v>
      </c>
      <c r="H35" s="35">
        <f t="shared" si="67"/>
        <v>3.5</v>
      </c>
      <c r="I35" s="35">
        <f t="shared" si="67"/>
        <v>1.4</v>
      </c>
      <c r="J35" s="35">
        <f t="shared" si="67"/>
        <v>0.5</v>
      </c>
      <c r="K35" s="35">
        <f t="shared" si="67"/>
        <v>57.1</v>
      </c>
      <c r="L35" s="35">
        <f t="shared" si="67"/>
        <v>85.7</v>
      </c>
      <c r="M35" s="35">
        <f t="shared" si="67"/>
        <v>99.1</v>
      </c>
      <c r="N35" s="36">
        <f t="shared" si="8"/>
        <v>1694</v>
      </c>
      <c r="O35" s="34" t="s">
        <v>5</v>
      </c>
      <c r="P35" s="35">
        <f t="shared" si="3"/>
        <v>39</v>
      </c>
      <c r="Q35" s="35">
        <f t="shared" si="68"/>
        <v>20.2</v>
      </c>
      <c r="R35" s="35">
        <f t="shared" si="68"/>
        <v>17.6</v>
      </c>
      <c r="S35" s="35">
        <f t="shared" si="68"/>
        <v>12.7</v>
      </c>
      <c r="T35" s="35">
        <f t="shared" si="68"/>
        <v>6.9</v>
      </c>
      <c r="U35" s="35">
        <f t="shared" si="68"/>
        <v>2.1</v>
      </c>
      <c r="V35" s="35">
        <f t="shared" si="68"/>
        <v>1.1</v>
      </c>
      <c r="W35" s="35">
        <f t="shared" si="68"/>
        <v>0.4</v>
      </c>
      <c r="X35" s="35">
        <f t="shared" si="68"/>
        <v>59.2</v>
      </c>
      <c r="Y35" s="35">
        <f t="shared" si="68"/>
        <v>89.5</v>
      </c>
      <c r="Z35" s="35">
        <f t="shared" si="68"/>
        <v>100</v>
      </c>
      <c r="AA35" s="36">
        <f t="shared" si="10"/>
        <v>2277</v>
      </c>
      <c r="AB35" s="34" t="s">
        <v>71</v>
      </c>
      <c r="AC35" s="35">
        <f aca="true" t="shared" si="72" ref="AC35:AC62">IF(OR(AC101=1,AC101=2),"x",ROUND(AC101/$AN35*100,1))</f>
        <v>38.7</v>
      </c>
      <c r="AD35" s="35">
        <f t="shared" si="70"/>
        <v>19.6</v>
      </c>
      <c r="AE35" s="35">
        <f t="shared" si="70"/>
        <v>16.9</v>
      </c>
      <c r="AF35" s="35">
        <f t="shared" si="70"/>
        <v>12.7</v>
      </c>
      <c r="AG35" s="35">
        <f t="shared" si="70"/>
        <v>7.4</v>
      </c>
      <c r="AH35" s="35">
        <f t="shared" si="70"/>
        <v>2.7</v>
      </c>
      <c r="AI35" s="35">
        <f t="shared" si="70"/>
        <v>1.3</v>
      </c>
      <c r="AJ35" s="35">
        <f t="shared" si="70"/>
        <v>0.4</v>
      </c>
      <c r="AK35" s="35">
        <f t="shared" si="70"/>
        <v>58.3</v>
      </c>
      <c r="AL35" s="35">
        <f t="shared" si="70"/>
        <v>87.9</v>
      </c>
      <c r="AM35" s="35">
        <f t="shared" si="70"/>
        <v>99.6</v>
      </c>
      <c r="AN35" s="36">
        <f t="shared" si="12"/>
        <v>3971</v>
      </c>
      <c r="AO35">
        <f t="shared" si="13"/>
        <v>0</v>
      </c>
      <c r="AP35">
        <f t="shared" si="14"/>
        <v>0</v>
      </c>
      <c r="AQ35">
        <f t="shared" si="15"/>
        <v>0</v>
      </c>
    </row>
    <row r="36" spans="1:43" ht="14.25">
      <c r="A36" s="32" t="s">
        <v>93</v>
      </c>
      <c r="B36" s="34" t="s">
        <v>4</v>
      </c>
      <c r="C36" s="35">
        <f t="shared" si="71"/>
        <v>20.6</v>
      </c>
      <c r="D36" s="35">
        <f t="shared" si="67"/>
        <v>42.7</v>
      </c>
      <c r="E36" s="35">
        <f t="shared" si="67"/>
        <v>19.1</v>
      </c>
      <c r="F36" s="35">
        <f t="shared" si="67"/>
        <v>8</v>
      </c>
      <c r="G36" s="35">
        <f t="shared" si="67"/>
        <v>4</v>
      </c>
      <c r="H36" s="35">
        <f t="shared" si="67"/>
        <v>1.8</v>
      </c>
      <c r="I36" s="35">
        <f t="shared" si="67"/>
        <v>0.4</v>
      </c>
      <c r="J36" s="35">
        <f t="shared" si="67"/>
        <v>1.1</v>
      </c>
      <c r="K36" s="35">
        <f t="shared" si="67"/>
        <v>63.3</v>
      </c>
      <c r="L36" s="35">
        <f t="shared" si="67"/>
        <v>90.4</v>
      </c>
      <c r="M36" s="35">
        <f t="shared" si="67"/>
        <v>97.7</v>
      </c>
      <c r="N36" s="36">
        <f t="shared" si="8"/>
        <v>1631</v>
      </c>
      <c r="O36" s="34" t="s">
        <v>5</v>
      </c>
      <c r="P36" s="35">
        <f t="shared" si="3"/>
        <v>38.3</v>
      </c>
      <c r="Q36" s="35">
        <f t="shared" si="68"/>
        <v>39</v>
      </c>
      <c r="R36" s="35">
        <f t="shared" si="68"/>
        <v>13.4</v>
      </c>
      <c r="S36" s="35">
        <f t="shared" si="68"/>
        <v>4.6</v>
      </c>
      <c r="T36" s="35">
        <f t="shared" si="68"/>
        <v>1.5</v>
      </c>
      <c r="U36" s="35">
        <f t="shared" si="68"/>
        <v>0.8</v>
      </c>
      <c r="V36" s="35">
        <f t="shared" si="68"/>
        <v>0.3</v>
      </c>
      <c r="W36" s="35">
        <f t="shared" si="68"/>
        <v>0.6</v>
      </c>
      <c r="X36" s="35">
        <f t="shared" si="68"/>
        <v>77.3</v>
      </c>
      <c r="Y36" s="35">
        <f t="shared" si="68"/>
        <v>95.3</v>
      </c>
      <c r="Z36" s="35">
        <f t="shared" si="68"/>
        <v>98.5</v>
      </c>
      <c r="AA36" s="36">
        <f t="shared" si="10"/>
        <v>1713</v>
      </c>
      <c r="AB36" s="34" t="s">
        <v>71</v>
      </c>
      <c r="AC36" s="35">
        <f t="shared" si="72"/>
        <v>29.7</v>
      </c>
      <c r="AD36" s="35">
        <f t="shared" si="70"/>
        <v>40.8</v>
      </c>
      <c r="AE36" s="35">
        <f t="shared" si="70"/>
        <v>16.2</v>
      </c>
      <c r="AF36" s="35">
        <f t="shared" si="70"/>
        <v>6.3</v>
      </c>
      <c r="AG36" s="35">
        <f t="shared" si="70"/>
        <v>2.7</v>
      </c>
      <c r="AH36" s="35">
        <f t="shared" si="70"/>
        <v>1.3</v>
      </c>
      <c r="AI36" s="35">
        <f t="shared" si="70"/>
        <v>0.3</v>
      </c>
      <c r="AJ36" s="35">
        <f t="shared" si="70"/>
        <v>0.8</v>
      </c>
      <c r="AK36" s="35">
        <f t="shared" si="70"/>
        <v>70.5</v>
      </c>
      <c r="AL36" s="35">
        <f t="shared" si="70"/>
        <v>92.9</v>
      </c>
      <c r="AM36" s="35">
        <f t="shared" si="70"/>
        <v>98.1</v>
      </c>
      <c r="AN36" s="36">
        <f t="shared" si="12"/>
        <v>3344</v>
      </c>
      <c r="AO36">
        <f t="shared" si="13"/>
        <v>0</v>
      </c>
      <c r="AP36">
        <f t="shared" si="14"/>
        <v>0</v>
      </c>
      <c r="AQ36">
        <f t="shared" si="15"/>
        <v>0</v>
      </c>
    </row>
    <row r="37" spans="1:43" ht="14.25">
      <c r="A37" s="32" t="s">
        <v>43</v>
      </c>
      <c r="B37" s="34" t="s">
        <v>4</v>
      </c>
      <c r="C37" s="35">
        <f t="shared" si="71"/>
        <v>9.1</v>
      </c>
      <c r="D37" s="35">
        <f t="shared" si="67"/>
        <v>13</v>
      </c>
      <c r="E37" s="35">
        <f t="shared" si="67"/>
        <v>18.4</v>
      </c>
      <c r="F37" s="35">
        <f t="shared" si="67"/>
        <v>24.4</v>
      </c>
      <c r="G37" s="35">
        <f t="shared" si="67"/>
        <v>18.7</v>
      </c>
      <c r="H37" s="35">
        <f t="shared" si="67"/>
        <v>9</v>
      </c>
      <c r="I37" s="35">
        <f t="shared" si="67"/>
        <v>4.4</v>
      </c>
      <c r="J37" s="35">
        <f t="shared" si="67"/>
        <v>2</v>
      </c>
      <c r="K37" s="35">
        <f t="shared" si="67"/>
        <v>22.1</v>
      </c>
      <c r="L37" s="35">
        <f t="shared" si="67"/>
        <v>64.9</v>
      </c>
      <c r="M37" s="35">
        <f t="shared" si="67"/>
        <v>99</v>
      </c>
      <c r="N37" s="36">
        <f t="shared" si="8"/>
        <v>37987</v>
      </c>
      <c r="O37" s="34" t="s">
        <v>5</v>
      </c>
      <c r="P37" s="35">
        <f t="shared" si="3"/>
        <v>13.7</v>
      </c>
      <c r="Q37" s="35">
        <f t="shared" si="68"/>
        <v>18.3</v>
      </c>
      <c r="R37" s="35">
        <f t="shared" si="68"/>
        <v>20.9</v>
      </c>
      <c r="S37" s="35">
        <f t="shared" si="68"/>
        <v>23</v>
      </c>
      <c r="T37" s="35">
        <f t="shared" si="68"/>
        <v>14.4</v>
      </c>
      <c r="U37" s="35">
        <f t="shared" si="68"/>
        <v>5.9</v>
      </c>
      <c r="V37" s="35">
        <f t="shared" si="68"/>
        <v>2.4</v>
      </c>
      <c r="W37" s="35">
        <f t="shared" si="68"/>
        <v>1</v>
      </c>
      <c r="X37" s="35">
        <f t="shared" si="68"/>
        <v>31.9</v>
      </c>
      <c r="Y37" s="35">
        <f t="shared" si="68"/>
        <v>75.8</v>
      </c>
      <c r="Z37" s="35">
        <f t="shared" si="68"/>
        <v>99.5</v>
      </c>
      <c r="AA37" s="36">
        <f t="shared" si="10"/>
        <v>49281</v>
      </c>
      <c r="AB37" s="34" t="s">
        <v>71</v>
      </c>
      <c r="AC37" s="35">
        <f t="shared" si="72"/>
        <v>11.7</v>
      </c>
      <c r="AD37" s="35">
        <f t="shared" si="70"/>
        <v>16</v>
      </c>
      <c r="AE37" s="35">
        <f t="shared" si="70"/>
        <v>19.8</v>
      </c>
      <c r="AF37" s="35">
        <f t="shared" si="70"/>
        <v>23.6</v>
      </c>
      <c r="AG37" s="35">
        <f t="shared" si="70"/>
        <v>16.3</v>
      </c>
      <c r="AH37" s="35">
        <f t="shared" si="70"/>
        <v>7.3</v>
      </c>
      <c r="AI37" s="35">
        <f t="shared" si="70"/>
        <v>3.2</v>
      </c>
      <c r="AJ37" s="35">
        <f t="shared" si="70"/>
        <v>1.4</v>
      </c>
      <c r="AK37" s="35">
        <f t="shared" si="70"/>
        <v>27.7</v>
      </c>
      <c r="AL37" s="35">
        <f t="shared" si="70"/>
        <v>71.1</v>
      </c>
      <c r="AM37" s="35">
        <f t="shared" si="70"/>
        <v>99.3</v>
      </c>
      <c r="AN37" s="36">
        <f t="shared" si="12"/>
        <v>87268</v>
      </c>
      <c r="AO37">
        <f t="shared" si="13"/>
        <v>0</v>
      </c>
      <c r="AP37">
        <f t="shared" si="14"/>
        <v>0</v>
      </c>
      <c r="AQ37">
        <f t="shared" si="15"/>
        <v>0</v>
      </c>
    </row>
    <row r="38" spans="1:43" ht="14.25">
      <c r="A38" s="32" t="s">
        <v>94</v>
      </c>
      <c r="B38" s="34" t="s">
        <v>4</v>
      </c>
      <c r="C38" s="35">
        <f t="shared" si="71"/>
        <v>5.2</v>
      </c>
      <c r="D38" s="35">
        <f t="shared" si="67"/>
        <v>17.5</v>
      </c>
      <c r="E38" s="35">
        <f t="shared" si="67"/>
        <v>21.1</v>
      </c>
      <c r="F38" s="35">
        <f t="shared" si="67"/>
        <v>20.3</v>
      </c>
      <c r="G38" s="35">
        <f t="shared" si="67"/>
        <v>17.6</v>
      </c>
      <c r="H38" s="35">
        <f t="shared" si="67"/>
        <v>9.6</v>
      </c>
      <c r="I38" s="35">
        <f t="shared" si="67"/>
        <v>5.4</v>
      </c>
      <c r="J38" s="35">
        <f t="shared" si="67"/>
        <v>1.6</v>
      </c>
      <c r="K38" s="35">
        <f t="shared" si="67"/>
        <v>22.6</v>
      </c>
      <c r="L38" s="35">
        <f t="shared" si="67"/>
        <v>64</v>
      </c>
      <c r="M38" s="35">
        <f t="shared" si="67"/>
        <v>98.3</v>
      </c>
      <c r="N38" s="36">
        <f t="shared" si="8"/>
        <v>1581</v>
      </c>
      <c r="O38" s="34" t="s">
        <v>5</v>
      </c>
      <c r="P38" s="35">
        <f t="shared" si="3"/>
        <v>13.5</v>
      </c>
      <c r="Q38" s="35">
        <f t="shared" si="68"/>
        <v>27.3</v>
      </c>
      <c r="R38" s="35">
        <f t="shared" si="68"/>
        <v>24.4</v>
      </c>
      <c r="S38" s="35">
        <f t="shared" si="68"/>
        <v>18</v>
      </c>
      <c r="T38" s="35">
        <f t="shared" si="68"/>
        <v>9.1</v>
      </c>
      <c r="U38" s="35">
        <f t="shared" si="68"/>
        <v>4.2</v>
      </c>
      <c r="V38" s="35">
        <f t="shared" si="68"/>
        <v>1.6</v>
      </c>
      <c r="W38" s="35">
        <f t="shared" si="68"/>
        <v>1.1</v>
      </c>
      <c r="X38" s="35">
        <f t="shared" si="68"/>
        <v>40.8</v>
      </c>
      <c r="Y38" s="35">
        <f t="shared" si="68"/>
        <v>83.1</v>
      </c>
      <c r="Z38" s="35">
        <f t="shared" si="68"/>
        <v>99.1</v>
      </c>
      <c r="AA38" s="36">
        <f t="shared" si="10"/>
        <v>2439</v>
      </c>
      <c r="AB38" s="34" t="s">
        <v>71</v>
      </c>
      <c r="AC38" s="35">
        <f t="shared" si="72"/>
        <v>10.2</v>
      </c>
      <c r="AD38" s="35">
        <f t="shared" si="70"/>
        <v>23.4</v>
      </c>
      <c r="AE38" s="35">
        <f t="shared" si="70"/>
        <v>23.1</v>
      </c>
      <c r="AF38" s="35">
        <f t="shared" si="70"/>
        <v>18.9</v>
      </c>
      <c r="AG38" s="35">
        <f t="shared" si="70"/>
        <v>12.4</v>
      </c>
      <c r="AH38" s="35">
        <f t="shared" si="70"/>
        <v>6.3</v>
      </c>
      <c r="AI38" s="35">
        <f t="shared" si="70"/>
        <v>3.1</v>
      </c>
      <c r="AJ38" s="35">
        <f t="shared" si="70"/>
        <v>1.3</v>
      </c>
      <c r="AK38" s="35">
        <f t="shared" si="70"/>
        <v>33.7</v>
      </c>
      <c r="AL38" s="35">
        <f t="shared" si="70"/>
        <v>75.6</v>
      </c>
      <c r="AM38" s="35">
        <f t="shared" si="70"/>
        <v>98.8</v>
      </c>
      <c r="AN38" s="36">
        <f t="shared" si="12"/>
        <v>4020</v>
      </c>
      <c r="AO38">
        <f t="shared" si="13"/>
        <v>0</v>
      </c>
      <c r="AP38">
        <f t="shared" si="14"/>
        <v>0</v>
      </c>
      <c r="AQ38">
        <f t="shared" si="15"/>
        <v>0</v>
      </c>
    </row>
    <row r="39" spans="1:43" ht="14.25">
      <c r="A39" s="32" t="s">
        <v>45</v>
      </c>
      <c r="B39" s="34" t="s">
        <v>4</v>
      </c>
      <c r="C39" s="35">
        <f t="shared" si="71"/>
        <v>30.4</v>
      </c>
      <c r="D39" s="35">
        <f aca="true" t="shared" si="73" ref="D39:M54">IF(OR(D105=1,D105=2),"x",ROUND(D105/$N39*100,1))</f>
        <v>25.9</v>
      </c>
      <c r="E39" s="35">
        <f t="shared" si="73"/>
        <v>18.9</v>
      </c>
      <c r="F39" s="35">
        <f t="shared" si="73"/>
        <v>11.8</v>
      </c>
      <c r="G39" s="35">
        <f t="shared" si="73"/>
        <v>6.2</v>
      </c>
      <c r="H39" s="35">
        <f t="shared" si="73"/>
        <v>3</v>
      </c>
      <c r="I39" s="35">
        <f t="shared" si="73"/>
        <v>1.8</v>
      </c>
      <c r="J39" s="35">
        <f t="shared" si="73"/>
        <v>0.7</v>
      </c>
      <c r="K39" s="35">
        <f t="shared" si="73"/>
        <v>56.4</v>
      </c>
      <c r="L39" s="35">
        <f t="shared" si="73"/>
        <v>87.1</v>
      </c>
      <c r="M39" s="35">
        <f t="shared" si="73"/>
        <v>98.8</v>
      </c>
      <c r="N39" s="36">
        <f t="shared" si="8"/>
        <v>4508</v>
      </c>
      <c r="O39" s="34" t="s">
        <v>5</v>
      </c>
      <c r="P39" s="35">
        <f t="shared" si="3"/>
        <v>34.1</v>
      </c>
      <c r="Q39" s="35">
        <f aca="true" t="shared" si="74" ref="Q39:Z54">IF(OR(Q105=1,Q105=2),"x",ROUND(Q105/$AA39*100,1))</f>
        <v>29.9</v>
      </c>
      <c r="R39" s="35">
        <f t="shared" si="74"/>
        <v>17.3</v>
      </c>
      <c r="S39" s="35">
        <f t="shared" si="74"/>
        <v>9.2</v>
      </c>
      <c r="T39" s="35">
        <f t="shared" si="74"/>
        <v>4.6</v>
      </c>
      <c r="U39" s="35">
        <f t="shared" si="74"/>
        <v>2.1</v>
      </c>
      <c r="V39" s="35">
        <f t="shared" si="74"/>
        <v>1</v>
      </c>
      <c r="W39" s="35">
        <f t="shared" si="74"/>
        <v>0.6</v>
      </c>
      <c r="X39" s="35">
        <f t="shared" si="74"/>
        <v>64</v>
      </c>
      <c r="Y39" s="35">
        <f t="shared" si="74"/>
        <v>90.5</v>
      </c>
      <c r="Z39" s="35">
        <f t="shared" si="74"/>
        <v>98.8</v>
      </c>
      <c r="AA39" s="36">
        <f t="shared" si="10"/>
        <v>5073</v>
      </c>
      <c r="AB39" s="34" t="s">
        <v>71</v>
      </c>
      <c r="AC39" s="35">
        <f t="shared" si="72"/>
        <v>32.4</v>
      </c>
      <c r="AD39" s="35">
        <f aca="true" t="shared" si="75" ref="AD39:AM54">IF(OR(AD105=1,AD105=2),"x",ROUND(AD105/$AN39*100,1))</f>
        <v>28</v>
      </c>
      <c r="AE39" s="35">
        <f t="shared" si="75"/>
        <v>18.1</v>
      </c>
      <c r="AF39" s="35">
        <f t="shared" si="75"/>
        <v>10.4</v>
      </c>
      <c r="AG39" s="35">
        <f t="shared" si="75"/>
        <v>5.3</v>
      </c>
      <c r="AH39" s="35">
        <f t="shared" si="75"/>
        <v>2.5</v>
      </c>
      <c r="AI39" s="35">
        <f t="shared" si="75"/>
        <v>1.4</v>
      </c>
      <c r="AJ39" s="35">
        <f t="shared" si="75"/>
        <v>0.7</v>
      </c>
      <c r="AK39" s="35">
        <f t="shared" si="75"/>
        <v>60.4</v>
      </c>
      <c r="AL39" s="35">
        <f t="shared" si="75"/>
        <v>88.9</v>
      </c>
      <c r="AM39" s="35">
        <f t="shared" si="75"/>
        <v>98.8</v>
      </c>
      <c r="AN39" s="36">
        <f t="shared" si="12"/>
        <v>9581</v>
      </c>
      <c r="AO39">
        <f t="shared" si="13"/>
        <v>0</v>
      </c>
      <c r="AP39">
        <f t="shared" si="14"/>
        <v>0</v>
      </c>
      <c r="AQ39">
        <f t="shared" si="15"/>
        <v>0</v>
      </c>
    </row>
    <row r="40" spans="1:43" ht="14.25">
      <c r="A40" s="32" t="s">
        <v>95</v>
      </c>
      <c r="B40" s="34" t="s">
        <v>4</v>
      </c>
      <c r="C40" s="35">
        <f t="shared" si="71"/>
        <v>8.5</v>
      </c>
      <c r="D40" s="35">
        <f t="shared" si="73"/>
        <v>23.7</v>
      </c>
      <c r="E40" s="35">
        <f t="shared" si="73"/>
        <v>25.3</v>
      </c>
      <c r="F40" s="35">
        <f t="shared" si="73"/>
        <v>20.2</v>
      </c>
      <c r="G40" s="35">
        <f t="shared" si="73"/>
        <v>11.7</v>
      </c>
      <c r="H40" s="35">
        <f t="shared" si="73"/>
        <v>5.5</v>
      </c>
      <c r="I40" s="35">
        <f t="shared" si="73"/>
        <v>2.6</v>
      </c>
      <c r="J40" s="35">
        <f t="shared" si="73"/>
        <v>1.5</v>
      </c>
      <c r="K40" s="35">
        <f t="shared" si="73"/>
        <v>32.3</v>
      </c>
      <c r="L40" s="35">
        <f t="shared" si="73"/>
        <v>77.8</v>
      </c>
      <c r="M40" s="35">
        <f t="shared" si="73"/>
        <v>99.1</v>
      </c>
      <c r="N40" s="36">
        <f t="shared" si="8"/>
        <v>2145</v>
      </c>
      <c r="O40" s="34" t="s">
        <v>5</v>
      </c>
      <c r="P40" s="35">
        <f t="shared" si="3"/>
        <v>17.4</v>
      </c>
      <c r="Q40" s="35">
        <f t="shared" si="74"/>
        <v>27.7</v>
      </c>
      <c r="R40" s="35">
        <f t="shared" si="74"/>
        <v>22.7</v>
      </c>
      <c r="S40" s="35">
        <f t="shared" si="74"/>
        <v>15.7</v>
      </c>
      <c r="T40" s="35">
        <f t="shared" si="74"/>
        <v>9.1</v>
      </c>
      <c r="U40" s="35">
        <f t="shared" si="74"/>
        <v>4.1</v>
      </c>
      <c r="V40" s="35">
        <f t="shared" si="74"/>
        <v>1.9</v>
      </c>
      <c r="W40" s="35">
        <f t="shared" si="74"/>
        <v>0.8</v>
      </c>
      <c r="X40" s="35">
        <f t="shared" si="74"/>
        <v>45.2</v>
      </c>
      <c r="Y40" s="35">
        <f t="shared" si="74"/>
        <v>83.6</v>
      </c>
      <c r="Z40" s="35">
        <f t="shared" si="74"/>
        <v>99.5</v>
      </c>
      <c r="AA40" s="36">
        <f t="shared" si="10"/>
        <v>1972</v>
      </c>
      <c r="AB40" s="34" t="s">
        <v>71</v>
      </c>
      <c r="AC40" s="35">
        <f t="shared" si="72"/>
        <v>12.8</v>
      </c>
      <c r="AD40" s="35">
        <f t="shared" si="75"/>
        <v>25.6</v>
      </c>
      <c r="AE40" s="35">
        <f t="shared" si="75"/>
        <v>24</v>
      </c>
      <c r="AF40" s="35">
        <f t="shared" si="75"/>
        <v>18.1</v>
      </c>
      <c r="AG40" s="35">
        <f t="shared" si="75"/>
        <v>10.5</v>
      </c>
      <c r="AH40" s="35">
        <f t="shared" si="75"/>
        <v>4.8</v>
      </c>
      <c r="AI40" s="35">
        <f t="shared" si="75"/>
        <v>2.3</v>
      </c>
      <c r="AJ40" s="35">
        <f t="shared" si="75"/>
        <v>1.1</v>
      </c>
      <c r="AK40" s="35">
        <f t="shared" si="75"/>
        <v>38.5</v>
      </c>
      <c r="AL40" s="35">
        <f t="shared" si="75"/>
        <v>80.6</v>
      </c>
      <c r="AM40" s="35">
        <f t="shared" si="75"/>
        <v>99.3</v>
      </c>
      <c r="AN40" s="36">
        <f t="shared" si="12"/>
        <v>4117</v>
      </c>
      <c r="AO40">
        <f t="shared" si="13"/>
        <v>0</v>
      </c>
      <c r="AP40">
        <f t="shared" si="14"/>
        <v>0</v>
      </c>
      <c r="AQ40">
        <f t="shared" si="15"/>
        <v>0</v>
      </c>
    </row>
    <row r="41" spans="1:43" ht="14.25">
      <c r="A41" s="32" t="s">
        <v>96</v>
      </c>
      <c r="B41" s="34" t="s">
        <v>4</v>
      </c>
      <c r="C41" s="35">
        <f t="shared" si="71"/>
        <v>59</v>
      </c>
      <c r="D41" s="35">
        <f t="shared" si="73"/>
        <v>22</v>
      </c>
      <c r="E41" s="35">
        <f t="shared" si="73"/>
        <v>9.9</v>
      </c>
      <c r="F41" s="35">
        <f t="shared" si="73"/>
        <v>4.5</v>
      </c>
      <c r="G41" s="35">
        <f t="shared" si="73"/>
        <v>2.1</v>
      </c>
      <c r="H41" s="35" t="s">
        <v>101</v>
      </c>
      <c r="I41" s="35">
        <f t="shared" si="73"/>
        <v>0.7</v>
      </c>
      <c r="J41" s="35" t="s">
        <v>101</v>
      </c>
      <c r="K41" s="35">
        <f t="shared" si="73"/>
        <v>81</v>
      </c>
      <c r="L41" s="35">
        <f t="shared" si="73"/>
        <v>95.5</v>
      </c>
      <c r="M41" s="35">
        <f t="shared" si="73"/>
        <v>99.4</v>
      </c>
      <c r="N41" s="36">
        <f t="shared" si="8"/>
        <v>705</v>
      </c>
      <c r="O41" s="34" t="s">
        <v>5</v>
      </c>
      <c r="P41" s="35">
        <f t="shared" si="3"/>
        <v>66.7</v>
      </c>
      <c r="Q41" s="35">
        <f t="shared" si="74"/>
        <v>19.9</v>
      </c>
      <c r="R41" s="35">
        <f t="shared" si="74"/>
        <v>7.1</v>
      </c>
      <c r="S41" s="35">
        <f t="shared" si="74"/>
        <v>2.1</v>
      </c>
      <c r="T41" s="35">
        <f t="shared" si="74"/>
        <v>1.3</v>
      </c>
      <c r="U41" s="35" t="s">
        <v>101</v>
      </c>
      <c r="V41" s="35">
        <f t="shared" si="74"/>
        <v>1.1</v>
      </c>
      <c r="W41" s="35" t="str">
        <f t="shared" si="74"/>
        <v>x</v>
      </c>
      <c r="X41" s="35">
        <f t="shared" si="74"/>
        <v>86.5</v>
      </c>
      <c r="Y41" s="35">
        <f t="shared" si="74"/>
        <v>95.7</v>
      </c>
      <c r="Z41" s="35">
        <f t="shared" si="74"/>
        <v>99.4</v>
      </c>
      <c r="AA41" s="36">
        <f t="shared" si="10"/>
        <v>468</v>
      </c>
      <c r="AB41" s="34" t="s">
        <v>71</v>
      </c>
      <c r="AC41" s="35">
        <f t="shared" si="72"/>
        <v>62.1</v>
      </c>
      <c r="AD41" s="35">
        <f t="shared" si="75"/>
        <v>21.1</v>
      </c>
      <c r="AE41" s="35">
        <f t="shared" si="75"/>
        <v>8.8</v>
      </c>
      <c r="AF41" s="35">
        <f t="shared" si="75"/>
        <v>3.6</v>
      </c>
      <c r="AG41" s="35">
        <f t="shared" si="75"/>
        <v>1.8</v>
      </c>
      <c r="AH41" s="35">
        <f t="shared" si="75"/>
        <v>0.8</v>
      </c>
      <c r="AI41" s="35">
        <f t="shared" si="75"/>
        <v>0.9</v>
      </c>
      <c r="AJ41" s="35">
        <f t="shared" si="75"/>
        <v>0.4</v>
      </c>
      <c r="AK41" s="35">
        <f t="shared" si="75"/>
        <v>83.2</v>
      </c>
      <c r="AL41" s="35">
        <f t="shared" si="75"/>
        <v>95.6</v>
      </c>
      <c r="AM41" s="35">
        <f t="shared" si="75"/>
        <v>99.4</v>
      </c>
      <c r="AN41" s="36">
        <f t="shared" si="12"/>
        <v>1173</v>
      </c>
      <c r="AO41">
        <f t="shared" si="13"/>
        <v>2</v>
      </c>
      <c r="AP41">
        <f t="shared" si="14"/>
        <v>2</v>
      </c>
      <c r="AQ41">
        <f t="shared" si="15"/>
        <v>0</v>
      </c>
    </row>
    <row r="42" spans="1:43" ht="14.25">
      <c r="A42" s="32" t="s">
        <v>97</v>
      </c>
      <c r="B42" s="34" t="s">
        <v>4</v>
      </c>
      <c r="C42" s="35">
        <f t="shared" si="71"/>
        <v>40.6</v>
      </c>
      <c r="D42" s="35">
        <f t="shared" si="73"/>
        <v>27.6</v>
      </c>
      <c r="E42" s="35">
        <f t="shared" si="73"/>
        <v>15</v>
      </c>
      <c r="F42" s="35">
        <f t="shared" si="73"/>
        <v>8.3</v>
      </c>
      <c r="G42" s="35">
        <f t="shared" si="73"/>
        <v>4.6</v>
      </c>
      <c r="H42" s="35">
        <f t="shared" si="73"/>
        <v>2</v>
      </c>
      <c r="I42" s="35">
        <f t="shared" si="73"/>
        <v>1</v>
      </c>
      <c r="J42" s="35">
        <f t="shared" si="73"/>
        <v>0.6</v>
      </c>
      <c r="K42" s="35">
        <f t="shared" si="73"/>
        <v>68.2</v>
      </c>
      <c r="L42" s="35">
        <f t="shared" si="73"/>
        <v>91.5</v>
      </c>
      <c r="M42" s="35">
        <f t="shared" si="73"/>
        <v>99.6</v>
      </c>
      <c r="N42" s="36">
        <f t="shared" si="8"/>
        <v>4298</v>
      </c>
      <c r="O42" s="34" t="s">
        <v>5</v>
      </c>
      <c r="P42" s="35">
        <f t="shared" si="3"/>
        <v>46.6</v>
      </c>
      <c r="Q42" s="35">
        <f t="shared" si="74"/>
        <v>27.3</v>
      </c>
      <c r="R42" s="35">
        <f t="shared" si="74"/>
        <v>12.5</v>
      </c>
      <c r="S42" s="35">
        <f t="shared" si="74"/>
        <v>7.6</v>
      </c>
      <c r="T42" s="35">
        <f t="shared" si="74"/>
        <v>3.4</v>
      </c>
      <c r="U42" s="35">
        <f t="shared" si="74"/>
        <v>1.5</v>
      </c>
      <c r="V42" s="35">
        <f t="shared" si="74"/>
        <v>0.7</v>
      </c>
      <c r="W42" s="35">
        <f t="shared" si="74"/>
        <v>0.2</v>
      </c>
      <c r="X42" s="35">
        <f t="shared" si="74"/>
        <v>73.9</v>
      </c>
      <c r="Y42" s="35">
        <f t="shared" si="74"/>
        <v>94</v>
      </c>
      <c r="Z42" s="35">
        <f t="shared" si="74"/>
        <v>99.7</v>
      </c>
      <c r="AA42" s="36">
        <f t="shared" si="10"/>
        <v>4565</v>
      </c>
      <c r="AB42" s="34" t="s">
        <v>71</v>
      </c>
      <c r="AC42" s="35">
        <f t="shared" si="72"/>
        <v>43.7</v>
      </c>
      <c r="AD42" s="35">
        <f t="shared" si="75"/>
        <v>27.4</v>
      </c>
      <c r="AE42" s="35">
        <f t="shared" si="75"/>
        <v>13.7</v>
      </c>
      <c r="AF42" s="35">
        <f t="shared" si="75"/>
        <v>7.9</v>
      </c>
      <c r="AG42" s="35">
        <f t="shared" si="75"/>
        <v>4</v>
      </c>
      <c r="AH42" s="35">
        <f t="shared" si="75"/>
        <v>1.7</v>
      </c>
      <c r="AI42" s="35">
        <f t="shared" si="75"/>
        <v>0.8</v>
      </c>
      <c r="AJ42" s="35">
        <f t="shared" si="75"/>
        <v>0.4</v>
      </c>
      <c r="AK42" s="35">
        <f t="shared" si="75"/>
        <v>71.1</v>
      </c>
      <c r="AL42" s="35">
        <f t="shared" si="75"/>
        <v>92.8</v>
      </c>
      <c r="AM42" s="35">
        <f t="shared" si="75"/>
        <v>99.7</v>
      </c>
      <c r="AN42" s="36">
        <f t="shared" si="12"/>
        <v>8863</v>
      </c>
      <c r="AO42">
        <f t="shared" si="13"/>
        <v>0</v>
      </c>
      <c r="AP42">
        <f t="shared" si="14"/>
        <v>0</v>
      </c>
      <c r="AQ42">
        <f t="shared" si="15"/>
        <v>0</v>
      </c>
    </row>
    <row r="43" spans="1:43" ht="14.25">
      <c r="A43" s="32" t="s">
        <v>98</v>
      </c>
      <c r="B43" s="34" t="s">
        <v>4</v>
      </c>
      <c r="C43" s="35">
        <f t="shared" si="71"/>
        <v>14.6</v>
      </c>
      <c r="D43" s="35">
        <f t="shared" si="73"/>
        <v>22.6</v>
      </c>
      <c r="E43" s="35">
        <f t="shared" si="73"/>
        <v>20.8</v>
      </c>
      <c r="F43" s="35">
        <f t="shared" si="73"/>
        <v>13.8</v>
      </c>
      <c r="G43" s="35">
        <f t="shared" si="73"/>
        <v>9.6</v>
      </c>
      <c r="H43" s="35">
        <f t="shared" si="73"/>
        <v>8.3</v>
      </c>
      <c r="I43" s="35">
        <f t="shared" si="73"/>
        <v>4</v>
      </c>
      <c r="J43" s="35">
        <f t="shared" si="73"/>
        <v>2.7</v>
      </c>
      <c r="K43" s="35">
        <f t="shared" si="73"/>
        <v>37.1</v>
      </c>
      <c r="L43" s="35">
        <f t="shared" si="73"/>
        <v>71.7</v>
      </c>
      <c r="M43" s="35">
        <f t="shared" si="73"/>
        <v>96.3</v>
      </c>
      <c r="N43" s="36">
        <f t="shared" si="8"/>
        <v>749</v>
      </c>
      <c r="O43" s="34" t="s">
        <v>5</v>
      </c>
      <c r="P43" s="35">
        <f t="shared" si="3"/>
        <v>13.8</v>
      </c>
      <c r="Q43" s="35">
        <f t="shared" si="74"/>
        <v>26.7</v>
      </c>
      <c r="R43" s="35">
        <f t="shared" si="74"/>
        <v>20.7</v>
      </c>
      <c r="S43" s="35">
        <f t="shared" si="74"/>
        <v>17.9</v>
      </c>
      <c r="T43" s="35">
        <f t="shared" si="74"/>
        <v>9.1</v>
      </c>
      <c r="U43" s="35">
        <f t="shared" si="74"/>
        <v>5.3</v>
      </c>
      <c r="V43" s="35">
        <f t="shared" si="74"/>
        <v>1.9</v>
      </c>
      <c r="W43" s="35">
        <f t="shared" si="74"/>
        <v>1.8</v>
      </c>
      <c r="X43" s="35">
        <f t="shared" si="74"/>
        <v>40.5</v>
      </c>
      <c r="Y43" s="35">
        <f t="shared" si="74"/>
        <v>79.1</v>
      </c>
      <c r="Z43" s="35">
        <f t="shared" si="74"/>
        <v>97.3</v>
      </c>
      <c r="AA43" s="36">
        <f t="shared" si="10"/>
        <v>842</v>
      </c>
      <c r="AB43" s="34" t="s">
        <v>71</v>
      </c>
      <c r="AC43" s="35">
        <f t="shared" si="72"/>
        <v>14.1</v>
      </c>
      <c r="AD43" s="35">
        <f t="shared" si="75"/>
        <v>24.8</v>
      </c>
      <c r="AE43" s="35">
        <f t="shared" si="75"/>
        <v>20.7</v>
      </c>
      <c r="AF43" s="35">
        <f t="shared" si="75"/>
        <v>16</v>
      </c>
      <c r="AG43" s="35">
        <f t="shared" si="75"/>
        <v>9.4</v>
      </c>
      <c r="AH43" s="35">
        <f t="shared" si="75"/>
        <v>6.7</v>
      </c>
      <c r="AI43" s="35">
        <f t="shared" si="75"/>
        <v>2.9</v>
      </c>
      <c r="AJ43" s="35">
        <f t="shared" si="75"/>
        <v>2.2</v>
      </c>
      <c r="AK43" s="35">
        <f t="shared" si="75"/>
        <v>38.9</v>
      </c>
      <c r="AL43" s="35">
        <f t="shared" si="75"/>
        <v>75.6</v>
      </c>
      <c r="AM43" s="35">
        <f t="shared" si="75"/>
        <v>96.8</v>
      </c>
      <c r="AN43" s="36">
        <f t="shared" si="12"/>
        <v>1591</v>
      </c>
      <c r="AO43">
        <f t="shared" si="13"/>
        <v>0</v>
      </c>
      <c r="AP43">
        <f t="shared" si="14"/>
        <v>0</v>
      </c>
      <c r="AQ43">
        <f t="shared" si="15"/>
        <v>0</v>
      </c>
    </row>
    <row r="44" spans="1:43" ht="14.25">
      <c r="A44" s="32" t="s">
        <v>47</v>
      </c>
      <c r="B44" s="34" t="s">
        <v>4</v>
      </c>
      <c r="C44" s="35">
        <f t="shared" si="71"/>
        <v>1.4</v>
      </c>
      <c r="D44" s="35">
        <f t="shared" si="73"/>
        <v>4.9</v>
      </c>
      <c r="E44" s="35">
        <f t="shared" si="73"/>
        <v>16.9</v>
      </c>
      <c r="F44" s="35">
        <f t="shared" si="73"/>
        <v>37.4</v>
      </c>
      <c r="G44" s="35">
        <f t="shared" si="73"/>
        <v>21</v>
      </c>
      <c r="H44" s="35">
        <f t="shared" si="73"/>
        <v>8.7</v>
      </c>
      <c r="I44" s="35">
        <f t="shared" si="73"/>
        <v>5.2</v>
      </c>
      <c r="J44" s="35">
        <f t="shared" si="73"/>
        <v>2.5</v>
      </c>
      <c r="K44" s="35">
        <f t="shared" si="73"/>
        <v>6.3</v>
      </c>
      <c r="L44" s="35">
        <f t="shared" si="73"/>
        <v>60.7</v>
      </c>
      <c r="M44" s="35">
        <f t="shared" si="73"/>
        <v>98.1</v>
      </c>
      <c r="N44" s="36">
        <f t="shared" si="8"/>
        <v>366</v>
      </c>
      <c r="O44" s="34" t="s">
        <v>5</v>
      </c>
      <c r="P44" s="35">
        <f t="shared" si="3"/>
        <v>3.1</v>
      </c>
      <c r="Q44" s="35">
        <f t="shared" si="74"/>
        <v>14.7</v>
      </c>
      <c r="R44" s="35">
        <f t="shared" si="74"/>
        <v>27.4</v>
      </c>
      <c r="S44" s="35">
        <f t="shared" si="74"/>
        <v>33.9</v>
      </c>
      <c r="T44" s="35">
        <f t="shared" si="74"/>
        <v>13.5</v>
      </c>
      <c r="U44" s="35">
        <f t="shared" si="74"/>
        <v>4.3</v>
      </c>
      <c r="V44" s="35">
        <f t="shared" si="74"/>
        <v>1.6</v>
      </c>
      <c r="W44" s="35">
        <f t="shared" si="74"/>
        <v>0</v>
      </c>
      <c r="X44" s="35">
        <f t="shared" si="74"/>
        <v>17.8</v>
      </c>
      <c r="Y44" s="35">
        <f t="shared" si="74"/>
        <v>79.1</v>
      </c>
      <c r="Z44" s="35">
        <f t="shared" si="74"/>
        <v>98.6</v>
      </c>
      <c r="AA44" s="36">
        <f t="shared" si="10"/>
        <v>489</v>
      </c>
      <c r="AB44" s="34" t="s">
        <v>71</v>
      </c>
      <c r="AC44" s="35">
        <f t="shared" si="72"/>
        <v>2.3</v>
      </c>
      <c r="AD44" s="35">
        <f t="shared" si="75"/>
        <v>10.5</v>
      </c>
      <c r="AE44" s="35">
        <f t="shared" si="75"/>
        <v>22.9</v>
      </c>
      <c r="AF44" s="35">
        <f t="shared" si="75"/>
        <v>35.4</v>
      </c>
      <c r="AG44" s="35">
        <f t="shared" si="75"/>
        <v>16.7</v>
      </c>
      <c r="AH44" s="35">
        <f t="shared" si="75"/>
        <v>6.2</v>
      </c>
      <c r="AI44" s="35">
        <f t="shared" si="75"/>
        <v>3.2</v>
      </c>
      <c r="AJ44" s="35">
        <f t="shared" si="75"/>
        <v>1.1</v>
      </c>
      <c r="AK44" s="35">
        <f t="shared" si="75"/>
        <v>12.9</v>
      </c>
      <c r="AL44" s="35">
        <f t="shared" si="75"/>
        <v>71.2</v>
      </c>
      <c r="AM44" s="35">
        <f t="shared" si="75"/>
        <v>98.4</v>
      </c>
      <c r="AN44" s="36">
        <f t="shared" si="12"/>
        <v>855</v>
      </c>
      <c r="AO44">
        <f t="shared" si="13"/>
        <v>0</v>
      </c>
      <c r="AP44">
        <f t="shared" si="14"/>
        <v>0</v>
      </c>
      <c r="AQ44">
        <f t="shared" si="15"/>
        <v>0</v>
      </c>
    </row>
    <row r="45" spans="1:43" ht="14.25">
      <c r="A45" s="32" t="s">
        <v>46</v>
      </c>
      <c r="B45" s="34" t="s">
        <v>4</v>
      </c>
      <c r="C45" s="35">
        <f t="shared" si="71"/>
        <v>4.7</v>
      </c>
      <c r="D45" s="35">
        <f t="shared" si="73"/>
        <v>8</v>
      </c>
      <c r="E45" s="35">
        <f t="shared" si="73"/>
        <v>18.1</v>
      </c>
      <c r="F45" s="35">
        <f t="shared" si="73"/>
        <v>32.7</v>
      </c>
      <c r="G45" s="35">
        <f t="shared" si="73"/>
        <v>17.2</v>
      </c>
      <c r="H45" s="35">
        <f t="shared" si="73"/>
        <v>9.8</v>
      </c>
      <c r="I45" s="35">
        <f t="shared" si="73"/>
        <v>5.3</v>
      </c>
      <c r="J45" s="35">
        <f t="shared" si="73"/>
        <v>2.5</v>
      </c>
      <c r="K45" s="35">
        <f t="shared" si="73"/>
        <v>12.7</v>
      </c>
      <c r="L45" s="35">
        <f t="shared" si="73"/>
        <v>63.5</v>
      </c>
      <c r="M45" s="35">
        <f t="shared" si="73"/>
        <v>98.2</v>
      </c>
      <c r="N45" s="36">
        <f t="shared" si="8"/>
        <v>58060</v>
      </c>
      <c r="O45" s="34" t="s">
        <v>5</v>
      </c>
      <c r="P45" s="35">
        <f t="shared" si="3"/>
        <v>11.2</v>
      </c>
      <c r="Q45" s="35">
        <f t="shared" si="74"/>
        <v>16.6</v>
      </c>
      <c r="R45" s="35">
        <f t="shared" si="74"/>
        <v>27.1</v>
      </c>
      <c r="S45" s="35">
        <f t="shared" si="74"/>
        <v>27.8</v>
      </c>
      <c r="T45" s="35">
        <f t="shared" si="74"/>
        <v>10</v>
      </c>
      <c r="U45" s="35">
        <f t="shared" si="74"/>
        <v>4.1</v>
      </c>
      <c r="V45" s="35">
        <f t="shared" si="74"/>
        <v>1.8</v>
      </c>
      <c r="W45" s="35">
        <f t="shared" si="74"/>
        <v>0.7</v>
      </c>
      <c r="X45" s="35">
        <f t="shared" si="74"/>
        <v>27.8</v>
      </c>
      <c r="Y45" s="35">
        <f t="shared" si="74"/>
        <v>82.7</v>
      </c>
      <c r="Z45" s="35">
        <f t="shared" si="74"/>
        <v>99.3</v>
      </c>
      <c r="AA45" s="36">
        <f t="shared" si="10"/>
        <v>112812</v>
      </c>
      <c r="AB45" s="34" t="s">
        <v>71</v>
      </c>
      <c r="AC45" s="35">
        <f t="shared" si="72"/>
        <v>9</v>
      </c>
      <c r="AD45" s="35">
        <f t="shared" si="75"/>
        <v>13.7</v>
      </c>
      <c r="AE45" s="35">
        <f t="shared" si="75"/>
        <v>24</v>
      </c>
      <c r="AF45" s="35">
        <f t="shared" si="75"/>
        <v>29.4</v>
      </c>
      <c r="AG45" s="35">
        <f t="shared" si="75"/>
        <v>12.5</v>
      </c>
      <c r="AH45" s="35">
        <f t="shared" si="75"/>
        <v>6.1</v>
      </c>
      <c r="AI45" s="35">
        <f t="shared" si="75"/>
        <v>3</v>
      </c>
      <c r="AJ45" s="35">
        <f t="shared" si="75"/>
        <v>1.3</v>
      </c>
      <c r="AK45" s="35">
        <f t="shared" si="75"/>
        <v>22.7</v>
      </c>
      <c r="AL45" s="35">
        <f t="shared" si="75"/>
        <v>76.1</v>
      </c>
      <c r="AM45" s="35">
        <f t="shared" si="75"/>
        <v>98.9</v>
      </c>
      <c r="AN45" s="36">
        <f t="shared" si="12"/>
        <v>170872</v>
      </c>
      <c r="AO45">
        <f t="shared" si="13"/>
        <v>0</v>
      </c>
      <c r="AP45">
        <f t="shared" si="14"/>
        <v>0</v>
      </c>
      <c r="AQ45">
        <f t="shared" si="15"/>
        <v>0</v>
      </c>
    </row>
    <row r="46" spans="1:43" ht="14.25">
      <c r="A46" s="32" t="s">
        <v>49</v>
      </c>
      <c r="B46" s="34" t="s">
        <v>4</v>
      </c>
      <c r="C46" s="35">
        <f t="shared" si="71"/>
        <v>2</v>
      </c>
      <c r="D46" s="35">
        <f t="shared" si="73"/>
        <v>8.1</v>
      </c>
      <c r="E46" s="35">
        <f t="shared" si="73"/>
        <v>16.5</v>
      </c>
      <c r="F46" s="35">
        <f t="shared" si="73"/>
        <v>24.4</v>
      </c>
      <c r="G46" s="35">
        <f t="shared" si="73"/>
        <v>19.8</v>
      </c>
      <c r="H46" s="35">
        <f t="shared" si="73"/>
        <v>13</v>
      </c>
      <c r="I46" s="35">
        <f t="shared" si="73"/>
        <v>8.1</v>
      </c>
      <c r="J46" s="35">
        <f t="shared" si="73"/>
        <v>4.4</v>
      </c>
      <c r="K46" s="35">
        <f t="shared" si="73"/>
        <v>10.1</v>
      </c>
      <c r="L46" s="35">
        <f t="shared" si="73"/>
        <v>51</v>
      </c>
      <c r="M46" s="35">
        <f t="shared" si="73"/>
        <v>96.2</v>
      </c>
      <c r="N46" s="36">
        <f t="shared" si="8"/>
        <v>4783</v>
      </c>
      <c r="O46" s="34" t="s">
        <v>5</v>
      </c>
      <c r="P46" s="35">
        <f t="shared" si="3"/>
        <v>8.2</v>
      </c>
      <c r="Q46" s="35">
        <f t="shared" si="74"/>
        <v>16.5</v>
      </c>
      <c r="R46" s="35">
        <f t="shared" si="74"/>
        <v>23</v>
      </c>
      <c r="S46" s="35">
        <f t="shared" si="74"/>
        <v>21.6</v>
      </c>
      <c r="T46" s="35">
        <f t="shared" si="74"/>
        <v>14.1</v>
      </c>
      <c r="U46" s="35">
        <f t="shared" si="74"/>
        <v>7.7</v>
      </c>
      <c r="V46" s="35">
        <f t="shared" si="74"/>
        <v>4.7</v>
      </c>
      <c r="W46" s="35">
        <f t="shared" si="74"/>
        <v>2.4</v>
      </c>
      <c r="X46" s="35">
        <f t="shared" si="74"/>
        <v>24.7</v>
      </c>
      <c r="Y46" s="35">
        <f t="shared" si="74"/>
        <v>69.3</v>
      </c>
      <c r="Z46" s="35">
        <f t="shared" si="74"/>
        <v>98.2</v>
      </c>
      <c r="AA46" s="36">
        <f t="shared" si="10"/>
        <v>5054</v>
      </c>
      <c r="AB46" s="34" t="s">
        <v>71</v>
      </c>
      <c r="AC46" s="35">
        <f t="shared" si="72"/>
        <v>5.2</v>
      </c>
      <c r="AD46" s="35">
        <f t="shared" si="75"/>
        <v>12.4</v>
      </c>
      <c r="AE46" s="35">
        <f t="shared" si="75"/>
        <v>19.8</v>
      </c>
      <c r="AF46" s="35">
        <f t="shared" si="75"/>
        <v>23</v>
      </c>
      <c r="AG46" s="35">
        <f t="shared" si="75"/>
        <v>16.9</v>
      </c>
      <c r="AH46" s="35">
        <f t="shared" si="75"/>
        <v>10.3</v>
      </c>
      <c r="AI46" s="35">
        <f t="shared" si="75"/>
        <v>6.3</v>
      </c>
      <c r="AJ46" s="35">
        <f t="shared" si="75"/>
        <v>3.4</v>
      </c>
      <c r="AK46" s="35">
        <f t="shared" si="75"/>
        <v>17.6</v>
      </c>
      <c r="AL46" s="35">
        <f t="shared" si="75"/>
        <v>60.4</v>
      </c>
      <c r="AM46" s="35">
        <f t="shared" si="75"/>
        <v>97.2</v>
      </c>
      <c r="AN46" s="36">
        <f t="shared" si="12"/>
        <v>9837</v>
      </c>
      <c r="AO46">
        <f t="shared" si="13"/>
        <v>0</v>
      </c>
      <c r="AP46">
        <f t="shared" si="14"/>
        <v>0</v>
      </c>
      <c r="AQ46">
        <f t="shared" si="15"/>
        <v>0</v>
      </c>
    </row>
    <row r="47" spans="1:43" ht="14.25">
      <c r="A47" s="32" t="s">
        <v>51</v>
      </c>
      <c r="B47" s="34" t="s">
        <v>4</v>
      </c>
      <c r="C47" s="35">
        <f t="shared" si="71"/>
        <v>3.5</v>
      </c>
      <c r="D47" s="35">
        <f t="shared" si="73"/>
        <v>13.3</v>
      </c>
      <c r="E47" s="35">
        <f t="shared" si="73"/>
        <v>22.7</v>
      </c>
      <c r="F47" s="35">
        <f t="shared" si="73"/>
        <v>25.9</v>
      </c>
      <c r="G47" s="35">
        <f t="shared" si="73"/>
        <v>18.1</v>
      </c>
      <c r="H47" s="35">
        <f t="shared" si="73"/>
        <v>9.4</v>
      </c>
      <c r="I47" s="35">
        <f t="shared" si="73"/>
        <v>4.3</v>
      </c>
      <c r="J47" s="35">
        <f t="shared" si="73"/>
        <v>1.8</v>
      </c>
      <c r="K47" s="35">
        <f t="shared" si="73"/>
        <v>16.8</v>
      </c>
      <c r="L47" s="35">
        <f t="shared" si="73"/>
        <v>65.3</v>
      </c>
      <c r="M47" s="35">
        <f t="shared" si="73"/>
        <v>99</v>
      </c>
      <c r="N47" s="36">
        <f t="shared" si="8"/>
        <v>27214</v>
      </c>
      <c r="O47" s="34" t="s">
        <v>5</v>
      </c>
      <c r="P47" s="35">
        <f t="shared" si="3"/>
        <v>6.4</v>
      </c>
      <c r="Q47" s="35">
        <f t="shared" si="74"/>
        <v>19.9</v>
      </c>
      <c r="R47" s="35">
        <f t="shared" si="74"/>
        <v>27.5</v>
      </c>
      <c r="S47" s="35">
        <f t="shared" si="74"/>
        <v>23.7</v>
      </c>
      <c r="T47" s="35">
        <f t="shared" si="74"/>
        <v>13.2</v>
      </c>
      <c r="U47" s="35">
        <f t="shared" si="74"/>
        <v>5.6</v>
      </c>
      <c r="V47" s="35">
        <f t="shared" si="74"/>
        <v>2.3</v>
      </c>
      <c r="W47" s="35">
        <f t="shared" si="74"/>
        <v>0.9</v>
      </c>
      <c r="X47" s="35">
        <f t="shared" si="74"/>
        <v>26.3</v>
      </c>
      <c r="Y47" s="35">
        <f t="shared" si="74"/>
        <v>77.5</v>
      </c>
      <c r="Z47" s="35">
        <f t="shared" si="74"/>
        <v>99.4</v>
      </c>
      <c r="AA47" s="36">
        <f t="shared" si="10"/>
        <v>43695</v>
      </c>
      <c r="AB47" s="34" t="s">
        <v>71</v>
      </c>
      <c r="AC47" s="35">
        <f t="shared" si="72"/>
        <v>5.3</v>
      </c>
      <c r="AD47" s="35">
        <f t="shared" si="75"/>
        <v>17.4</v>
      </c>
      <c r="AE47" s="35">
        <f t="shared" si="75"/>
        <v>25.6</v>
      </c>
      <c r="AF47" s="35">
        <f t="shared" si="75"/>
        <v>24.6</v>
      </c>
      <c r="AG47" s="35">
        <f t="shared" si="75"/>
        <v>15.1</v>
      </c>
      <c r="AH47" s="35">
        <f t="shared" si="75"/>
        <v>7</v>
      </c>
      <c r="AI47" s="35">
        <f t="shared" si="75"/>
        <v>3</v>
      </c>
      <c r="AJ47" s="35">
        <f t="shared" si="75"/>
        <v>1.2</v>
      </c>
      <c r="AK47" s="35">
        <f t="shared" si="75"/>
        <v>22.6</v>
      </c>
      <c r="AL47" s="35">
        <f t="shared" si="75"/>
        <v>72.8</v>
      </c>
      <c r="AM47" s="35">
        <f t="shared" si="75"/>
        <v>99.2</v>
      </c>
      <c r="AN47" s="36">
        <f t="shared" si="12"/>
        <v>70909</v>
      </c>
      <c r="AO47">
        <f t="shared" si="13"/>
        <v>0</v>
      </c>
      <c r="AP47">
        <f t="shared" si="14"/>
        <v>0</v>
      </c>
      <c r="AQ47">
        <f t="shared" si="15"/>
        <v>0</v>
      </c>
    </row>
    <row r="48" spans="1:43" ht="14.25">
      <c r="A48" s="32" t="s">
        <v>52</v>
      </c>
      <c r="B48" s="34" t="s">
        <v>4</v>
      </c>
      <c r="C48" s="35">
        <f t="shared" si="71"/>
        <v>3.7</v>
      </c>
      <c r="D48" s="35">
        <f t="shared" si="73"/>
        <v>13.1</v>
      </c>
      <c r="E48" s="35">
        <f t="shared" si="73"/>
        <v>26.1</v>
      </c>
      <c r="F48" s="35">
        <f t="shared" si="73"/>
        <v>27.5</v>
      </c>
      <c r="G48" s="35">
        <f t="shared" si="73"/>
        <v>17</v>
      </c>
      <c r="H48" s="35">
        <f t="shared" si="73"/>
        <v>7.5</v>
      </c>
      <c r="I48" s="35">
        <f t="shared" si="73"/>
        <v>3</v>
      </c>
      <c r="J48" s="35">
        <f t="shared" si="73"/>
        <v>1.1</v>
      </c>
      <c r="K48" s="35">
        <f t="shared" si="73"/>
        <v>16.8</v>
      </c>
      <c r="L48" s="35">
        <f t="shared" si="73"/>
        <v>70.4</v>
      </c>
      <c r="M48" s="35">
        <f t="shared" si="73"/>
        <v>98.9</v>
      </c>
      <c r="N48" s="36">
        <f t="shared" si="8"/>
        <v>193464</v>
      </c>
      <c r="O48" s="34" t="s">
        <v>5</v>
      </c>
      <c r="P48" s="35">
        <f t="shared" si="3"/>
        <v>7.6</v>
      </c>
      <c r="Q48" s="35">
        <f t="shared" si="74"/>
        <v>21.6</v>
      </c>
      <c r="R48" s="35">
        <f t="shared" si="74"/>
        <v>31.7</v>
      </c>
      <c r="S48" s="35">
        <f t="shared" si="74"/>
        <v>23.2</v>
      </c>
      <c r="T48" s="35">
        <f t="shared" si="74"/>
        <v>10.3</v>
      </c>
      <c r="U48" s="35">
        <f t="shared" si="74"/>
        <v>3.5</v>
      </c>
      <c r="V48" s="35">
        <f t="shared" si="74"/>
        <v>1.2</v>
      </c>
      <c r="W48" s="35">
        <f t="shared" si="74"/>
        <v>0.4</v>
      </c>
      <c r="X48" s="35">
        <f t="shared" si="74"/>
        <v>29.2</v>
      </c>
      <c r="Y48" s="35">
        <f t="shared" si="74"/>
        <v>84</v>
      </c>
      <c r="Z48" s="35">
        <f t="shared" si="74"/>
        <v>99.4</v>
      </c>
      <c r="AA48" s="36">
        <f t="shared" si="10"/>
        <v>214494</v>
      </c>
      <c r="AB48" s="34" t="s">
        <v>71</v>
      </c>
      <c r="AC48" s="35">
        <f t="shared" si="72"/>
        <v>5.7</v>
      </c>
      <c r="AD48" s="35">
        <f t="shared" si="75"/>
        <v>17.6</v>
      </c>
      <c r="AE48" s="35">
        <f t="shared" si="75"/>
        <v>29</v>
      </c>
      <c r="AF48" s="35">
        <f t="shared" si="75"/>
        <v>25.2</v>
      </c>
      <c r="AG48" s="35">
        <f t="shared" si="75"/>
        <v>13.4</v>
      </c>
      <c r="AH48" s="35">
        <f t="shared" si="75"/>
        <v>5.4</v>
      </c>
      <c r="AI48" s="35">
        <f t="shared" si="75"/>
        <v>2</v>
      </c>
      <c r="AJ48" s="35">
        <f t="shared" si="75"/>
        <v>0.7</v>
      </c>
      <c r="AK48" s="35">
        <f t="shared" si="75"/>
        <v>23.3</v>
      </c>
      <c r="AL48" s="35">
        <f t="shared" si="75"/>
        <v>77.5</v>
      </c>
      <c r="AM48" s="35">
        <f t="shared" si="75"/>
        <v>99.2</v>
      </c>
      <c r="AN48" s="36">
        <f t="shared" si="12"/>
        <v>407958</v>
      </c>
      <c r="AO48">
        <f t="shared" si="13"/>
        <v>0</v>
      </c>
      <c r="AP48">
        <f t="shared" si="14"/>
        <v>0</v>
      </c>
      <c r="AQ48">
        <f t="shared" si="15"/>
        <v>0</v>
      </c>
    </row>
    <row r="49" spans="1:43" ht="14.25">
      <c r="A49" s="32" t="s">
        <v>53</v>
      </c>
      <c r="B49" s="34" t="s">
        <v>4</v>
      </c>
      <c r="C49" s="35">
        <f t="shared" si="71"/>
        <v>0</v>
      </c>
      <c r="D49" s="35">
        <f t="shared" si="73"/>
        <v>1.6</v>
      </c>
      <c r="E49" s="35">
        <f t="shared" si="73"/>
        <v>9.4</v>
      </c>
      <c r="F49" s="35">
        <f t="shared" si="73"/>
        <v>26.5</v>
      </c>
      <c r="G49" s="35">
        <f t="shared" si="73"/>
        <v>22.7</v>
      </c>
      <c r="H49" s="35">
        <f t="shared" si="73"/>
        <v>19.1</v>
      </c>
      <c r="I49" s="35">
        <f t="shared" si="73"/>
        <v>11.9</v>
      </c>
      <c r="J49" s="35">
        <f t="shared" si="73"/>
        <v>6.1</v>
      </c>
      <c r="K49" s="35">
        <f t="shared" si="73"/>
        <v>1.6</v>
      </c>
      <c r="L49" s="35">
        <f t="shared" si="73"/>
        <v>37.5</v>
      </c>
      <c r="M49" s="35">
        <f t="shared" si="73"/>
        <v>97.3</v>
      </c>
      <c r="N49" s="36">
        <f t="shared" si="8"/>
        <v>445</v>
      </c>
      <c r="O49" s="34" t="s">
        <v>5</v>
      </c>
      <c r="P49" s="35">
        <f t="shared" si="3"/>
        <v>0</v>
      </c>
      <c r="Q49" s="35">
        <f t="shared" si="74"/>
        <v>3.6</v>
      </c>
      <c r="R49" s="35">
        <f t="shared" si="74"/>
        <v>16.9</v>
      </c>
      <c r="S49" s="35">
        <f t="shared" si="74"/>
        <v>30.8</v>
      </c>
      <c r="T49" s="35">
        <f t="shared" si="74"/>
        <v>17.8</v>
      </c>
      <c r="U49" s="35">
        <f t="shared" si="74"/>
        <v>10.9</v>
      </c>
      <c r="V49" s="35">
        <f t="shared" si="74"/>
        <v>11.8</v>
      </c>
      <c r="W49" s="35">
        <f t="shared" si="74"/>
        <v>4.7</v>
      </c>
      <c r="X49" s="35">
        <f t="shared" si="74"/>
        <v>3.6</v>
      </c>
      <c r="Y49" s="35">
        <f t="shared" si="74"/>
        <v>51.2</v>
      </c>
      <c r="Z49" s="35">
        <f t="shared" si="74"/>
        <v>96.4</v>
      </c>
      <c r="AA49" s="36">
        <f t="shared" si="10"/>
        <v>338</v>
      </c>
      <c r="AB49" s="34" t="s">
        <v>71</v>
      </c>
      <c r="AC49" s="35">
        <f t="shared" si="72"/>
        <v>0</v>
      </c>
      <c r="AD49" s="35">
        <f t="shared" si="75"/>
        <v>2.4</v>
      </c>
      <c r="AE49" s="35">
        <f t="shared" si="75"/>
        <v>12.6</v>
      </c>
      <c r="AF49" s="35">
        <f t="shared" si="75"/>
        <v>28.4</v>
      </c>
      <c r="AG49" s="35">
        <f t="shared" si="75"/>
        <v>20.6</v>
      </c>
      <c r="AH49" s="35">
        <f t="shared" si="75"/>
        <v>15.6</v>
      </c>
      <c r="AI49" s="35">
        <f t="shared" si="75"/>
        <v>11.9</v>
      </c>
      <c r="AJ49" s="35">
        <f t="shared" si="75"/>
        <v>5.5</v>
      </c>
      <c r="AK49" s="35">
        <f t="shared" si="75"/>
        <v>2.4</v>
      </c>
      <c r="AL49" s="35">
        <f t="shared" si="75"/>
        <v>43.4</v>
      </c>
      <c r="AM49" s="35">
        <f t="shared" si="75"/>
        <v>96.9</v>
      </c>
      <c r="AN49" s="36">
        <f t="shared" si="12"/>
        <v>783</v>
      </c>
      <c r="AO49">
        <f t="shared" si="13"/>
        <v>0</v>
      </c>
      <c r="AP49">
        <f t="shared" si="14"/>
        <v>0</v>
      </c>
      <c r="AQ49">
        <f t="shared" si="15"/>
        <v>0</v>
      </c>
    </row>
    <row r="50" spans="1:43" ht="14.25">
      <c r="A50" s="32" t="s">
        <v>54</v>
      </c>
      <c r="B50" s="34" t="s">
        <v>4</v>
      </c>
      <c r="C50" s="35">
        <f t="shared" si="71"/>
        <v>1.6</v>
      </c>
      <c r="D50" s="35">
        <f t="shared" si="73"/>
        <v>6</v>
      </c>
      <c r="E50" s="35">
        <f t="shared" si="73"/>
        <v>11.3</v>
      </c>
      <c r="F50" s="35">
        <f t="shared" si="73"/>
        <v>15.9</v>
      </c>
      <c r="G50" s="35">
        <f t="shared" si="73"/>
        <v>18.1</v>
      </c>
      <c r="H50" s="35">
        <f t="shared" si="73"/>
        <v>15.2</v>
      </c>
      <c r="I50" s="35">
        <f t="shared" si="73"/>
        <v>12.5</v>
      </c>
      <c r="J50" s="35">
        <f t="shared" si="73"/>
        <v>10</v>
      </c>
      <c r="K50" s="35">
        <f t="shared" si="73"/>
        <v>7.6</v>
      </c>
      <c r="L50" s="35">
        <f t="shared" si="73"/>
        <v>34.8</v>
      </c>
      <c r="M50" s="35">
        <f t="shared" si="73"/>
        <v>90.6</v>
      </c>
      <c r="N50" s="36">
        <f t="shared" si="8"/>
        <v>4586</v>
      </c>
      <c r="O50" s="34" t="s">
        <v>5</v>
      </c>
      <c r="P50" s="35">
        <f t="shared" si="3"/>
        <v>2.7</v>
      </c>
      <c r="Q50" s="35">
        <f t="shared" si="74"/>
        <v>9.4</v>
      </c>
      <c r="R50" s="35">
        <f t="shared" si="74"/>
        <v>14.1</v>
      </c>
      <c r="S50" s="35">
        <f t="shared" si="74"/>
        <v>19.5</v>
      </c>
      <c r="T50" s="35">
        <f t="shared" si="74"/>
        <v>20.6</v>
      </c>
      <c r="U50" s="35">
        <f t="shared" si="74"/>
        <v>14.4</v>
      </c>
      <c r="V50" s="35">
        <f t="shared" si="74"/>
        <v>9.3</v>
      </c>
      <c r="W50" s="35">
        <f t="shared" si="74"/>
        <v>4.6</v>
      </c>
      <c r="X50" s="35">
        <f t="shared" si="74"/>
        <v>12.1</v>
      </c>
      <c r="Y50" s="35">
        <f t="shared" si="74"/>
        <v>45.6</v>
      </c>
      <c r="Z50" s="35">
        <f t="shared" si="74"/>
        <v>94.5</v>
      </c>
      <c r="AA50" s="36">
        <f t="shared" si="10"/>
        <v>4412</v>
      </c>
      <c r="AB50" s="34" t="s">
        <v>71</v>
      </c>
      <c r="AC50" s="35">
        <f t="shared" si="72"/>
        <v>2.1</v>
      </c>
      <c r="AD50" s="35">
        <f t="shared" si="75"/>
        <v>7.6</v>
      </c>
      <c r="AE50" s="35">
        <f t="shared" si="75"/>
        <v>12.6</v>
      </c>
      <c r="AF50" s="35">
        <f t="shared" si="75"/>
        <v>17.7</v>
      </c>
      <c r="AG50" s="35">
        <f t="shared" si="75"/>
        <v>19.3</v>
      </c>
      <c r="AH50" s="35">
        <f t="shared" si="75"/>
        <v>14.8</v>
      </c>
      <c r="AI50" s="35">
        <f t="shared" si="75"/>
        <v>10.9</v>
      </c>
      <c r="AJ50" s="35">
        <f t="shared" si="75"/>
        <v>7.3</v>
      </c>
      <c r="AK50" s="35">
        <f t="shared" si="75"/>
        <v>9.8</v>
      </c>
      <c r="AL50" s="35">
        <f t="shared" si="75"/>
        <v>40.1</v>
      </c>
      <c r="AM50" s="35">
        <f t="shared" si="75"/>
        <v>92.5</v>
      </c>
      <c r="AN50" s="36">
        <f t="shared" si="12"/>
        <v>8998</v>
      </c>
      <c r="AO50">
        <f t="shared" si="13"/>
        <v>0</v>
      </c>
      <c r="AP50">
        <f t="shared" si="14"/>
        <v>0</v>
      </c>
      <c r="AQ50">
        <f t="shared" si="15"/>
        <v>0</v>
      </c>
    </row>
    <row r="51" spans="1:43" ht="14.25">
      <c r="A51" s="32" t="s">
        <v>55</v>
      </c>
      <c r="B51" s="34" t="s">
        <v>4</v>
      </c>
      <c r="C51" s="35" t="str">
        <f t="shared" si="71"/>
        <v>x</v>
      </c>
      <c r="D51" s="35" t="s">
        <v>101</v>
      </c>
      <c r="E51" s="35">
        <f t="shared" si="73"/>
        <v>8.2</v>
      </c>
      <c r="F51" s="35">
        <f t="shared" si="73"/>
        <v>14.4</v>
      </c>
      <c r="G51" s="35">
        <f t="shared" si="73"/>
        <v>21.7</v>
      </c>
      <c r="H51" s="35">
        <f t="shared" si="73"/>
        <v>17.5</v>
      </c>
      <c r="I51" s="35">
        <f t="shared" si="73"/>
        <v>11.6</v>
      </c>
      <c r="J51" s="35">
        <f t="shared" si="73"/>
        <v>10.7</v>
      </c>
      <c r="K51" s="35">
        <f t="shared" si="73"/>
        <v>3.5</v>
      </c>
      <c r="L51" s="35">
        <f t="shared" si="73"/>
        <v>26.2</v>
      </c>
      <c r="M51" s="35">
        <f t="shared" si="73"/>
        <v>87.7</v>
      </c>
      <c r="N51" s="36">
        <f t="shared" si="8"/>
        <v>741</v>
      </c>
      <c r="O51" s="34" t="s">
        <v>5</v>
      </c>
      <c r="P51" s="35" t="s">
        <v>101</v>
      </c>
      <c r="Q51" s="35" t="s">
        <v>101</v>
      </c>
      <c r="R51" s="35">
        <f t="shared" si="74"/>
        <v>19.1</v>
      </c>
      <c r="S51" s="35">
        <f t="shared" si="74"/>
        <v>24.2</v>
      </c>
      <c r="T51" s="35">
        <f t="shared" si="74"/>
        <v>18.6</v>
      </c>
      <c r="U51" s="35">
        <f t="shared" si="74"/>
        <v>11.8</v>
      </c>
      <c r="V51" s="35">
        <f t="shared" si="74"/>
        <v>7.7</v>
      </c>
      <c r="W51" s="35">
        <f t="shared" si="74"/>
        <v>4.1</v>
      </c>
      <c r="X51" s="35">
        <f t="shared" si="74"/>
        <v>11.3</v>
      </c>
      <c r="Y51" s="35">
        <f t="shared" si="74"/>
        <v>54.7</v>
      </c>
      <c r="Z51" s="35">
        <f t="shared" si="74"/>
        <v>96.8</v>
      </c>
      <c r="AA51" s="36">
        <f t="shared" si="10"/>
        <v>12910</v>
      </c>
      <c r="AB51" s="34" t="s">
        <v>71</v>
      </c>
      <c r="AC51" s="35">
        <f t="shared" si="72"/>
        <v>2.4</v>
      </c>
      <c r="AD51" s="35">
        <f t="shared" si="75"/>
        <v>8.5</v>
      </c>
      <c r="AE51" s="35">
        <f t="shared" si="75"/>
        <v>18.5</v>
      </c>
      <c r="AF51" s="35">
        <f t="shared" si="75"/>
        <v>23.7</v>
      </c>
      <c r="AG51" s="35">
        <f t="shared" si="75"/>
        <v>18.7</v>
      </c>
      <c r="AH51" s="35">
        <f t="shared" si="75"/>
        <v>12.1</v>
      </c>
      <c r="AI51" s="35">
        <f t="shared" si="75"/>
        <v>7.9</v>
      </c>
      <c r="AJ51" s="35">
        <f t="shared" si="75"/>
        <v>4.5</v>
      </c>
      <c r="AK51" s="35">
        <f t="shared" si="75"/>
        <v>10.9</v>
      </c>
      <c r="AL51" s="35">
        <f t="shared" si="75"/>
        <v>53.1</v>
      </c>
      <c r="AM51" s="35">
        <f t="shared" si="75"/>
        <v>96.3</v>
      </c>
      <c r="AN51" s="36">
        <f t="shared" si="12"/>
        <v>13651</v>
      </c>
      <c r="AO51">
        <f t="shared" si="13"/>
        <v>2</v>
      </c>
      <c r="AP51">
        <f t="shared" si="14"/>
        <v>2</v>
      </c>
      <c r="AQ51">
        <f t="shared" si="15"/>
        <v>0</v>
      </c>
    </row>
    <row r="52" spans="1:43" ht="14.25">
      <c r="A52" s="32" t="s">
        <v>56</v>
      </c>
      <c r="B52" s="34" t="s">
        <v>4</v>
      </c>
      <c r="C52" s="35" t="str">
        <f t="shared" si="71"/>
        <v>x</v>
      </c>
      <c r="D52" s="35" t="s">
        <v>101</v>
      </c>
      <c r="E52" s="35">
        <f t="shared" si="73"/>
        <v>15.7</v>
      </c>
      <c r="F52" s="35">
        <f t="shared" si="73"/>
        <v>24.9</v>
      </c>
      <c r="G52" s="35">
        <f t="shared" si="73"/>
        <v>28.8</v>
      </c>
      <c r="H52" s="35">
        <f t="shared" si="73"/>
        <v>15.3</v>
      </c>
      <c r="I52" s="35">
        <f t="shared" si="73"/>
        <v>8.1</v>
      </c>
      <c r="J52" s="35">
        <f t="shared" si="73"/>
        <v>1.1</v>
      </c>
      <c r="K52" s="35">
        <f t="shared" si="73"/>
        <v>5</v>
      </c>
      <c r="L52" s="35">
        <f t="shared" si="73"/>
        <v>45.6</v>
      </c>
      <c r="M52" s="35">
        <f t="shared" si="73"/>
        <v>98.9</v>
      </c>
      <c r="N52" s="36">
        <f t="shared" si="8"/>
        <v>880</v>
      </c>
      <c r="O52" s="34" t="s">
        <v>5</v>
      </c>
      <c r="P52" s="35" t="s">
        <v>101</v>
      </c>
      <c r="Q52" s="35" t="s">
        <v>101</v>
      </c>
      <c r="R52" s="35">
        <f t="shared" si="74"/>
        <v>25.1</v>
      </c>
      <c r="S52" s="35">
        <f t="shared" si="74"/>
        <v>24.8</v>
      </c>
      <c r="T52" s="35">
        <f t="shared" si="74"/>
        <v>16.6</v>
      </c>
      <c r="U52" s="35">
        <f t="shared" si="74"/>
        <v>10.5</v>
      </c>
      <c r="V52" s="35">
        <f t="shared" si="74"/>
        <v>3.8</v>
      </c>
      <c r="W52" s="35">
        <f t="shared" si="74"/>
        <v>0.5</v>
      </c>
      <c r="X52" s="35">
        <f t="shared" si="74"/>
        <v>17</v>
      </c>
      <c r="Y52" s="35">
        <f t="shared" si="74"/>
        <v>66.9</v>
      </c>
      <c r="Z52" s="35">
        <f t="shared" si="74"/>
        <v>98.5</v>
      </c>
      <c r="AA52" s="36">
        <f t="shared" si="10"/>
        <v>1358</v>
      </c>
      <c r="AB52" s="34" t="s">
        <v>71</v>
      </c>
      <c r="AC52" s="35">
        <f t="shared" si="72"/>
        <v>2</v>
      </c>
      <c r="AD52" s="35">
        <f t="shared" si="75"/>
        <v>10.3</v>
      </c>
      <c r="AE52" s="35">
        <f t="shared" si="75"/>
        <v>21.4</v>
      </c>
      <c r="AF52" s="35">
        <f t="shared" si="75"/>
        <v>24.8</v>
      </c>
      <c r="AG52" s="35">
        <f t="shared" si="75"/>
        <v>21.4</v>
      </c>
      <c r="AH52" s="35">
        <f t="shared" si="75"/>
        <v>12.4</v>
      </c>
      <c r="AI52" s="35">
        <f t="shared" si="75"/>
        <v>5.5</v>
      </c>
      <c r="AJ52" s="35">
        <f t="shared" si="75"/>
        <v>0.8</v>
      </c>
      <c r="AK52" s="35">
        <f t="shared" si="75"/>
        <v>12.3</v>
      </c>
      <c r="AL52" s="35">
        <f t="shared" si="75"/>
        <v>58.5</v>
      </c>
      <c r="AM52" s="35">
        <f t="shared" si="75"/>
        <v>98.6</v>
      </c>
      <c r="AN52" s="36">
        <f t="shared" si="12"/>
        <v>2238</v>
      </c>
      <c r="AO52">
        <f t="shared" si="13"/>
        <v>2</v>
      </c>
      <c r="AP52">
        <f t="shared" si="14"/>
        <v>2</v>
      </c>
      <c r="AQ52">
        <f t="shared" si="15"/>
        <v>0</v>
      </c>
    </row>
    <row r="53" spans="1:43" ht="14.25">
      <c r="A53" s="32" t="s">
        <v>57</v>
      </c>
      <c r="B53" s="34" t="s">
        <v>4</v>
      </c>
      <c r="C53" s="35">
        <f t="shared" si="71"/>
        <v>0.3</v>
      </c>
      <c r="D53" s="35">
        <f t="shared" si="73"/>
        <v>2.2</v>
      </c>
      <c r="E53" s="35">
        <f t="shared" si="73"/>
        <v>6.2</v>
      </c>
      <c r="F53" s="35">
        <f t="shared" si="73"/>
        <v>13.6</v>
      </c>
      <c r="G53" s="35">
        <f t="shared" si="73"/>
        <v>16.6</v>
      </c>
      <c r="H53" s="35">
        <f t="shared" si="73"/>
        <v>18.9</v>
      </c>
      <c r="I53" s="35">
        <f t="shared" si="73"/>
        <v>14.4</v>
      </c>
      <c r="J53" s="35">
        <f t="shared" si="73"/>
        <v>12.7</v>
      </c>
      <c r="K53" s="35">
        <f t="shared" si="73"/>
        <v>2.5</v>
      </c>
      <c r="L53" s="35">
        <f t="shared" si="73"/>
        <v>22.3</v>
      </c>
      <c r="M53" s="35">
        <f t="shared" si="73"/>
        <v>85</v>
      </c>
      <c r="N53" s="36">
        <f t="shared" si="8"/>
        <v>3241</v>
      </c>
      <c r="O53" s="34" t="s">
        <v>5</v>
      </c>
      <c r="P53" s="35">
        <f aca="true" t="shared" si="76" ref="P53:P62">IF(OR(P119=1,P119=2),"x",ROUND(P119/$AA53*100,1))</f>
        <v>1.7</v>
      </c>
      <c r="Q53" s="35">
        <f t="shared" si="74"/>
        <v>8.4</v>
      </c>
      <c r="R53" s="35">
        <f t="shared" si="74"/>
        <v>13.7</v>
      </c>
      <c r="S53" s="35">
        <f t="shared" si="74"/>
        <v>18.2</v>
      </c>
      <c r="T53" s="35">
        <f t="shared" si="74"/>
        <v>18.2</v>
      </c>
      <c r="U53" s="35">
        <f t="shared" si="74"/>
        <v>13.7</v>
      </c>
      <c r="V53" s="35">
        <f t="shared" si="74"/>
        <v>10.3</v>
      </c>
      <c r="W53" s="35">
        <f t="shared" si="74"/>
        <v>8.3</v>
      </c>
      <c r="X53" s="35">
        <f t="shared" si="74"/>
        <v>10.1</v>
      </c>
      <c r="Y53" s="35">
        <f t="shared" si="74"/>
        <v>42.1</v>
      </c>
      <c r="Z53" s="35">
        <f t="shared" si="74"/>
        <v>92.7</v>
      </c>
      <c r="AA53" s="36">
        <f t="shared" si="10"/>
        <v>3185</v>
      </c>
      <c r="AB53" s="34" t="s">
        <v>71</v>
      </c>
      <c r="AC53" s="35">
        <f t="shared" si="72"/>
        <v>1</v>
      </c>
      <c r="AD53" s="35">
        <f t="shared" si="75"/>
        <v>5.3</v>
      </c>
      <c r="AE53" s="35">
        <f t="shared" si="75"/>
        <v>9.9</v>
      </c>
      <c r="AF53" s="35">
        <f t="shared" si="75"/>
        <v>15.9</v>
      </c>
      <c r="AG53" s="35">
        <f t="shared" si="75"/>
        <v>17.4</v>
      </c>
      <c r="AH53" s="35">
        <f t="shared" si="75"/>
        <v>16.3</v>
      </c>
      <c r="AI53" s="35">
        <f t="shared" si="75"/>
        <v>12.4</v>
      </c>
      <c r="AJ53" s="35">
        <f t="shared" si="75"/>
        <v>10.5</v>
      </c>
      <c r="AK53" s="35">
        <f t="shared" si="75"/>
        <v>6.3</v>
      </c>
      <c r="AL53" s="35">
        <f t="shared" si="75"/>
        <v>32.1</v>
      </c>
      <c r="AM53" s="35">
        <f t="shared" si="75"/>
        <v>88.8</v>
      </c>
      <c r="AN53" s="36">
        <f t="shared" si="12"/>
        <v>6426</v>
      </c>
      <c r="AO53">
        <f t="shared" si="13"/>
        <v>0</v>
      </c>
      <c r="AP53">
        <f t="shared" si="14"/>
        <v>0</v>
      </c>
      <c r="AQ53">
        <f t="shared" si="15"/>
        <v>0</v>
      </c>
    </row>
    <row r="54" spans="1:43" ht="14.25">
      <c r="A54" s="32" t="s">
        <v>58</v>
      </c>
      <c r="B54" s="34" t="s">
        <v>4</v>
      </c>
      <c r="C54" s="35">
        <f t="shared" si="71"/>
        <v>0</v>
      </c>
      <c r="D54" s="35" t="str">
        <f t="shared" si="73"/>
        <v>x</v>
      </c>
      <c r="E54" s="35">
        <f t="shared" si="73"/>
        <v>10.7</v>
      </c>
      <c r="F54" s="35" t="s">
        <v>101</v>
      </c>
      <c r="G54" s="35">
        <f t="shared" si="73"/>
        <v>24.6</v>
      </c>
      <c r="H54" s="35">
        <f t="shared" si="73"/>
        <v>22.1</v>
      </c>
      <c r="I54" s="35">
        <f t="shared" si="73"/>
        <v>15.6</v>
      </c>
      <c r="J54" s="35">
        <f t="shared" si="73"/>
        <v>8.2</v>
      </c>
      <c r="K54" s="35" t="str">
        <f t="shared" si="73"/>
        <v>x</v>
      </c>
      <c r="L54" s="35">
        <f t="shared" si="73"/>
        <v>27.9</v>
      </c>
      <c r="M54" s="35">
        <f t="shared" si="73"/>
        <v>98.4</v>
      </c>
      <c r="N54" s="36">
        <f t="shared" si="8"/>
        <v>122</v>
      </c>
      <c r="O54" s="34" t="s">
        <v>5</v>
      </c>
      <c r="P54" s="35">
        <f t="shared" si="76"/>
        <v>0</v>
      </c>
      <c r="Q54" s="35" t="str">
        <f t="shared" si="74"/>
        <v>x</v>
      </c>
      <c r="R54" s="35">
        <f t="shared" si="74"/>
        <v>21.4</v>
      </c>
      <c r="S54" s="35">
        <f t="shared" si="74"/>
        <v>42.9</v>
      </c>
      <c r="T54" s="35" t="str">
        <f t="shared" si="74"/>
        <v>x</v>
      </c>
      <c r="U54" s="35">
        <f t="shared" si="74"/>
        <v>0</v>
      </c>
      <c r="V54" s="35">
        <f t="shared" si="74"/>
        <v>21.4</v>
      </c>
      <c r="W54" s="35">
        <f t="shared" si="74"/>
        <v>0</v>
      </c>
      <c r="X54" s="35" t="str">
        <f t="shared" si="74"/>
        <v>x</v>
      </c>
      <c r="Y54" s="35">
        <f t="shared" si="74"/>
        <v>71.4</v>
      </c>
      <c r="Z54" s="35">
        <f t="shared" si="74"/>
        <v>100</v>
      </c>
      <c r="AA54" s="36">
        <f t="shared" si="10"/>
        <v>14</v>
      </c>
      <c r="AB54" s="34" t="s">
        <v>71</v>
      </c>
      <c r="AC54" s="35">
        <f t="shared" si="72"/>
        <v>0</v>
      </c>
      <c r="AD54" s="35">
        <f t="shared" si="75"/>
        <v>2.2</v>
      </c>
      <c r="AE54" s="35">
        <f t="shared" si="75"/>
        <v>11.8</v>
      </c>
      <c r="AF54" s="35">
        <f t="shared" si="75"/>
        <v>18.4</v>
      </c>
      <c r="AG54" s="35">
        <f t="shared" si="75"/>
        <v>22.8</v>
      </c>
      <c r="AH54" s="35">
        <f t="shared" si="75"/>
        <v>19.9</v>
      </c>
      <c r="AI54" s="35">
        <f t="shared" si="75"/>
        <v>16.2</v>
      </c>
      <c r="AJ54" s="35">
        <f t="shared" si="75"/>
        <v>7.4</v>
      </c>
      <c r="AK54" s="35">
        <f t="shared" si="75"/>
        <v>2.2</v>
      </c>
      <c r="AL54" s="35">
        <f t="shared" si="75"/>
        <v>32.4</v>
      </c>
      <c r="AM54" s="35">
        <f t="shared" si="75"/>
        <v>98.5</v>
      </c>
      <c r="AN54" s="36">
        <f t="shared" si="12"/>
        <v>136</v>
      </c>
      <c r="AO54">
        <f t="shared" si="13"/>
        <v>2</v>
      </c>
      <c r="AP54">
        <f t="shared" si="14"/>
        <v>2</v>
      </c>
      <c r="AQ54">
        <f t="shared" si="15"/>
        <v>0</v>
      </c>
    </row>
    <row r="55" spans="1:43" ht="14.25">
      <c r="A55" s="32" t="s">
        <v>59</v>
      </c>
      <c r="B55" s="34" t="s">
        <v>4</v>
      </c>
      <c r="C55" s="35">
        <f t="shared" si="71"/>
        <v>1.5</v>
      </c>
      <c r="D55" s="35">
        <f aca="true" t="shared" si="77" ref="D55:M62">IF(OR(D121=1,D121=2),"x",ROUND(D121/$N55*100,1))</f>
        <v>7.3</v>
      </c>
      <c r="E55" s="35">
        <f t="shared" si="77"/>
        <v>19.1</v>
      </c>
      <c r="F55" s="35">
        <f t="shared" si="77"/>
        <v>27.1</v>
      </c>
      <c r="G55" s="35">
        <f t="shared" si="77"/>
        <v>21.1</v>
      </c>
      <c r="H55" s="35">
        <f t="shared" si="77"/>
        <v>12</v>
      </c>
      <c r="I55" s="35">
        <f t="shared" si="77"/>
        <v>6.8</v>
      </c>
      <c r="J55" s="35">
        <f t="shared" si="77"/>
        <v>3</v>
      </c>
      <c r="K55" s="35">
        <f t="shared" si="77"/>
        <v>8.8</v>
      </c>
      <c r="L55" s="35">
        <f t="shared" si="77"/>
        <v>55</v>
      </c>
      <c r="M55" s="35">
        <f t="shared" si="77"/>
        <v>97.8</v>
      </c>
      <c r="N55" s="36">
        <f t="shared" si="8"/>
        <v>26275</v>
      </c>
      <c r="O55" s="34" t="s">
        <v>5</v>
      </c>
      <c r="P55" s="35">
        <f t="shared" si="76"/>
        <v>5</v>
      </c>
      <c r="Q55" s="35">
        <f aca="true" t="shared" si="78" ref="Q55:Z62">IF(OR(Q121=1,Q121=2),"x",ROUND(Q121/$AA55*100,1))</f>
        <v>18.2</v>
      </c>
      <c r="R55" s="35">
        <f t="shared" si="78"/>
        <v>27.6</v>
      </c>
      <c r="S55" s="35">
        <f t="shared" si="78"/>
        <v>25</v>
      </c>
      <c r="T55" s="35">
        <f t="shared" si="78"/>
        <v>13.6</v>
      </c>
      <c r="U55" s="35">
        <f t="shared" si="78"/>
        <v>5.8</v>
      </c>
      <c r="V55" s="35">
        <f t="shared" si="78"/>
        <v>2.6</v>
      </c>
      <c r="W55" s="35">
        <f t="shared" si="78"/>
        <v>1.3</v>
      </c>
      <c r="X55" s="35">
        <f t="shared" si="78"/>
        <v>23.2</v>
      </c>
      <c r="Y55" s="35">
        <f t="shared" si="78"/>
        <v>75.8</v>
      </c>
      <c r="Z55" s="35">
        <f t="shared" si="78"/>
        <v>99.1</v>
      </c>
      <c r="AA55" s="36">
        <f t="shared" si="10"/>
        <v>25020</v>
      </c>
      <c r="AB55" s="34" t="s">
        <v>71</v>
      </c>
      <c r="AC55" s="35">
        <f t="shared" si="72"/>
        <v>3.2</v>
      </c>
      <c r="AD55" s="35">
        <f aca="true" t="shared" si="79" ref="AD55:AM62">IF(OR(AD121=1,AD121=2),"x",ROUND(AD121/$AN55*100,1))</f>
        <v>12.6</v>
      </c>
      <c r="AE55" s="35">
        <f t="shared" si="79"/>
        <v>23.3</v>
      </c>
      <c r="AF55" s="35">
        <f t="shared" si="79"/>
        <v>26.1</v>
      </c>
      <c r="AG55" s="35">
        <f t="shared" si="79"/>
        <v>17.4</v>
      </c>
      <c r="AH55" s="35">
        <f t="shared" si="79"/>
        <v>9</v>
      </c>
      <c r="AI55" s="35">
        <f t="shared" si="79"/>
        <v>4.7</v>
      </c>
      <c r="AJ55" s="35">
        <f t="shared" si="79"/>
        <v>2.2</v>
      </c>
      <c r="AK55" s="35">
        <f t="shared" si="79"/>
        <v>15.8</v>
      </c>
      <c r="AL55" s="35">
        <f t="shared" si="79"/>
        <v>65.2</v>
      </c>
      <c r="AM55" s="35">
        <f t="shared" si="79"/>
        <v>98.4</v>
      </c>
      <c r="AN55" s="36">
        <f t="shared" si="12"/>
        <v>51295</v>
      </c>
      <c r="AO55">
        <f t="shared" si="13"/>
        <v>0</v>
      </c>
      <c r="AP55">
        <f t="shared" si="14"/>
        <v>0</v>
      </c>
      <c r="AQ55">
        <f t="shared" si="15"/>
        <v>0</v>
      </c>
    </row>
    <row r="56" spans="1:43" ht="14.25">
      <c r="A56" s="32" t="s">
        <v>40</v>
      </c>
      <c r="B56" s="34" t="s">
        <v>4</v>
      </c>
      <c r="C56" s="35">
        <f t="shared" si="71"/>
        <v>8.6</v>
      </c>
      <c r="D56" s="35">
        <f t="shared" si="77"/>
        <v>20.5</v>
      </c>
      <c r="E56" s="35">
        <f t="shared" si="77"/>
        <v>23.7</v>
      </c>
      <c r="F56" s="35">
        <f t="shared" si="77"/>
        <v>19.6</v>
      </c>
      <c r="G56" s="35">
        <f t="shared" si="77"/>
        <v>12.8</v>
      </c>
      <c r="H56" s="35">
        <f t="shared" si="77"/>
        <v>7.8</v>
      </c>
      <c r="I56" s="35">
        <f t="shared" si="77"/>
        <v>3.6</v>
      </c>
      <c r="J56" s="35">
        <f t="shared" si="77"/>
        <v>2</v>
      </c>
      <c r="K56" s="35">
        <f t="shared" si="77"/>
        <v>29.1</v>
      </c>
      <c r="L56" s="35">
        <f t="shared" si="77"/>
        <v>72.3</v>
      </c>
      <c r="M56" s="35">
        <f t="shared" si="77"/>
        <v>98.5</v>
      </c>
      <c r="N56" s="36">
        <f t="shared" si="8"/>
        <v>20881</v>
      </c>
      <c r="O56" s="34" t="s">
        <v>5</v>
      </c>
      <c r="P56" s="35">
        <f t="shared" si="76"/>
        <v>9.3</v>
      </c>
      <c r="Q56" s="35">
        <f t="shared" si="78"/>
        <v>23.7</v>
      </c>
      <c r="R56" s="35">
        <f t="shared" si="78"/>
        <v>26.7</v>
      </c>
      <c r="S56" s="35">
        <f t="shared" si="78"/>
        <v>19.1</v>
      </c>
      <c r="T56" s="35">
        <f t="shared" si="78"/>
        <v>11.1</v>
      </c>
      <c r="U56" s="35">
        <f t="shared" si="78"/>
        <v>5.6</v>
      </c>
      <c r="V56" s="35">
        <f t="shared" si="78"/>
        <v>2.4</v>
      </c>
      <c r="W56" s="35">
        <f t="shared" si="78"/>
        <v>1.2</v>
      </c>
      <c r="X56" s="35">
        <f t="shared" si="78"/>
        <v>33</v>
      </c>
      <c r="Y56" s="35">
        <f t="shared" si="78"/>
        <v>78.9</v>
      </c>
      <c r="Z56" s="35">
        <f t="shared" si="78"/>
        <v>99.1</v>
      </c>
      <c r="AA56" s="36">
        <f t="shared" si="10"/>
        <v>21523</v>
      </c>
      <c r="AB56" s="34" t="s">
        <v>71</v>
      </c>
      <c r="AC56" s="35">
        <f t="shared" si="72"/>
        <v>8.9</v>
      </c>
      <c r="AD56" s="35">
        <f t="shared" si="79"/>
        <v>22.1</v>
      </c>
      <c r="AE56" s="35">
        <f t="shared" si="79"/>
        <v>25.2</v>
      </c>
      <c r="AF56" s="35">
        <f t="shared" si="79"/>
        <v>19.3</v>
      </c>
      <c r="AG56" s="35">
        <f t="shared" si="79"/>
        <v>11.9</v>
      </c>
      <c r="AH56" s="35">
        <f t="shared" si="79"/>
        <v>6.7</v>
      </c>
      <c r="AI56" s="35">
        <f t="shared" si="79"/>
        <v>3</v>
      </c>
      <c r="AJ56" s="35">
        <f t="shared" si="79"/>
        <v>1.6</v>
      </c>
      <c r="AK56" s="35">
        <f t="shared" si="79"/>
        <v>31.1</v>
      </c>
      <c r="AL56" s="35">
        <f t="shared" si="79"/>
        <v>75.6</v>
      </c>
      <c r="AM56" s="35">
        <f t="shared" si="79"/>
        <v>98.8</v>
      </c>
      <c r="AN56" s="36">
        <f t="shared" si="12"/>
        <v>42404</v>
      </c>
      <c r="AO56">
        <f t="shared" si="13"/>
        <v>0</v>
      </c>
      <c r="AP56">
        <f t="shared" si="14"/>
        <v>0</v>
      </c>
      <c r="AQ56">
        <f t="shared" si="15"/>
        <v>0</v>
      </c>
    </row>
    <row r="57" spans="1:43" ht="14.25">
      <c r="A57" s="32" t="s">
        <v>48</v>
      </c>
      <c r="B57" s="34" t="s">
        <v>4</v>
      </c>
      <c r="C57" s="35">
        <f t="shared" si="71"/>
        <v>3.7</v>
      </c>
      <c r="D57" s="35">
        <f t="shared" si="77"/>
        <v>6.8</v>
      </c>
      <c r="E57" s="35">
        <f t="shared" si="77"/>
        <v>14</v>
      </c>
      <c r="F57" s="35">
        <f t="shared" si="77"/>
        <v>23.5</v>
      </c>
      <c r="G57" s="35">
        <f t="shared" si="77"/>
        <v>17.3</v>
      </c>
      <c r="H57" s="35">
        <f t="shared" si="77"/>
        <v>14.5</v>
      </c>
      <c r="I57" s="35">
        <f t="shared" si="77"/>
        <v>12</v>
      </c>
      <c r="J57" s="35">
        <f t="shared" si="77"/>
        <v>5.1</v>
      </c>
      <c r="K57" s="35">
        <f t="shared" si="77"/>
        <v>10.5</v>
      </c>
      <c r="L57" s="35">
        <f t="shared" si="77"/>
        <v>47.9</v>
      </c>
      <c r="M57" s="35">
        <f t="shared" si="77"/>
        <v>96.9</v>
      </c>
      <c r="N57" s="36">
        <f t="shared" si="8"/>
        <v>1362</v>
      </c>
      <c r="O57" s="34" t="s">
        <v>5</v>
      </c>
      <c r="P57" s="35">
        <f t="shared" si="76"/>
        <v>9.4</v>
      </c>
      <c r="Q57" s="35">
        <f t="shared" si="78"/>
        <v>11.5</v>
      </c>
      <c r="R57" s="35">
        <f t="shared" si="78"/>
        <v>21.7</v>
      </c>
      <c r="S57" s="35">
        <f t="shared" si="78"/>
        <v>24.6</v>
      </c>
      <c r="T57" s="35">
        <f t="shared" si="78"/>
        <v>17</v>
      </c>
      <c r="U57" s="35">
        <f t="shared" si="78"/>
        <v>8.3</v>
      </c>
      <c r="V57" s="35">
        <f t="shared" si="78"/>
        <v>4.1</v>
      </c>
      <c r="W57" s="35">
        <f t="shared" si="78"/>
        <v>2</v>
      </c>
      <c r="X57" s="35">
        <f t="shared" si="78"/>
        <v>20.9</v>
      </c>
      <c r="Y57" s="35">
        <f t="shared" si="78"/>
        <v>67.2</v>
      </c>
      <c r="Z57" s="35">
        <f t="shared" si="78"/>
        <v>98.7</v>
      </c>
      <c r="AA57" s="36">
        <f t="shared" si="10"/>
        <v>3140</v>
      </c>
      <c r="AB57" s="34" t="s">
        <v>71</v>
      </c>
      <c r="AC57" s="35">
        <f t="shared" si="72"/>
        <v>7.7</v>
      </c>
      <c r="AD57" s="35">
        <f t="shared" si="79"/>
        <v>10.1</v>
      </c>
      <c r="AE57" s="35">
        <f t="shared" si="79"/>
        <v>19.4</v>
      </c>
      <c r="AF57" s="35">
        <f t="shared" si="79"/>
        <v>24.3</v>
      </c>
      <c r="AG57" s="35">
        <f t="shared" si="79"/>
        <v>17.1</v>
      </c>
      <c r="AH57" s="35">
        <f t="shared" si="79"/>
        <v>10.2</v>
      </c>
      <c r="AI57" s="35">
        <f t="shared" si="79"/>
        <v>6.5</v>
      </c>
      <c r="AJ57" s="35">
        <f t="shared" si="79"/>
        <v>3</v>
      </c>
      <c r="AK57" s="35">
        <f t="shared" si="79"/>
        <v>17.8</v>
      </c>
      <c r="AL57" s="35">
        <f t="shared" si="79"/>
        <v>61.4</v>
      </c>
      <c r="AM57" s="35">
        <f t="shared" si="79"/>
        <v>98.2</v>
      </c>
      <c r="AN57" s="36">
        <f t="shared" si="12"/>
        <v>4502</v>
      </c>
      <c r="AO57">
        <f t="shared" si="13"/>
        <v>0</v>
      </c>
      <c r="AP57">
        <f t="shared" si="14"/>
        <v>0</v>
      </c>
      <c r="AQ57">
        <f t="shared" si="15"/>
        <v>0</v>
      </c>
    </row>
    <row r="58" spans="1:43" ht="14.25">
      <c r="A58" s="32" t="s">
        <v>61</v>
      </c>
      <c r="B58" s="34" t="s">
        <v>4</v>
      </c>
      <c r="C58" s="35">
        <f t="shared" si="71"/>
        <v>2.8</v>
      </c>
      <c r="D58" s="35">
        <f t="shared" si="77"/>
        <v>14</v>
      </c>
      <c r="E58" s="35">
        <f t="shared" si="77"/>
        <v>24.7</v>
      </c>
      <c r="F58" s="35">
        <f t="shared" si="77"/>
        <v>26.9</v>
      </c>
      <c r="G58" s="35">
        <f t="shared" si="77"/>
        <v>18.3</v>
      </c>
      <c r="H58" s="35">
        <f t="shared" si="77"/>
        <v>9.1</v>
      </c>
      <c r="I58" s="35">
        <f t="shared" si="77"/>
        <v>3.1</v>
      </c>
      <c r="J58" s="35">
        <f t="shared" si="77"/>
        <v>0.7</v>
      </c>
      <c r="K58" s="35">
        <f t="shared" si="77"/>
        <v>16.8</v>
      </c>
      <c r="L58" s="35">
        <f t="shared" si="77"/>
        <v>68.4</v>
      </c>
      <c r="M58" s="35">
        <f t="shared" si="77"/>
        <v>99.7</v>
      </c>
      <c r="N58" s="36">
        <f t="shared" si="8"/>
        <v>68614</v>
      </c>
      <c r="O58" s="34" t="s">
        <v>5</v>
      </c>
      <c r="P58" s="35">
        <f t="shared" si="76"/>
        <v>5.8</v>
      </c>
      <c r="Q58" s="35">
        <f t="shared" si="78"/>
        <v>18.2</v>
      </c>
      <c r="R58" s="35">
        <f t="shared" si="78"/>
        <v>23.6</v>
      </c>
      <c r="S58" s="35">
        <f t="shared" si="78"/>
        <v>23.1</v>
      </c>
      <c r="T58" s="35">
        <f t="shared" si="78"/>
        <v>16.4</v>
      </c>
      <c r="U58" s="35">
        <f t="shared" si="78"/>
        <v>8.3</v>
      </c>
      <c r="V58" s="35">
        <f t="shared" si="78"/>
        <v>3.2</v>
      </c>
      <c r="W58" s="35">
        <f t="shared" si="78"/>
        <v>0.9</v>
      </c>
      <c r="X58" s="35">
        <f t="shared" si="78"/>
        <v>24</v>
      </c>
      <c r="Y58" s="35">
        <f t="shared" si="78"/>
        <v>70.7</v>
      </c>
      <c r="Z58" s="35">
        <f t="shared" si="78"/>
        <v>99.6</v>
      </c>
      <c r="AA58" s="36">
        <f t="shared" si="10"/>
        <v>45887</v>
      </c>
      <c r="AB58" s="34" t="s">
        <v>71</v>
      </c>
      <c r="AC58" s="35">
        <f t="shared" si="72"/>
        <v>4</v>
      </c>
      <c r="AD58" s="35">
        <f t="shared" si="79"/>
        <v>15.7</v>
      </c>
      <c r="AE58" s="35">
        <f t="shared" si="79"/>
        <v>24.3</v>
      </c>
      <c r="AF58" s="35">
        <f t="shared" si="79"/>
        <v>25.4</v>
      </c>
      <c r="AG58" s="35">
        <f t="shared" si="79"/>
        <v>17.5</v>
      </c>
      <c r="AH58" s="35">
        <f t="shared" si="79"/>
        <v>8.8</v>
      </c>
      <c r="AI58" s="35">
        <f t="shared" si="79"/>
        <v>3.1</v>
      </c>
      <c r="AJ58" s="35">
        <f t="shared" si="79"/>
        <v>0.8</v>
      </c>
      <c r="AK58" s="35">
        <f t="shared" si="79"/>
        <v>19.7</v>
      </c>
      <c r="AL58" s="35">
        <f t="shared" si="79"/>
        <v>69.3</v>
      </c>
      <c r="AM58" s="35">
        <f t="shared" si="79"/>
        <v>99.6</v>
      </c>
      <c r="AN58" s="36">
        <f t="shared" si="12"/>
        <v>114501</v>
      </c>
      <c r="AO58">
        <f t="shared" si="13"/>
        <v>0</v>
      </c>
      <c r="AP58">
        <f t="shared" si="14"/>
        <v>0</v>
      </c>
      <c r="AQ58">
        <f t="shared" si="15"/>
        <v>0</v>
      </c>
    </row>
    <row r="59" spans="1:43" ht="14.25">
      <c r="A59" s="32" t="s">
        <v>63</v>
      </c>
      <c r="B59" s="34" t="s">
        <v>4</v>
      </c>
      <c r="C59" s="35">
        <f t="shared" si="71"/>
        <v>6.9</v>
      </c>
      <c r="D59" s="35">
        <f t="shared" si="77"/>
        <v>15.2</v>
      </c>
      <c r="E59" s="35">
        <f t="shared" si="77"/>
        <v>21.8</v>
      </c>
      <c r="F59" s="35">
        <f t="shared" si="77"/>
        <v>20.4</v>
      </c>
      <c r="G59" s="35">
        <f t="shared" si="77"/>
        <v>13.5</v>
      </c>
      <c r="H59" s="35">
        <f t="shared" si="77"/>
        <v>9.1</v>
      </c>
      <c r="I59" s="35">
        <f t="shared" si="77"/>
        <v>5.9</v>
      </c>
      <c r="J59" s="35">
        <f t="shared" si="77"/>
        <v>3.9</v>
      </c>
      <c r="K59" s="35">
        <f t="shared" si="77"/>
        <v>22.1</v>
      </c>
      <c r="L59" s="35">
        <f t="shared" si="77"/>
        <v>64.3</v>
      </c>
      <c r="M59" s="35">
        <f t="shared" si="77"/>
        <v>96.7</v>
      </c>
      <c r="N59" s="36">
        <f t="shared" si="8"/>
        <v>120332</v>
      </c>
      <c r="O59" s="34" t="s">
        <v>5</v>
      </c>
      <c r="P59" s="35">
        <f t="shared" si="76"/>
        <v>14.8</v>
      </c>
      <c r="Q59" s="35">
        <f t="shared" si="78"/>
        <v>22.7</v>
      </c>
      <c r="R59" s="35">
        <f t="shared" si="78"/>
        <v>23.5</v>
      </c>
      <c r="S59" s="35">
        <f t="shared" si="78"/>
        <v>16.9</v>
      </c>
      <c r="T59" s="35">
        <f t="shared" si="78"/>
        <v>9.6</v>
      </c>
      <c r="U59" s="35">
        <f t="shared" si="78"/>
        <v>5.8</v>
      </c>
      <c r="V59" s="35">
        <f t="shared" si="78"/>
        <v>3.3</v>
      </c>
      <c r="W59" s="35">
        <f t="shared" si="78"/>
        <v>1.9</v>
      </c>
      <c r="X59" s="35">
        <f t="shared" si="78"/>
        <v>37.5</v>
      </c>
      <c r="Y59" s="35">
        <f t="shared" si="78"/>
        <v>77.8</v>
      </c>
      <c r="Z59" s="35">
        <f t="shared" si="78"/>
        <v>98.4</v>
      </c>
      <c r="AA59" s="36">
        <f t="shared" si="10"/>
        <v>138413</v>
      </c>
      <c r="AB59" s="34" t="s">
        <v>71</v>
      </c>
      <c r="AC59" s="35">
        <f t="shared" si="72"/>
        <v>11.1</v>
      </c>
      <c r="AD59" s="35">
        <f t="shared" si="79"/>
        <v>19.2</v>
      </c>
      <c r="AE59" s="35">
        <f t="shared" si="79"/>
        <v>22.7</v>
      </c>
      <c r="AF59" s="35">
        <f t="shared" si="79"/>
        <v>18.5</v>
      </c>
      <c r="AG59" s="35">
        <f t="shared" si="79"/>
        <v>11.4</v>
      </c>
      <c r="AH59" s="35">
        <f t="shared" si="79"/>
        <v>7.3</v>
      </c>
      <c r="AI59" s="35">
        <f t="shared" si="79"/>
        <v>4.5</v>
      </c>
      <c r="AJ59" s="35">
        <f t="shared" si="79"/>
        <v>2.9</v>
      </c>
      <c r="AK59" s="35">
        <f t="shared" si="79"/>
        <v>30.3</v>
      </c>
      <c r="AL59" s="35">
        <f t="shared" si="79"/>
        <v>71.5</v>
      </c>
      <c r="AM59" s="35">
        <f t="shared" si="79"/>
        <v>97.6</v>
      </c>
      <c r="AN59" s="36">
        <f t="shared" si="12"/>
        <v>258745</v>
      </c>
      <c r="AO59">
        <f t="shared" si="13"/>
        <v>0</v>
      </c>
      <c r="AP59">
        <f t="shared" si="14"/>
        <v>0</v>
      </c>
      <c r="AQ59">
        <f t="shared" si="15"/>
        <v>0</v>
      </c>
    </row>
    <row r="60" spans="1:43" ht="14.25">
      <c r="A60" s="32" t="s">
        <v>64</v>
      </c>
      <c r="B60" s="34" t="s">
        <v>4</v>
      </c>
      <c r="C60" s="35">
        <f t="shared" si="71"/>
        <v>4.7</v>
      </c>
      <c r="D60" s="35">
        <f t="shared" si="77"/>
        <v>16.5</v>
      </c>
      <c r="E60" s="35">
        <f t="shared" si="77"/>
        <v>22.7</v>
      </c>
      <c r="F60" s="35">
        <f t="shared" si="77"/>
        <v>27.6</v>
      </c>
      <c r="G60" s="35">
        <f t="shared" si="77"/>
        <v>15.4</v>
      </c>
      <c r="H60" s="35">
        <f t="shared" si="77"/>
        <v>5.9</v>
      </c>
      <c r="I60" s="35">
        <f t="shared" si="77"/>
        <v>2.8</v>
      </c>
      <c r="J60" s="35">
        <f t="shared" si="77"/>
        <v>1.7</v>
      </c>
      <c r="K60" s="35">
        <f t="shared" si="77"/>
        <v>21.3</v>
      </c>
      <c r="L60" s="35">
        <f t="shared" si="77"/>
        <v>71.6</v>
      </c>
      <c r="M60" s="35">
        <f t="shared" si="77"/>
        <v>97.4</v>
      </c>
      <c r="N60" s="36">
        <f t="shared" si="8"/>
        <v>26149</v>
      </c>
      <c r="O60" s="34" t="s">
        <v>5</v>
      </c>
      <c r="P60" s="35">
        <f t="shared" si="76"/>
        <v>5.3</v>
      </c>
      <c r="Q60" s="35">
        <f t="shared" si="78"/>
        <v>17.7</v>
      </c>
      <c r="R60" s="35">
        <f t="shared" si="78"/>
        <v>24.5</v>
      </c>
      <c r="S60" s="35">
        <f t="shared" si="78"/>
        <v>29.4</v>
      </c>
      <c r="T60" s="35">
        <f t="shared" si="78"/>
        <v>12.9</v>
      </c>
      <c r="U60" s="35">
        <f t="shared" si="78"/>
        <v>4.8</v>
      </c>
      <c r="V60" s="35">
        <f t="shared" si="78"/>
        <v>2.2</v>
      </c>
      <c r="W60" s="35">
        <f t="shared" si="78"/>
        <v>1.1</v>
      </c>
      <c r="X60" s="35">
        <f t="shared" si="78"/>
        <v>23</v>
      </c>
      <c r="Y60" s="35">
        <f t="shared" si="78"/>
        <v>77</v>
      </c>
      <c r="Z60" s="35">
        <f t="shared" si="78"/>
        <v>98</v>
      </c>
      <c r="AA60" s="36">
        <f t="shared" si="10"/>
        <v>22895</v>
      </c>
      <c r="AB60" s="34" t="s">
        <v>71</v>
      </c>
      <c r="AC60" s="35">
        <f t="shared" si="72"/>
        <v>5</v>
      </c>
      <c r="AD60" s="35">
        <f t="shared" si="79"/>
        <v>17.1</v>
      </c>
      <c r="AE60" s="35">
        <f t="shared" si="79"/>
        <v>23.6</v>
      </c>
      <c r="AF60" s="35">
        <f t="shared" si="79"/>
        <v>28.5</v>
      </c>
      <c r="AG60" s="35">
        <f t="shared" si="79"/>
        <v>14.3</v>
      </c>
      <c r="AH60" s="35">
        <f t="shared" si="79"/>
        <v>5.4</v>
      </c>
      <c r="AI60" s="35">
        <f t="shared" si="79"/>
        <v>2.5</v>
      </c>
      <c r="AJ60" s="35">
        <f t="shared" si="79"/>
        <v>1.4</v>
      </c>
      <c r="AK60" s="35">
        <f t="shared" si="79"/>
        <v>22.1</v>
      </c>
      <c r="AL60" s="35">
        <f t="shared" si="79"/>
        <v>74.1</v>
      </c>
      <c r="AM60" s="35">
        <f t="shared" si="79"/>
        <v>97.7</v>
      </c>
      <c r="AN60" s="36">
        <f t="shared" si="12"/>
        <v>49044</v>
      </c>
      <c r="AO60">
        <f t="shared" si="13"/>
        <v>0</v>
      </c>
      <c r="AP60">
        <f t="shared" si="14"/>
        <v>0</v>
      </c>
      <c r="AQ60">
        <f t="shared" si="15"/>
        <v>0</v>
      </c>
    </row>
    <row r="61" spans="1:43" ht="14.25">
      <c r="A61" s="32" t="s">
        <v>65</v>
      </c>
      <c r="B61" s="34" t="s">
        <v>4</v>
      </c>
      <c r="C61" s="35">
        <f t="shared" si="71"/>
        <v>1</v>
      </c>
      <c r="D61" s="35">
        <f t="shared" si="77"/>
        <v>5.8</v>
      </c>
      <c r="E61" s="35">
        <f t="shared" si="77"/>
        <v>16.4</v>
      </c>
      <c r="F61" s="35">
        <f t="shared" si="77"/>
        <v>27.3</v>
      </c>
      <c r="G61" s="35">
        <f t="shared" si="77"/>
        <v>24.5</v>
      </c>
      <c r="H61" s="35">
        <f t="shared" si="77"/>
        <v>14.1</v>
      </c>
      <c r="I61" s="35">
        <f t="shared" si="77"/>
        <v>6.5</v>
      </c>
      <c r="J61" s="35">
        <f t="shared" si="77"/>
        <v>2.6</v>
      </c>
      <c r="K61" s="35">
        <f t="shared" si="77"/>
        <v>6.8</v>
      </c>
      <c r="L61" s="35">
        <f t="shared" si="77"/>
        <v>50.5</v>
      </c>
      <c r="M61" s="35">
        <f t="shared" si="77"/>
        <v>98.3</v>
      </c>
      <c r="N61" s="36">
        <f t="shared" si="8"/>
        <v>19025</v>
      </c>
      <c r="O61" s="34" t="s">
        <v>5</v>
      </c>
      <c r="P61" s="35">
        <f t="shared" si="76"/>
        <v>3.4</v>
      </c>
      <c r="Q61" s="35">
        <f t="shared" si="78"/>
        <v>13.6</v>
      </c>
      <c r="R61" s="35">
        <f t="shared" si="78"/>
        <v>24.2</v>
      </c>
      <c r="S61" s="35">
        <f t="shared" si="78"/>
        <v>26.3</v>
      </c>
      <c r="T61" s="35">
        <f t="shared" si="78"/>
        <v>17.9</v>
      </c>
      <c r="U61" s="35">
        <f t="shared" si="78"/>
        <v>8.8</v>
      </c>
      <c r="V61" s="35">
        <f t="shared" si="78"/>
        <v>3.6</v>
      </c>
      <c r="W61" s="35">
        <f t="shared" si="78"/>
        <v>1.3</v>
      </c>
      <c r="X61" s="35">
        <f t="shared" si="78"/>
        <v>17</v>
      </c>
      <c r="Y61" s="35">
        <f t="shared" si="78"/>
        <v>67.4</v>
      </c>
      <c r="Z61" s="35">
        <f t="shared" si="78"/>
        <v>99.2</v>
      </c>
      <c r="AA61" s="36">
        <f t="shared" si="10"/>
        <v>21031</v>
      </c>
      <c r="AB61" s="34" t="s">
        <v>71</v>
      </c>
      <c r="AC61" s="35">
        <f t="shared" si="72"/>
        <v>2.3</v>
      </c>
      <c r="AD61" s="35">
        <f t="shared" si="79"/>
        <v>9.9</v>
      </c>
      <c r="AE61" s="35">
        <f t="shared" si="79"/>
        <v>20.5</v>
      </c>
      <c r="AF61" s="35">
        <f t="shared" si="79"/>
        <v>26.7</v>
      </c>
      <c r="AG61" s="35">
        <f t="shared" si="79"/>
        <v>21.1</v>
      </c>
      <c r="AH61" s="35">
        <f t="shared" si="79"/>
        <v>11.3</v>
      </c>
      <c r="AI61" s="35">
        <f t="shared" si="79"/>
        <v>5</v>
      </c>
      <c r="AJ61" s="35">
        <f t="shared" si="79"/>
        <v>2</v>
      </c>
      <c r="AK61" s="35">
        <f t="shared" si="79"/>
        <v>12.2</v>
      </c>
      <c r="AL61" s="35">
        <f t="shared" si="79"/>
        <v>59.4</v>
      </c>
      <c r="AM61" s="35">
        <f t="shared" si="79"/>
        <v>98.7</v>
      </c>
      <c r="AN61" s="36">
        <f t="shared" si="12"/>
        <v>40056</v>
      </c>
      <c r="AO61">
        <f t="shared" si="13"/>
        <v>0</v>
      </c>
      <c r="AP61">
        <f t="shared" si="14"/>
        <v>0</v>
      </c>
      <c r="AQ61">
        <f t="shared" si="15"/>
        <v>0</v>
      </c>
    </row>
    <row r="62" spans="1:43" ht="14.25">
      <c r="A62" s="32" t="s">
        <v>13</v>
      </c>
      <c r="B62" s="34" t="s">
        <v>4</v>
      </c>
      <c r="C62" s="35">
        <f t="shared" si="71"/>
        <v>5.5</v>
      </c>
      <c r="D62" s="35">
        <f t="shared" si="77"/>
        <v>12.8</v>
      </c>
      <c r="E62" s="35">
        <f t="shared" si="77"/>
        <v>21.1</v>
      </c>
      <c r="F62" s="35">
        <f t="shared" si="77"/>
        <v>26.8</v>
      </c>
      <c r="G62" s="35">
        <f t="shared" si="77"/>
        <v>16.3</v>
      </c>
      <c r="H62" s="35">
        <f t="shared" si="77"/>
        <v>8.4</v>
      </c>
      <c r="I62" s="35">
        <f t="shared" si="77"/>
        <v>4.5</v>
      </c>
      <c r="J62" s="35">
        <f t="shared" si="77"/>
        <v>2.4</v>
      </c>
      <c r="K62" s="35">
        <f t="shared" si="77"/>
        <v>18.4</v>
      </c>
      <c r="L62" s="35">
        <f t="shared" si="77"/>
        <v>66.3</v>
      </c>
      <c r="M62" s="35">
        <f t="shared" si="77"/>
        <v>97.9</v>
      </c>
      <c r="N62" s="36">
        <f t="shared" si="8"/>
        <v>2281942</v>
      </c>
      <c r="O62" s="34" t="s">
        <v>5</v>
      </c>
      <c r="P62" s="35">
        <f t="shared" si="76"/>
        <v>8.5</v>
      </c>
      <c r="Q62" s="35">
        <f t="shared" si="78"/>
        <v>17.4</v>
      </c>
      <c r="R62" s="35">
        <f t="shared" si="78"/>
        <v>24.2</v>
      </c>
      <c r="S62" s="35">
        <f t="shared" si="78"/>
        <v>25.2</v>
      </c>
      <c r="T62" s="35">
        <f t="shared" si="78"/>
        <v>12.9</v>
      </c>
      <c r="U62" s="35">
        <f t="shared" si="78"/>
        <v>5.9</v>
      </c>
      <c r="V62" s="35">
        <f t="shared" si="78"/>
        <v>2.9</v>
      </c>
      <c r="W62" s="35">
        <f t="shared" si="78"/>
        <v>1.5</v>
      </c>
      <c r="X62" s="35">
        <f t="shared" si="78"/>
        <v>25.9</v>
      </c>
      <c r="Y62" s="35">
        <f t="shared" si="78"/>
        <v>75.3</v>
      </c>
      <c r="Z62" s="35">
        <f t="shared" si="78"/>
        <v>98.6</v>
      </c>
      <c r="AA62" s="36">
        <f t="shared" si="10"/>
        <v>2369316</v>
      </c>
      <c r="AB62" s="34" t="s">
        <v>71</v>
      </c>
      <c r="AC62" s="35">
        <f t="shared" si="72"/>
        <v>7.1</v>
      </c>
      <c r="AD62" s="35">
        <f t="shared" si="79"/>
        <v>15.1</v>
      </c>
      <c r="AE62" s="35">
        <f t="shared" si="79"/>
        <v>22.7</v>
      </c>
      <c r="AF62" s="35">
        <f t="shared" si="79"/>
        <v>26</v>
      </c>
      <c r="AG62" s="35">
        <f t="shared" si="79"/>
        <v>14.6</v>
      </c>
      <c r="AH62" s="35">
        <f t="shared" si="79"/>
        <v>7.1</v>
      </c>
      <c r="AI62" s="35">
        <f t="shared" si="79"/>
        <v>3.7</v>
      </c>
      <c r="AJ62" s="35">
        <f t="shared" si="79"/>
        <v>2</v>
      </c>
      <c r="AK62" s="35">
        <f t="shared" si="79"/>
        <v>22.2</v>
      </c>
      <c r="AL62" s="35">
        <f t="shared" si="79"/>
        <v>70.9</v>
      </c>
      <c r="AM62" s="35">
        <f t="shared" si="79"/>
        <v>98.3</v>
      </c>
      <c r="AN62" s="36">
        <f t="shared" si="12"/>
        <v>4651258</v>
      </c>
      <c r="AO62">
        <f t="shared" si="13"/>
        <v>0</v>
      </c>
      <c r="AP62">
        <f t="shared" si="14"/>
        <v>0</v>
      </c>
      <c r="AQ62">
        <f t="shared" si="15"/>
        <v>0</v>
      </c>
    </row>
    <row r="63" spans="2:40" ht="14.25">
      <c r="B63" s="5"/>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row r="64" ht="14.25">
      <c r="G64" t="s">
        <v>113</v>
      </c>
    </row>
    <row r="65" ht="14.25">
      <c r="I65" t="s">
        <v>113</v>
      </c>
    </row>
    <row r="67" ht="14.25">
      <c r="A67" s="43" t="s">
        <v>114</v>
      </c>
    </row>
    <row r="68" spans="1:40" ht="14.25">
      <c r="A68" t="s">
        <v>112</v>
      </c>
      <c r="B68" t="s">
        <v>67</v>
      </c>
      <c r="C68" t="s">
        <v>68</v>
      </c>
      <c r="D68" t="s">
        <v>8</v>
      </c>
      <c r="E68" t="s">
        <v>9</v>
      </c>
      <c r="F68" t="s">
        <v>10</v>
      </c>
      <c r="G68" t="s">
        <v>11</v>
      </c>
      <c r="H68" t="s">
        <v>12</v>
      </c>
      <c r="I68" t="s">
        <v>69</v>
      </c>
      <c r="J68" t="s">
        <v>70</v>
      </c>
      <c r="K68" t="s">
        <v>0</v>
      </c>
      <c r="L68" t="s">
        <v>1</v>
      </c>
      <c r="M68" t="s">
        <v>2</v>
      </c>
      <c r="N68" t="s">
        <v>3</v>
      </c>
      <c r="O68" t="s">
        <v>67</v>
      </c>
      <c r="P68" t="s">
        <v>68</v>
      </c>
      <c r="Q68" t="s">
        <v>8</v>
      </c>
      <c r="R68" t="s">
        <v>9</v>
      </c>
      <c r="S68" t="s">
        <v>10</v>
      </c>
      <c r="T68" t="s">
        <v>11</v>
      </c>
      <c r="U68" t="s">
        <v>12</v>
      </c>
      <c r="V68" t="s">
        <v>69</v>
      </c>
      <c r="W68" t="s">
        <v>70</v>
      </c>
      <c r="X68" t="s">
        <v>0</v>
      </c>
      <c r="Y68" t="s">
        <v>1</v>
      </c>
      <c r="Z68" t="s">
        <v>2</v>
      </c>
      <c r="AA68" t="s">
        <v>3</v>
      </c>
      <c r="AB68" t="s">
        <v>67</v>
      </c>
      <c r="AC68" t="s">
        <v>68</v>
      </c>
      <c r="AD68" t="s">
        <v>8</v>
      </c>
      <c r="AE68" t="s">
        <v>9</v>
      </c>
      <c r="AF68" t="s">
        <v>10</v>
      </c>
      <c r="AG68" t="s">
        <v>11</v>
      </c>
      <c r="AH68" t="s">
        <v>12</v>
      </c>
      <c r="AI68" t="s">
        <v>69</v>
      </c>
      <c r="AJ68" t="s">
        <v>70</v>
      </c>
      <c r="AK68" t="s">
        <v>0</v>
      </c>
      <c r="AL68" t="s">
        <v>1</v>
      </c>
      <c r="AM68" t="s">
        <v>2</v>
      </c>
      <c r="AN68" t="s">
        <v>3</v>
      </c>
    </row>
    <row r="69" spans="1:40" ht="14.25">
      <c r="A69" t="s">
        <v>14</v>
      </c>
      <c r="B69" t="s">
        <v>4</v>
      </c>
      <c r="C69">
        <v>6101</v>
      </c>
      <c r="D69">
        <v>21781</v>
      </c>
      <c r="E69">
        <v>48418</v>
      </c>
      <c r="F69">
        <v>72523</v>
      </c>
      <c r="G69">
        <v>45407</v>
      </c>
      <c r="H69">
        <v>20850</v>
      </c>
      <c r="I69">
        <v>8737</v>
      </c>
      <c r="J69">
        <v>3385</v>
      </c>
      <c r="K69">
        <v>27882</v>
      </c>
      <c r="L69">
        <v>148823</v>
      </c>
      <c r="M69">
        <v>227202</v>
      </c>
      <c r="N69">
        <v>229883</v>
      </c>
      <c r="O69" t="s">
        <v>5</v>
      </c>
      <c r="P69">
        <v>13885</v>
      </c>
      <c r="Q69">
        <v>39842</v>
      </c>
      <c r="R69">
        <v>65881</v>
      </c>
      <c r="S69">
        <v>67342</v>
      </c>
      <c r="T69">
        <v>30373</v>
      </c>
      <c r="U69">
        <v>10355</v>
      </c>
      <c r="V69">
        <v>3583</v>
      </c>
      <c r="W69">
        <v>1376</v>
      </c>
      <c r="X69">
        <v>53727</v>
      </c>
      <c r="Y69">
        <v>186950</v>
      </c>
      <c r="Z69">
        <v>232637</v>
      </c>
      <c r="AA69">
        <v>234194</v>
      </c>
      <c r="AB69" t="s">
        <v>71</v>
      </c>
      <c r="AC69">
        <v>19986</v>
      </c>
      <c r="AD69">
        <v>61623</v>
      </c>
      <c r="AE69">
        <v>114299</v>
      </c>
      <c r="AF69">
        <v>139865</v>
      </c>
      <c r="AG69">
        <v>75780</v>
      </c>
      <c r="AH69">
        <v>31205</v>
      </c>
      <c r="AI69">
        <v>12320</v>
      </c>
      <c r="AJ69">
        <v>4761</v>
      </c>
      <c r="AK69">
        <v>81609</v>
      </c>
      <c r="AL69">
        <v>335773</v>
      </c>
      <c r="AM69">
        <v>459839</v>
      </c>
      <c r="AN69">
        <v>464077</v>
      </c>
    </row>
    <row r="70" spans="1:40" ht="14.25">
      <c r="A70" t="s">
        <v>15</v>
      </c>
      <c r="B70" t="s">
        <v>4</v>
      </c>
      <c r="C70">
        <v>21508</v>
      </c>
      <c r="D70">
        <v>34797</v>
      </c>
      <c r="E70">
        <v>56177</v>
      </c>
      <c r="F70">
        <v>91309</v>
      </c>
      <c r="G70">
        <v>37250</v>
      </c>
      <c r="H70">
        <v>18835</v>
      </c>
      <c r="I70">
        <v>14628</v>
      </c>
      <c r="J70">
        <v>11817</v>
      </c>
      <c r="K70">
        <v>56305</v>
      </c>
      <c r="L70">
        <v>203791</v>
      </c>
      <c r="M70">
        <v>286321</v>
      </c>
      <c r="N70">
        <v>302896</v>
      </c>
      <c r="O70" t="s">
        <v>5</v>
      </c>
      <c r="P70">
        <v>18832</v>
      </c>
      <c r="Q70">
        <v>34693</v>
      </c>
      <c r="R70">
        <v>57211</v>
      </c>
      <c r="S70">
        <v>90975</v>
      </c>
      <c r="T70">
        <v>36556</v>
      </c>
      <c r="U70">
        <v>17371</v>
      </c>
      <c r="V70">
        <v>13072</v>
      </c>
      <c r="W70">
        <v>10290</v>
      </c>
      <c r="X70">
        <v>53525</v>
      </c>
      <c r="Y70">
        <v>201711</v>
      </c>
      <c r="Z70">
        <v>279000</v>
      </c>
      <c r="AA70">
        <v>293510</v>
      </c>
      <c r="AB70" t="s">
        <v>71</v>
      </c>
      <c r="AC70">
        <v>40340</v>
      </c>
      <c r="AD70">
        <v>69490</v>
      </c>
      <c r="AE70">
        <v>113388</v>
      </c>
      <c r="AF70">
        <v>182284</v>
      </c>
      <c r="AG70">
        <v>73806</v>
      </c>
      <c r="AH70">
        <v>36206</v>
      </c>
      <c r="AI70">
        <v>27700</v>
      </c>
      <c r="AJ70">
        <v>22107</v>
      </c>
      <c r="AK70">
        <v>109830</v>
      </c>
      <c r="AL70">
        <v>405502</v>
      </c>
      <c r="AM70">
        <v>565321</v>
      </c>
      <c r="AN70">
        <v>596406</v>
      </c>
    </row>
    <row r="71" spans="1:40" ht="14.25">
      <c r="A71" t="s">
        <v>16</v>
      </c>
      <c r="B71" t="s">
        <v>4</v>
      </c>
      <c r="C71">
        <v>1804</v>
      </c>
      <c r="D71">
        <v>10170</v>
      </c>
      <c r="E71">
        <v>29825</v>
      </c>
      <c r="F71">
        <v>61058</v>
      </c>
      <c r="G71">
        <v>34771</v>
      </c>
      <c r="H71">
        <v>19561</v>
      </c>
      <c r="I71">
        <v>10300</v>
      </c>
      <c r="J71">
        <v>4337</v>
      </c>
      <c r="K71">
        <v>11974</v>
      </c>
      <c r="L71">
        <v>102857</v>
      </c>
      <c r="M71">
        <v>171826</v>
      </c>
      <c r="N71">
        <v>175047</v>
      </c>
      <c r="O71" t="s">
        <v>5</v>
      </c>
      <c r="P71">
        <v>3038</v>
      </c>
      <c r="Q71">
        <v>15101</v>
      </c>
      <c r="R71">
        <v>36589</v>
      </c>
      <c r="S71">
        <v>61211</v>
      </c>
      <c r="T71">
        <v>31193</v>
      </c>
      <c r="U71">
        <v>16599</v>
      </c>
      <c r="V71">
        <v>8232</v>
      </c>
      <c r="W71">
        <v>3232</v>
      </c>
      <c r="X71">
        <v>18139</v>
      </c>
      <c r="Y71">
        <v>115939</v>
      </c>
      <c r="Z71">
        <v>175195</v>
      </c>
      <c r="AA71">
        <v>177855</v>
      </c>
      <c r="AB71" t="s">
        <v>71</v>
      </c>
      <c r="AC71">
        <v>4842</v>
      </c>
      <c r="AD71">
        <v>25271</v>
      </c>
      <c r="AE71">
        <v>66414</v>
      </c>
      <c r="AF71">
        <v>122269</v>
      </c>
      <c r="AG71">
        <v>65964</v>
      </c>
      <c r="AH71">
        <v>36160</v>
      </c>
      <c r="AI71">
        <v>18532</v>
      </c>
      <c r="AJ71">
        <v>7569</v>
      </c>
      <c r="AK71">
        <v>30113</v>
      </c>
      <c r="AL71">
        <v>218796</v>
      </c>
      <c r="AM71">
        <v>347021</v>
      </c>
      <c r="AN71">
        <v>352902</v>
      </c>
    </row>
    <row r="72" spans="1:40" ht="14.25">
      <c r="A72" t="s">
        <v>17</v>
      </c>
      <c r="B72" t="s">
        <v>4</v>
      </c>
      <c r="C72">
        <v>2566</v>
      </c>
      <c r="D72">
        <v>10592</v>
      </c>
      <c r="E72">
        <v>26870</v>
      </c>
      <c r="F72">
        <v>42608</v>
      </c>
      <c r="G72">
        <v>28740</v>
      </c>
      <c r="H72">
        <v>11974</v>
      </c>
      <c r="I72">
        <v>5139</v>
      </c>
      <c r="J72">
        <v>2000</v>
      </c>
      <c r="K72">
        <v>13158</v>
      </c>
      <c r="L72">
        <v>82636</v>
      </c>
      <c r="M72">
        <v>130489</v>
      </c>
      <c r="N72">
        <v>131575</v>
      </c>
      <c r="O72" t="s">
        <v>5</v>
      </c>
      <c r="P72">
        <v>3705</v>
      </c>
      <c r="Q72">
        <v>14289</v>
      </c>
      <c r="R72">
        <v>32714</v>
      </c>
      <c r="S72">
        <v>45164</v>
      </c>
      <c r="T72">
        <v>27147</v>
      </c>
      <c r="U72">
        <v>10249</v>
      </c>
      <c r="V72">
        <v>4027</v>
      </c>
      <c r="W72">
        <v>1468</v>
      </c>
      <c r="X72">
        <v>17994</v>
      </c>
      <c r="Y72">
        <v>95872</v>
      </c>
      <c r="Z72">
        <v>138763</v>
      </c>
      <c r="AA72">
        <v>139627</v>
      </c>
      <c r="AB72" t="s">
        <v>71</v>
      </c>
      <c r="AC72">
        <v>6271</v>
      </c>
      <c r="AD72">
        <v>24881</v>
      </c>
      <c r="AE72">
        <v>59584</v>
      </c>
      <c r="AF72">
        <v>87772</v>
      </c>
      <c r="AG72">
        <v>55887</v>
      </c>
      <c r="AH72">
        <v>22223</v>
      </c>
      <c r="AI72">
        <v>9166</v>
      </c>
      <c r="AJ72">
        <v>3468</v>
      </c>
      <c r="AK72">
        <v>31152</v>
      </c>
      <c r="AL72">
        <v>178508</v>
      </c>
      <c r="AM72">
        <v>269252</v>
      </c>
      <c r="AN72">
        <v>271202</v>
      </c>
    </row>
    <row r="73" spans="1:40" ht="14.25">
      <c r="A73" t="s">
        <v>99</v>
      </c>
      <c r="B73" t="s">
        <v>4</v>
      </c>
      <c r="C73">
        <v>1065</v>
      </c>
      <c r="D73">
        <v>2192</v>
      </c>
      <c r="E73">
        <v>2873</v>
      </c>
      <c r="F73">
        <v>2660</v>
      </c>
      <c r="G73">
        <v>1297</v>
      </c>
      <c r="H73">
        <v>383</v>
      </c>
      <c r="I73">
        <v>81</v>
      </c>
      <c r="J73">
        <v>26</v>
      </c>
      <c r="K73">
        <v>3257</v>
      </c>
      <c r="L73">
        <v>8790</v>
      </c>
      <c r="M73">
        <v>10577</v>
      </c>
      <c r="N73">
        <v>10607</v>
      </c>
      <c r="O73" t="s">
        <v>5</v>
      </c>
      <c r="P73">
        <v>1208</v>
      </c>
      <c r="Q73">
        <v>2342</v>
      </c>
      <c r="R73">
        <v>2920</v>
      </c>
      <c r="S73">
        <v>2468</v>
      </c>
      <c r="T73">
        <v>1103</v>
      </c>
      <c r="U73">
        <v>289</v>
      </c>
      <c r="V73">
        <v>55</v>
      </c>
      <c r="W73">
        <v>24</v>
      </c>
      <c r="X73">
        <v>3550</v>
      </c>
      <c r="Y73">
        <v>8938</v>
      </c>
      <c r="Z73">
        <v>10409</v>
      </c>
      <c r="AA73">
        <v>10429</v>
      </c>
      <c r="AB73" t="s">
        <v>71</v>
      </c>
      <c r="AC73">
        <v>2273</v>
      </c>
      <c r="AD73">
        <v>4534</v>
      </c>
      <c r="AE73">
        <v>5793</v>
      </c>
      <c r="AF73">
        <v>5128</v>
      </c>
      <c r="AG73">
        <v>2400</v>
      </c>
      <c r="AH73">
        <v>672</v>
      </c>
      <c r="AI73">
        <v>136</v>
      </c>
      <c r="AJ73">
        <v>50</v>
      </c>
      <c r="AK73">
        <v>6807</v>
      </c>
      <c r="AL73">
        <v>17728</v>
      </c>
      <c r="AM73">
        <v>20986</v>
      </c>
      <c r="AN73">
        <v>21036</v>
      </c>
    </row>
    <row r="74" spans="1:40" ht="14.25">
      <c r="A74" t="s">
        <v>18</v>
      </c>
      <c r="B74" t="s">
        <v>4</v>
      </c>
      <c r="C74">
        <v>0</v>
      </c>
      <c r="D74">
        <v>59</v>
      </c>
      <c r="E74">
        <v>344</v>
      </c>
      <c r="F74">
        <v>1324</v>
      </c>
      <c r="G74">
        <v>1940</v>
      </c>
      <c r="H74">
        <v>1554</v>
      </c>
      <c r="I74">
        <v>858</v>
      </c>
      <c r="J74">
        <v>339</v>
      </c>
      <c r="K74">
        <v>59</v>
      </c>
      <c r="L74">
        <v>1727</v>
      </c>
      <c r="M74">
        <v>6418</v>
      </c>
      <c r="N74">
        <v>6616</v>
      </c>
      <c r="O74" t="s">
        <v>5</v>
      </c>
      <c r="P74">
        <v>10</v>
      </c>
      <c r="Q74">
        <v>81</v>
      </c>
      <c r="R74">
        <v>653</v>
      </c>
      <c r="S74">
        <v>1768</v>
      </c>
      <c r="T74">
        <v>2053</v>
      </c>
      <c r="U74">
        <v>1236</v>
      </c>
      <c r="V74">
        <v>570</v>
      </c>
      <c r="W74">
        <v>197</v>
      </c>
      <c r="X74">
        <v>91</v>
      </c>
      <c r="Y74">
        <v>2512</v>
      </c>
      <c r="Z74">
        <v>6568</v>
      </c>
      <c r="AA74">
        <v>6697</v>
      </c>
      <c r="AB74" t="s">
        <v>71</v>
      </c>
      <c r="AC74">
        <v>10</v>
      </c>
      <c r="AD74">
        <v>140</v>
      </c>
      <c r="AE74">
        <v>997</v>
      </c>
      <c r="AF74">
        <v>3092</v>
      </c>
      <c r="AG74">
        <v>3993</v>
      </c>
      <c r="AH74">
        <v>2790</v>
      </c>
      <c r="AI74">
        <v>1428</v>
      </c>
      <c r="AJ74">
        <v>536</v>
      </c>
      <c r="AK74">
        <v>150</v>
      </c>
      <c r="AL74">
        <v>4239</v>
      </c>
      <c r="AM74">
        <v>12986</v>
      </c>
      <c r="AN74">
        <v>13313</v>
      </c>
    </row>
    <row r="75" spans="1:40" ht="14.25">
      <c r="A75" t="s">
        <v>19</v>
      </c>
      <c r="B75" t="s">
        <v>4</v>
      </c>
      <c r="C75">
        <v>9455</v>
      </c>
      <c r="D75">
        <v>17793</v>
      </c>
      <c r="E75">
        <v>19022</v>
      </c>
      <c r="F75">
        <v>13347</v>
      </c>
      <c r="G75">
        <v>4401</v>
      </c>
      <c r="H75">
        <v>802</v>
      </c>
      <c r="I75">
        <v>187</v>
      </c>
      <c r="J75">
        <v>65</v>
      </c>
      <c r="K75">
        <v>27248</v>
      </c>
      <c r="L75">
        <v>59617</v>
      </c>
      <c r="M75">
        <v>65072</v>
      </c>
      <c r="N75">
        <v>65136</v>
      </c>
      <c r="O75" t="s">
        <v>5</v>
      </c>
      <c r="P75">
        <v>10091</v>
      </c>
      <c r="Q75">
        <v>17292</v>
      </c>
      <c r="R75">
        <v>18378</v>
      </c>
      <c r="S75">
        <v>12771</v>
      </c>
      <c r="T75">
        <v>4080</v>
      </c>
      <c r="U75">
        <v>749</v>
      </c>
      <c r="V75">
        <v>132</v>
      </c>
      <c r="W75">
        <v>48</v>
      </c>
      <c r="X75">
        <v>27383</v>
      </c>
      <c r="Y75">
        <v>58532</v>
      </c>
      <c r="Z75">
        <v>63541</v>
      </c>
      <c r="AA75">
        <v>63604</v>
      </c>
      <c r="AB75" t="s">
        <v>71</v>
      </c>
      <c r="AC75">
        <v>19546</v>
      </c>
      <c r="AD75">
        <v>35085</v>
      </c>
      <c r="AE75">
        <v>37400</v>
      </c>
      <c r="AF75">
        <v>26118</v>
      </c>
      <c r="AG75">
        <v>8481</v>
      </c>
      <c r="AH75">
        <v>1551</v>
      </c>
      <c r="AI75">
        <v>319</v>
      </c>
      <c r="AJ75">
        <v>113</v>
      </c>
      <c r="AK75">
        <v>54631</v>
      </c>
      <c r="AL75">
        <v>118149</v>
      </c>
      <c r="AM75">
        <v>128613</v>
      </c>
      <c r="AN75">
        <v>128740</v>
      </c>
    </row>
    <row r="76" spans="1:40" ht="14.25">
      <c r="A76" t="s">
        <v>20</v>
      </c>
      <c r="B76" t="s">
        <v>4</v>
      </c>
      <c r="C76">
        <v>8610</v>
      </c>
      <c r="D76">
        <v>17532</v>
      </c>
      <c r="E76">
        <v>19172</v>
      </c>
      <c r="F76">
        <v>13913</v>
      </c>
      <c r="G76">
        <v>5070</v>
      </c>
      <c r="H76">
        <v>1100</v>
      </c>
      <c r="I76">
        <v>253</v>
      </c>
      <c r="J76">
        <v>86</v>
      </c>
      <c r="K76">
        <v>26142</v>
      </c>
      <c r="L76">
        <v>59227</v>
      </c>
      <c r="M76">
        <v>65736</v>
      </c>
      <c r="N76">
        <v>65808</v>
      </c>
      <c r="O76" t="s">
        <v>5</v>
      </c>
      <c r="P76">
        <v>10691</v>
      </c>
      <c r="Q76">
        <v>18731</v>
      </c>
      <c r="R76">
        <v>18121</v>
      </c>
      <c r="S76">
        <v>11415</v>
      </c>
      <c r="T76">
        <v>3781</v>
      </c>
      <c r="U76">
        <v>793</v>
      </c>
      <c r="V76">
        <v>178</v>
      </c>
      <c r="W76">
        <v>51</v>
      </c>
      <c r="X76">
        <v>29422</v>
      </c>
      <c r="Y76">
        <v>58958</v>
      </c>
      <c r="Z76">
        <v>63761</v>
      </c>
      <c r="AA76">
        <v>63836</v>
      </c>
      <c r="AB76" t="s">
        <v>71</v>
      </c>
      <c r="AC76">
        <v>19301</v>
      </c>
      <c r="AD76">
        <v>36263</v>
      </c>
      <c r="AE76">
        <v>37293</v>
      </c>
      <c r="AF76">
        <v>25328</v>
      </c>
      <c r="AG76">
        <v>8851</v>
      </c>
      <c r="AH76">
        <v>1893</v>
      </c>
      <c r="AI76">
        <v>431</v>
      </c>
      <c r="AJ76">
        <v>137</v>
      </c>
      <c r="AK76">
        <v>55564</v>
      </c>
      <c r="AL76">
        <v>118185</v>
      </c>
      <c r="AM76">
        <v>129497</v>
      </c>
      <c r="AN76">
        <v>129644</v>
      </c>
    </row>
    <row r="77" spans="1:40" ht="14.25">
      <c r="A77" t="s">
        <v>21</v>
      </c>
      <c r="B77" t="s">
        <v>4</v>
      </c>
      <c r="C77">
        <v>7518</v>
      </c>
      <c r="D77">
        <v>17706</v>
      </c>
      <c r="E77">
        <v>20327</v>
      </c>
      <c r="F77">
        <v>14679</v>
      </c>
      <c r="G77">
        <v>5053</v>
      </c>
      <c r="H77">
        <v>1152</v>
      </c>
      <c r="I77">
        <v>426</v>
      </c>
      <c r="J77">
        <v>186</v>
      </c>
      <c r="K77">
        <v>25224</v>
      </c>
      <c r="L77">
        <v>60230</v>
      </c>
      <c r="M77">
        <v>67047</v>
      </c>
      <c r="N77">
        <v>67260</v>
      </c>
      <c r="O77" t="s">
        <v>5</v>
      </c>
      <c r="P77">
        <v>10952</v>
      </c>
      <c r="Q77">
        <v>19671</v>
      </c>
      <c r="R77">
        <v>18814</v>
      </c>
      <c r="S77">
        <v>11254</v>
      </c>
      <c r="T77">
        <v>3608</v>
      </c>
      <c r="U77">
        <v>792</v>
      </c>
      <c r="V77">
        <v>319</v>
      </c>
      <c r="W77">
        <v>137</v>
      </c>
      <c r="X77">
        <v>30623</v>
      </c>
      <c r="Y77">
        <v>60691</v>
      </c>
      <c r="Z77">
        <v>65547</v>
      </c>
      <c r="AA77">
        <v>65692</v>
      </c>
      <c r="AB77" t="s">
        <v>71</v>
      </c>
      <c r="AC77">
        <v>18470</v>
      </c>
      <c r="AD77">
        <v>37377</v>
      </c>
      <c r="AE77">
        <v>39141</v>
      </c>
      <c r="AF77">
        <v>25933</v>
      </c>
      <c r="AG77">
        <v>8661</v>
      </c>
      <c r="AH77">
        <v>1944</v>
      </c>
      <c r="AI77">
        <v>745</v>
      </c>
      <c r="AJ77">
        <v>323</v>
      </c>
      <c r="AK77">
        <v>55847</v>
      </c>
      <c r="AL77">
        <v>120921</v>
      </c>
      <c r="AM77">
        <v>132594</v>
      </c>
      <c r="AN77">
        <v>132952</v>
      </c>
    </row>
    <row r="78" spans="1:40" ht="14.25">
      <c r="A78" t="s">
        <v>100</v>
      </c>
      <c r="B78" t="s">
        <v>4</v>
      </c>
      <c r="C78">
        <v>809</v>
      </c>
      <c r="D78">
        <v>2227</v>
      </c>
      <c r="E78">
        <v>2865</v>
      </c>
      <c r="F78">
        <v>2736</v>
      </c>
      <c r="G78">
        <v>1885</v>
      </c>
      <c r="H78">
        <v>1185</v>
      </c>
      <c r="I78">
        <v>728</v>
      </c>
      <c r="J78">
        <v>462</v>
      </c>
      <c r="K78">
        <v>3036</v>
      </c>
      <c r="L78">
        <v>8637</v>
      </c>
      <c r="M78">
        <v>12897</v>
      </c>
      <c r="N78">
        <v>13420</v>
      </c>
      <c r="O78" t="s">
        <v>5</v>
      </c>
      <c r="P78">
        <v>197</v>
      </c>
      <c r="Q78">
        <v>460</v>
      </c>
      <c r="R78">
        <v>514</v>
      </c>
      <c r="S78">
        <v>503</v>
      </c>
      <c r="T78">
        <v>322</v>
      </c>
      <c r="U78">
        <v>176</v>
      </c>
      <c r="V78">
        <v>88</v>
      </c>
      <c r="W78">
        <v>40</v>
      </c>
      <c r="X78">
        <v>657</v>
      </c>
      <c r="Y78">
        <v>1674</v>
      </c>
      <c r="Z78">
        <v>2300</v>
      </c>
      <c r="AA78">
        <v>2372</v>
      </c>
      <c r="AB78" t="s">
        <v>71</v>
      </c>
      <c r="AC78">
        <v>1006</v>
      </c>
      <c r="AD78">
        <v>2687</v>
      </c>
      <c r="AE78">
        <v>3379</v>
      </c>
      <c r="AF78">
        <v>3239</v>
      </c>
      <c r="AG78">
        <v>2207</v>
      </c>
      <c r="AH78">
        <v>1361</v>
      </c>
      <c r="AI78">
        <v>816</v>
      </c>
      <c r="AJ78">
        <v>502</v>
      </c>
      <c r="AK78">
        <v>3693</v>
      </c>
      <c r="AL78">
        <v>10311</v>
      </c>
      <c r="AM78">
        <v>15197</v>
      </c>
      <c r="AN78">
        <v>15792</v>
      </c>
    </row>
    <row r="79" spans="1:40" ht="14.25">
      <c r="A79" t="s">
        <v>22</v>
      </c>
      <c r="B79" t="s">
        <v>4</v>
      </c>
      <c r="C79">
        <v>433</v>
      </c>
      <c r="D79">
        <v>613</v>
      </c>
      <c r="E79">
        <v>689</v>
      </c>
      <c r="F79">
        <v>714</v>
      </c>
      <c r="G79">
        <v>655</v>
      </c>
      <c r="H79">
        <v>502</v>
      </c>
      <c r="I79">
        <v>354</v>
      </c>
      <c r="J79">
        <v>206</v>
      </c>
      <c r="K79">
        <v>1046</v>
      </c>
      <c r="L79">
        <v>2449</v>
      </c>
      <c r="M79">
        <v>4166</v>
      </c>
      <c r="N79">
        <v>4283</v>
      </c>
      <c r="O79" t="s">
        <v>5</v>
      </c>
      <c r="P79">
        <v>113</v>
      </c>
      <c r="Q79">
        <v>247</v>
      </c>
      <c r="R79">
        <v>464</v>
      </c>
      <c r="S79">
        <v>557</v>
      </c>
      <c r="T79">
        <v>446</v>
      </c>
      <c r="U79">
        <v>329</v>
      </c>
      <c r="V79">
        <v>212</v>
      </c>
      <c r="W79">
        <v>137</v>
      </c>
      <c r="X79">
        <v>360</v>
      </c>
      <c r="Y79">
        <v>1381</v>
      </c>
      <c r="Z79">
        <v>2505</v>
      </c>
      <c r="AA79">
        <v>2579</v>
      </c>
      <c r="AB79" t="s">
        <v>71</v>
      </c>
      <c r="AC79">
        <v>546</v>
      </c>
      <c r="AD79">
        <v>860</v>
      </c>
      <c r="AE79">
        <v>1153</v>
      </c>
      <c r="AF79">
        <v>1271</v>
      </c>
      <c r="AG79">
        <v>1101</v>
      </c>
      <c r="AH79">
        <v>831</v>
      </c>
      <c r="AI79">
        <v>566</v>
      </c>
      <c r="AJ79">
        <v>343</v>
      </c>
      <c r="AK79">
        <v>1406</v>
      </c>
      <c r="AL79">
        <v>3830</v>
      </c>
      <c r="AM79">
        <v>6671</v>
      </c>
      <c r="AN79">
        <v>6862</v>
      </c>
    </row>
    <row r="80" spans="1:40" ht="14.25">
      <c r="A80" t="s">
        <v>23</v>
      </c>
      <c r="B80" t="s">
        <v>4</v>
      </c>
      <c r="C80">
        <v>534</v>
      </c>
      <c r="D80">
        <v>1116</v>
      </c>
      <c r="E80">
        <v>1648</v>
      </c>
      <c r="F80">
        <v>1611</v>
      </c>
      <c r="G80">
        <v>1141</v>
      </c>
      <c r="H80">
        <v>762</v>
      </c>
      <c r="I80">
        <v>469</v>
      </c>
      <c r="J80">
        <v>261</v>
      </c>
      <c r="K80">
        <v>1650</v>
      </c>
      <c r="L80">
        <v>4909</v>
      </c>
      <c r="M80">
        <v>7542</v>
      </c>
      <c r="N80">
        <v>7692</v>
      </c>
      <c r="O80" t="s">
        <v>5</v>
      </c>
      <c r="P80">
        <v>107</v>
      </c>
      <c r="Q80">
        <v>164</v>
      </c>
      <c r="R80">
        <v>154</v>
      </c>
      <c r="S80">
        <v>83</v>
      </c>
      <c r="T80">
        <v>60</v>
      </c>
      <c r="U80">
        <v>37</v>
      </c>
      <c r="V80">
        <v>10</v>
      </c>
      <c r="W80">
        <v>8</v>
      </c>
      <c r="X80">
        <v>271</v>
      </c>
      <c r="Y80">
        <v>508</v>
      </c>
      <c r="Z80">
        <v>623</v>
      </c>
      <c r="AA80">
        <v>628</v>
      </c>
      <c r="AB80" t="s">
        <v>71</v>
      </c>
      <c r="AC80">
        <v>641</v>
      </c>
      <c r="AD80">
        <v>1280</v>
      </c>
      <c r="AE80">
        <v>1802</v>
      </c>
      <c r="AF80">
        <v>1694</v>
      </c>
      <c r="AG80">
        <v>1201</v>
      </c>
      <c r="AH80">
        <v>799</v>
      </c>
      <c r="AI80">
        <v>479</v>
      </c>
      <c r="AJ80">
        <v>269</v>
      </c>
      <c r="AK80">
        <v>1921</v>
      </c>
      <c r="AL80">
        <v>5417</v>
      </c>
      <c r="AM80">
        <v>8165</v>
      </c>
      <c r="AN80">
        <v>8320</v>
      </c>
    </row>
    <row r="81" spans="1:40" ht="14.25">
      <c r="A81" t="s">
        <v>24</v>
      </c>
      <c r="B81" t="s">
        <v>4</v>
      </c>
      <c r="C81">
        <v>226</v>
      </c>
      <c r="D81">
        <v>874</v>
      </c>
      <c r="E81">
        <v>2106</v>
      </c>
      <c r="F81">
        <v>3637</v>
      </c>
      <c r="G81">
        <v>3468</v>
      </c>
      <c r="H81">
        <v>2347</v>
      </c>
      <c r="I81">
        <v>1364</v>
      </c>
      <c r="J81">
        <v>613</v>
      </c>
      <c r="K81">
        <v>1100</v>
      </c>
      <c r="L81">
        <v>6843</v>
      </c>
      <c r="M81">
        <v>14635</v>
      </c>
      <c r="N81">
        <v>14951</v>
      </c>
      <c r="O81" t="s">
        <v>5</v>
      </c>
      <c r="P81">
        <v>1849</v>
      </c>
      <c r="Q81">
        <v>4320</v>
      </c>
      <c r="R81">
        <v>6072</v>
      </c>
      <c r="S81">
        <v>5940</v>
      </c>
      <c r="T81">
        <v>3827</v>
      </c>
      <c r="U81">
        <v>2044</v>
      </c>
      <c r="V81">
        <v>980</v>
      </c>
      <c r="W81">
        <v>384</v>
      </c>
      <c r="X81">
        <v>6169</v>
      </c>
      <c r="Y81">
        <v>18181</v>
      </c>
      <c r="Z81">
        <v>25416</v>
      </c>
      <c r="AA81">
        <v>25635</v>
      </c>
      <c r="AB81" t="s">
        <v>71</v>
      </c>
      <c r="AC81">
        <v>2075</v>
      </c>
      <c r="AD81">
        <v>5194</v>
      </c>
      <c r="AE81">
        <v>8178</v>
      </c>
      <c r="AF81">
        <v>9577</v>
      </c>
      <c r="AG81">
        <v>7295</v>
      </c>
      <c r="AH81">
        <v>4391</v>
      </c>
      <c r="AI81">
        <v>2344</v>
      </c>
      <c r="AJ81">
        <v>997</v>
      </c>
      <c r="AK81">
        <v>7269</v>
      </c>
      <c r="AL81">
        <v>25024</v>
      </c>
      <c r="AM81">
        <v>40051</v>
      </c>
      <c r="AN81">
        <v>40586</v>
      </c>
    </row>
    <row r="82" spans="1:40" ht="14.25">
      <c r="A82" t="s">
        <v>25</v>
      </c>
      <c r="B82" t="s">
        <v>4</v>
      </c>
      <c r="C82">
        <v>583</v>
      </c>
      <c r="D82">
        <v>1795</v>
      </c>
      <c r="E82">
        <v>3515</v>
      </c>
      <c r="F82">
        <v>4765</v>
      </c>
      <c r="G82">
        <v>4157</v>
      </c>
      <c r="H82">
        <v>2699</v>
      </c>
      <c r="I82">
        <v>1728</v>
      </c>
      <c r="J82">
        <v>1040</v>
      </c>
      <c r="K82">
        <v>2378</v>
      </c>
      <c r="L82">
        <v>10658</v>
      </c>
      <c r="M82">
        <v>20282</v>
      </c>
      <c r="N82">
        <v>20953</v>
      </c>
      <c r="O82" t="s">
        <v>5</v>
      </c>
      <c r="P82">
        <v>1012</v>
      </c>
      <c r="Q82">
        <v>2395</v>
      </c>
      <c r="R82">
        <v>3037</v>
      </c>
      <c r="S82">
        <v>2750</v>
      </c>
      <c r="T82">
        <v>1815</v>
      </c>
      <c r="U82">
        <v>971</v>
      </c>
      <c r="V82">
        <v>523</v>
      </c>
      <c r="W82">
        <v>266</v>
      </c>
      <c r="X82">
        <v>3407</v>
      </c>
      <c r="Y82">
        <v>9194</v>
      </c>
      <c r="Z82">
        <v>12769</v>
      </c>
      <c r="AA82">
        <v>12921</v>
      </c>
      <c r="AB82" t="s">
        <v>71</v>
      </c>
      <c r="AC82">
        <v>1595</v>
      </c>
      <c r="AD82">
        <v>4190</v>
      </c>
      <c r="AE82">
        <v>6552</v>
      </c>
      <c r="AF82">
        <v>7515</v>
      </c>
      <c r="AG82">
        <v>5972</v>
      </c>
      <c r="AH82">
        <v>3670</v>
      </c>
      <c r="AI82">
        <v>2251</v>
      </c>
      <c r="AJ82">
        <v>1306</v>
      </c>
      <c r="AK82">
        <v>5785</v>
      </c>
      <c r="AL82">
        <v>19852</v>
      </c>
      <c r="AM82">
        <v>33051</v>
      </c>
      <c r="AN82">
        <v>33874</v>
      </c>
    </row>
    <row r="83" spans="1:40" ht="14.25">
      <c r="A83" t="s">
        <v>26</v>
      </c>
      <c r="B83" t="s">
        <v>4</v>
      </c>
      <c r="C83">
        <v>1296</v>
      </c>
      <c r="D83">
        <v>3973</v>
      </c>
      <c r="E83">
        <v>8216</v>
      </c>
      <c r="F83">
        <v>11007</v>
      </c>
      <c r="G83">
        <v>8864</v>
      </c>
      <c r="H83">
        <v>5728</v>
      </c>
      <c r="I83">
        <v>3405</v>
      </c>
      <c r="J83">
        <v>1648</v>
      </c>
      <c r="K83">
        <v>5269</v>
      </c>
      <c r="L83">
        <v>24492</v>
      </c>
      <c r="M83">
        <v>44137</v>
      </c>
      <c r="N83">
        <v>45024</v>
      </c>
      <c r="O83" t="s">
        <v>5</v>
      </c>
      <c r="P83">
        <v>676</v>
      </c>
      <c r="Q83">
        <v>1431</v>
      </c>
      <c r="R83">
        <v>1851</v>
      </c>
      <c r="S83">
        <v>1644</v>
      </c>
      <c r="T83">
        <v>1072</v>
      </c>
      <c r="U83">
        <v>569</v>
      </c>
      <c r="V83">
        <v>287</v>
      </c>
      <c r="W83">
        <v>160</v>
      </c>
      <c r="X83">
        <v>2107</v>
      </c>
      <c r="Y83">
        <v>5602</v>
      </c>
      <c r="Z83">
        <v>7690</v>
      </c>
      <c r="AA83">
        <v>7760</v>
      </c>
      <c r="AB83" t="s">
        <v>71</v>
      </c>
      <c r="AC83">
        <v>1972</v>
      </c>
      <c r="AD83">
        <v>5404</v>
      </c>
      <c r="AE83">
        <v>10067</v>
      </c>
      <c r="AF83">
        <v>12651</v>
      </c>
      <c r="AG83">
        <v>9936</v>
      </c>
      <c r="AH83">
        <v>6297</v>
      </c>
      <c r="AI83">
        <v>3692</v>
      </c>
      <c r="AJ83">
        <v>1808</v>
      </c>
      <c r="AK83">
        <v>7376</v>
      </c>
      <c r="AL83">
        <v>30094</v>
      </c>
      <c r="AM83">
        <v>51827</v>
      </c>
      <c r="AN83">
        <v>52784</v>
      </c>
    </row>
    <row r="84" spans="1:40" ht="14.25">
      <c r="A84" t="s">
        <v>27</v>
      </c>
      <c r="B84" t="s">
        <v>4</v>
      </c>
      <c r="C84">
        <v>251</v>
      </c>
      <c r="D84">
        <v>408</v>
      </c>
      <c r="E84">
        <v>631</v>
      </c>
      <c r="F84">
        <v>681</v>
      </c>
      <c r="G84">
        <v>512</v>
      </c>
      <c r="H84">
        <v>294</v>
      </c>
      <c r="I84">
        <v>185</v>
      </c>
      <c r="J84">
        <v>87</v>
      </c>
      <c r="K84">
        <v>659</v>
      </c>
      <c r="L84">
        <v>1971</v>
      </c>
      <c r="M84">
        <v>3049</v>
      </c>
      <c r="N84">
        <v>3091</v>
      </c>
      <c r="O84" t="s">
        <v>5</v>
      </c>
      <c r="P84">
        <v>7</v>
      </c>
      <c r="Q84">
        <v>30</v>
      </c>
      <c r="R84">
        <v>29</v>
      </c>
      <c r="S84">
        <v>34</v>
      </c>
      <c r="T84">
        <v>31</v>
      </c>
      <c r="U84">
        <v>10</v>
      </c>
      <c r="V84">
        <v>6</v>
      </c>
      <c r="W84">
        <v>1</v>
      </c>
      <c r="X84">
        <v>37</v>
      </c>
      <c r="Y84">
        <v>100</v>
      </c>
      <c r="Z84">
        <v>148</v>
      </c>
      <c r="AA84">
        <v>150</v>
      </c>
      <c r="AB84" t="s">
        <v>71</v>
      </c>
      <c r="AC84">
        <v>258</v>
      </c>
      <c r="AD84">
        <v>438</v>
      </c>
      <c r="AE84">
        <v>660</v>
      </c>
      <c r="AF84">
        <v>715</v>
      </c>
      <c r="AG84">
        <v>543</v>
      </c>
      <c r="AH84">
        <v>304</v>
      </c>
      <c r="AI84">
        <v>191</v>
      </c>
      <c r="AJ84">
        <v>88</v>
      </c>
      <c r="AK84">
        <v>696</v>
      </c>
      <c r="AL84">
        <v>2071</v>
      </c>
      <c r="AM84">
        <v>3197</v>
      </c>
      <c r="AN84">
        <v>3241</v>
      </c>
    </row>
    <row r="85" spans="1:40" ht="14.25">
      <c r="A85" t="s">
        <v>28</v>
      </c>
      <c r="B85" t="s">
        <v>4</v>
      </c>
      <c r="C85">
        <v>24</v>
      </c>
      <c r="D85">
        <v>33</v>
      </c>
      <c r="E85">
        <v>79</v>
      </c>
      <c r="F85">
        <v>162</v>
      </c>
      <c r="G85">
        <v>164</v>
      </c>
      <c r="H85">
        <v>144</v>
      </c>
      <c r="I85">
        <v>120</v>
      </c>
      <c r="J85">
        <v>48</v>
      </c>
      <c r="K85">
        <v>57</v>
      </c>
      <c r="L85">
        <v>298</v>
      </c>
      <c r="M85">
        <v>774</v>
      </c>
      <c r="N85">
        <v>820</v>
      </c>
      <c r="O85" t="s">
        <v>5</v>
      </c>
      <c r="P85">
        <v>2472</v>
      </c>
      <c r="Q85">
        <v>4241</v>
      </c>
      <c r="R85">
        <v>5694</v>
      </c>
      <c r="S85">
        <v>5581</v>
      </c>
      <c r="T85">
        <v>3456</v>
      </c>
      <c r="U85">
        <v>1854</v>
      </c>
      <c r="V85">
        <v>850</v>
      </c>
      <c r="W85">
        <v>390</v>
      </c>
      <c r="X85">
        <v>6713</v>
      </c>
      <c r="Y85">
        <v>17988</v>
      </c>
      <c r="Z85">
        <v>24538</v>
      </c>
      <c r="AA85">
        <v>24767</v>
      </c>
      <c r="AB85" t="s">
        <v>71</v>
      </c>
      <c r="AC85">
        <v>2496</v>
      </c>
      <c r="AD85">
        <v>4274</v>
      </c>
      <c r="AE85">
        <v>5773</v>
      </c>
      <c r="AF85">
        <v>5743</v>
      </c>
      <c r="AG85">
        <v>3620</v>
      </c>
      <c r="AH85">
        <v>1998</v>
      </c>
      <c r="AI85">
        <v>970</v>
      </c>
      <c r="AJ85">
        <v>438</v>
      </c>
      <c r="AK85">
        <v>6770</v>
      </c>
      <c r="AL85">
        <v>18286</v>
      </c>
      <c r="AM85">
        <v>25312</v>
      </c>
      <c r="AN85">
        <v>25587</v>
      </c>
    </row>
    <row r="86" spans="1:40" ht="14.25">
      <c r="A86" t="s">
        <v>29</v>
      </c>
      <c r="B86" t="s">
        <v>4</v>
      </c>
      <c r="C86">
        <v>737</v>
      </c>
      <c r="D86">
        <v>2063</v>
      </c>
      <c r="E86">
        <v>4413</v>
      </c>
      <c r="F86">
        <v>6347</v>
      </c>
      <c r="G86">
        <v>5320</v>
      </c>
      <c r="H86">
        <v>3460</v>
      </c>
      <c r="I86">
        <v>2095</v>
      </c>
      <c r="J86">
        <v>1006</v>
      </c>
      <c r="K86">
        <v>2800</v>
      </c>
      <c r="L86">
        <v>13560</v>
      </c>
      <c r="M86">
        <v>25441</v>
      </c>
      <c r="N86">
        <v>26080</v>
      </c>
      <c r="O86" t="s">
        <v>5</v>
      </c>
      <c r="P86">
        <v>971</v>
      </c>
      <c r="Q86">
        <v>1953</v>
      </c>
      <c r="R86">
        <v>2527</v>
      </c>
      <c r="S86">
        <v>2283</v>
      </c>
      <c r="T86">
        <v>1456</v>
      </c>
      <c r="U86">
        <v>805</v>
      </c>
      <c r="V86">
        <v>417</v>
      </c>
      <c r="W86">
        <v>215</v>
      </c>
      <c r="X86">
        <v>2924</v>
      </c>
      <c r="Y86">
        <v>7734</v>
      </c>
      <c r="Z86">
        <v>10627</v>
      </c>
      <c r="AA86">
        <v>10734</v>
      </c>
      <c r="AB86" t="s">
        <v>71</v>
      </c>
      <c r="AC86">
        <v>1708</v>
      </c>
      <c r="AD86">
        <v>4016</v>
      </c>
      <c r="AE86">
        <v>6940</v>
      </c>
      <c r="AF86">
        <v>8630</v>
      </c>
      <c r="AG86">
        <v>6776</v>
      </c>
      <c r="AH86">
        <v>4265</v>
      </c>
      <c r="AI86">
        <v>2512</v>
      </c>
      <c r="AJ86">
        <v>1221</v>
      </c>
      <c r="AK86">
        <v>5724</v>
      </c>
      <c r="AL86">
        <v>21294</v>
      </c>
      <c r="AM86">
        <v>36068</v>
      </c>
      <c r="AN86">
        <v>36814</v>
      </c>
    </row>
    <row r="87" spans="1:40" ht="14.25">
      <c r="A87" t="s">
        <v>30</v>
      </c>
      <c r="B87" t="s">
        <v>4</v>
      </c>
      <c r="C87">
        <v>40</v>
      </c>
      <c r="D87">
        <v>152</v>
      </c>
      <c r="E87">
        <v>438</v>
      </c>
      <c r="F87">
        <v>846</v>
      </c>
      <c r="G87">
        <v>854</v>
      </c>
      <c r="H87">
        <v>678</v>
      </c>
      <c r="I87">
        <v>399</v>
      </c>
      <c r="J87">
        <v>242</v>
      </c>
      <c r="K87">
        <v>192</v>
      </c>
      <c r="L87">
        <v>1476</v>
      </c>
      <c r="M87">
        <v>3649</v>
      </c>
      <c r="N87">
        <v>3863</v>
      </c>
      <c r="O87" t="s">
        <v>5</v>
      </c>
      <c r="P87">
        <v>2</v>
      </c>
      <c r="Q87">
        <v>23</v>
      </c>
      <c r="R87">
        <v>49</v>
      </c>
      <c r="S87">
        <v>52</v>
      </c>
      <c r="T87">
        <v>49</v>
      </c>
      <c r="U87">
        <v>34</v>
      </c>
      <c r="V87">
        <v>11</v>
      </c>
      <c r="W87">
        <v>7</v>
      </c>
      <c r="X87">
        <v>25</v>
      </c>
      <c r="Y87">
        <v>126</v>
      </c>
      <c r="Z87">
        <v>227</v>
      </c>
      <c r="AA87">
        <v>228</v>
      </c>
      <c r="AB87" t="s">
        <v>71</v>
      </c>
      <c r="AC87">
        <v>42</v>
      </c>
      <c r="AD87">
        <v>175</v>
      </c>
      <c r="AE87">
        <v>487</v>
      </c>
      <c r="AF87">
        <v>898</v>
      </c>
      <c r="AG87">
        <v>903</v>
      </c>
      <c r="AH87">
        <v>712</v>
      </c>
      <c r="AI87">
        <v>410</v>
      </c>
      <c r="AJ87">
        <v>249</v>
      </c>
      <c r="AK87">
        <v>217</v>
      </c>
      <c r="AL87">
        <v>1602</v>
      </c>
      <c r="AM87">
        <v>3876</v>
      </c>
      <c r="AN87">
        <v>4091</v>
      </c>
    </row>
    <row r="88" spans="1:40" ht="14.25">
      <c r="A88" t="s">
        <v>31</v>
      </c>
      <c r="B88" t="s">
        <v>4</v>
      </c>
      <c r="C88">
        <v>2052</v>
      </c>
      <c r="D88">
        <v>6680</v>
      </c>
      <c r="E88">
        <v>10593</v>
      </c>
      <c r="F88">
        <v>10960</v>
      </c>
      <c r="G88">
        <v>6725</v>
      </c>
      <c r="H88">
        <v>3751</v>
      </c>
      <c r="I88">
        <v>2609</v>
      </c>
      <c r="J88">
        <v>1856</v>
      </c>
      <c r="K88">
        <v>8732</v>
      </c>
      <c r="L88">
        <v>30285</v>
      </c>
      <c r="M88">
        <v>45226</v>
      </c>
      <c r="N88">
        <v>46525</v>
      </c>
      <c r="O88" t="s">
        <v>5</v>
      </c>
      <c r="P88">
        <v>2656</v>
      </c>
      <c r="Q88">
        <v>6614</v>
      </c>
      <c r="R88">
        <v>8410</v>
      </c>
      <c r="S88">
        <v>7896</v>
      </c>
      <c r="T88">
        <v>4330</v>
      </c>
      <c r="U88">
        <v>2323</v>
      </c>
      <c r="V88">
        <v>1359</v>
      </c>
      <c r="W88">
        <v>953</v>
      </c>
      <c r="X88">
        <v>9270</v>
      </c>
      <c r="Y88">
        <v>25576</v>
      </c>
      <c r="Z88">
        <v>34541</v>
      </c>
      <c r="AA88">
        <v>35282</v>
      </c>
      <c r="AB88" t="s">
        <v>71</v>
      </c>
      <c r="AC88">
        <v>4708</v>
      </c>
      <c r="AD88">
        <v>13294</v>
      </c>
      <c r="AE88">
        <v>19003</v>
      </c>
      <c r="AF88">
        <v>18856</v>
      </c>
      <c r="AG88">
        <v>11055</v>
      </c>
      <c r="AH88">
        <v>6074</v>
      </c>
      <c r="AI88">
        <v>3968</v>
      </c>
      <c r="AJ88">
        <v>2809</v>
      </c>
      <c r="AK88">
        <v>18002</v>
      </c>
      <c r="AL88">
        <v>55861</v>
      </c>
      <c r="AM88">
        <v>79767</v>
      </c>
      <c r="AN88">
        <v>81807</v>
      </c>
    </row>
    <row r="89" spans="1:40" ht="14.25">
      <c r="A89" t="s">
        <v>32</v>
      </c>
      <c r="B89" t="s">
        <v>4</v>
      </c>
      <c r="C89">
        <v>1335</v>
      </c>
      <c r="D89">
        <v>5982</v>
      </c>
      <c r="E89">
        <v>10406</v>
      </c>
      <c r="F89">
        <v>10468</v>
      </c>
      <c r="G89">
        <v>7105</v>
      </c>
      <c r="H89">
        <v>4041</v>
      </c>
      <c r="I89">
        <v>2332</v>
      </c>
      <c r="J89">
        <v>1303</v>
      </c>
      <c r="K89">
        <v>7317</v>
      </c>
      <c r="L89">
        <v>28191</v>
      </c>
      <c r="M89">
        <v>42972</v>
      </c>
      <c r="N89">
        <v>43744</v>
      </c>
      <c r="O89" t="s">
        <v>5</v>
      </c>
      <c r="P89">
        <v>1371</v>
      </c>
      <c r="Q89">
        <v>5334</v>
      </c>
      <c r="R89">
        <v>7821</v>
      </c>
      <c r="S89">
        <v>6971</v>
      </c>
      <c r="T89">
        <v>4253</v>
      </c>
      <c r="U89">
        <v>2392</v>
      </c>
      <c r="V89">
        <v>1320</v>
      </c>
      <c r="W89">
        <v>684</v>
      </c>
      <c r="X89">
        <v>6705</v>
      </c>
      <c r="Y89">
        <v>21497</v>
      </c>
      <c r="Z89">
        <v>30146</v>
      </c>
      <c r="AA89">
        <v>30549</v>
      </c>
      <c r="AB89" t="s">
        <v>71</v>
      </c>
      <c r="AC89">
        <v>2706</v>
      </c>
      <c r="AD89">
        <v>11316</v>
      </c>
      <c r="AE89">
        <v>18227</v>
      </c>
      <c r="AF89">
        <v>17439</v>
      </c>
      <c r="AG89">
        <v>11358</v>
      </c>
      <c r="AH89">
        <v>6433</v>
      </c>
      <c r="AI89">
        <v>3652</v>
      </c>
      <c r="AJ89">
        <v>1987</v>
      </c>
      <c r="AK89">
        <v>14022</v>
      </c>
      <c r="AL89">
        <v>49688</v>
      </c>
      <c r="AM89">
        <v>73118</v>
      </c>
      <c r="AN89">
        <v>74293</v>
      </c>
    </row>
    <row r="90" spans="1:40" ht="14.25">
      <c r="A90" t="s">
        <v>33</v>
      </c>
      <c r="B90" t="s">
        <v>4</v>
      </c>
      <c r="C90">
        <v>89</v>
      </c>
      <c r="D90">
        <v>442</v>
      </c>
      <c r="E90">
        <v>908</v>
      </c>
      <c r="F90">
        <v>1138</v>
      </c>
      <c r="G90">
        <v>816</v>
      </c>
      <c r="H90">
        <v>581</v>
      </c>
      <c r="I90">
        <v>360</v>
      </c>
      <c r="J90">
        <v>237</v>
      </c>
      <c r="K90">
        <v>531</v>
      </c>
      <c r="L90">
        <v>2577</v>
      </c>
      <c r="M90">
        <v>4571</v>
      </c>
      <c r="N90">
        <v>4852</v>
      </c>
      <c r="O90" t="s">
        <v>5</v>
      </c>
      <c r="P90">
        <v>116</v>
      </c>
      <c r="Q90">
        <v>535</v>
      </c>
      <c r="R90">
        <v>742</v>
      </c>
      <c r="S90">
        <v>640</v>
      </c>
      <c r="T90">
        <v>443</v>
      </c>
      <c r="U90">
        <v>301</v>
      </c>
      <c r="V90">
        <v>174</v>
      </c>
      <c r="W90">
        <v>114</v>
      </c>
      <c r="X90">
        <v>651</v>
      </c>
      <c r="Y90">
        <v>2033</v>
      </c>
      <c r="Z90">
        <v>3065</v>
      </c>
      <c r="AA90">
        <v>3185</v>
      </c>
      <c r="AB90" t="s">
        <v>71</v>
      </c>
      <c r="AC90">
        <v>205</v>
      </c>
      <c r="AD90">
        <v>977</v>
      </c>
      <c r="AE90">
        <v>1650</v>
      </c>
      <c r="AF90">
        <v>1778</v>
      </c>
      <c r="AG90">
        <v>1259</v>
      </c>
      <c r="AH90">
        <v>882</v>
      </c>
      <c r="AI90">
        <v>534</v>
      </c>
      <c r="AJ90">
        <v>351</v>
      </c>
      <c r="AK90">
        <v>1182</v>
      </c>
      <c r="AL90">
        <v>4610</v>
      </c>
      <c r="AM90">
        <v>7636</v>
      </c>
      <c r="AN90">
        <v>8037</v>
      </c>
    </row>
    <row r="91" spans="1:40" ht="14.25">
      <c r="A91" t="s">
        <v>34</v>
      </c>
      <c r="B91" t="s">
        <v>4</v>
      </c>
      <c r="C91">
        <v>21</v>
      </c>
      <c r="D91">
        <v>145</v>
      </c>
      <c r="E91">
        <v>471</v>
      </c>
      <c r="F91">
        <v>832</v>
      </c>
      <c r="G91">
        <v>814</v>
      </c>
      <c r="H91">
        <v>639</v>
      </c>
      <c r="I91">
        <v>393</v>
      </c>
      <c r="J91">
        <v>183</v>
      </c>
      <c r="K91">
        <v>166</v>
      </c>
      <c r="L91">
        <v>1469</v>
      </c>
      <c r="M91">
        <v>3498</v>
      </c>
      <c r="N91">
        <v>3594</v>
      </c>
      <c r="O91" t="s">
        <v>5</v>
      </c>
      <c r="P91">
        <v>734</v>
      </c>
      <c r="Q91">
        <v>2634</v>
      </c>
      <c r="R91">
        <v>4819</v>
      </c>
      <c r="S91">
        <v>5809</v>
      </c>
      <c r="T91">
        <v>4831</v>
      </c>
      <c r="U91">
        <v>3063</v>
      </c>
      <c r="V91">
        <v>1596</v>
      </c>
      <c r="W91">
        <v>695</v>
      </c>
      <c r="X91">
        <v>3368</v>
      </c>
      <c r="Y91">
        <v>13996</v>
      </c>
      <c r="Z91">
        <v>24181</v>
      </c>
      <c r="AA91">
        <v>24583</v>
      </c>
      <c r="AB91" t="s">
        <v>71</v>
      </c>
      <c r="AC91">
        <v>755</v>
      </c>
      <c r="AD91">
        <v>2779</v>
      </c>
      <c r="AE91">
        <v>5290</v>
      </c>
      <c r="AF91">
        <v>6641</v>
      </c>
      <c r="AG91">
        <v>5645</v>
      </c>
      <c r="AH91">
        <v>3702</v>
      </c>
      <c r="AI91">
        <v>1989</v>
      </c>
      <c r="AJ91">
        <v>878</v>
      </c>
      <c r="AK91">
        <v>3534</v>
      </c>
      <c r="AL91">
        <v>15465</v>
      </c>
      <c r="AM91">
        <v>27679</v>
      </c>
      <c r="AN91">
        <v>28177</v>
      </c>
    </row>
    <row r="92" spans="1:40" ht="14.25">
      <c r="A92" t="s">
        <v>35</v>
      </c>
      <c r="B92" t="s">
        <v>4</v>
      </c>
      <c r="C92">
        <v>8235</v>
      </c>
      <c r="D92">
        <v>16773</v>
      </c>
      <c r="E92">
        <v>22086</v>
      </c>
      <c r="F92">
        <v>26144</v>
      </c>
      <c r="G92">
        <v>18415</v>
      </c>
      <c r="H92">
        <v>10722</v>
      </c>
      <c r="I92">
        <v>5778</v>
      </c>
      <c r="J92">
        <v>2908</v>
      </c>
      <c r="K92">
        <v>25008</v>
      </c>
      <c r="L92">
        <v>73238</v>
      </c>
      <c r="M92">
        <v>111061</v>
      </c>
      <c r="N92">
        <v>112246</v>
      </c>
      <c r="O92" t="s">
        <v>5</v>
      </c>
      <c r="P92">
        <v>11812</v>
      </c>
      <c r="Q92">
        <v>19105</v>
      </c>
      <c r="R92">
        <v>20568</v>
      </c>
      <c r="S92">
        <v>19791</v>
      </c>
      <c r="T92">
        <v>12238</v>
      </c>
      <c r="U92">
        <v>7036</v>
      </c>
      <c r="V92">
        <v>3861</v>
      </c>
      <c r="W92">
        <v>1852</v>
      </c>
      <c r="X92">
        <v>30917</v>
      </c>
      <c r="Y92">
        <v>71276</v>
      </c>
      <c r="Z92">
        <v>96263</v>
      </c>
      <c r="AA92">
        <v>96918</v>
      </c>
      <c r="AB92" t="s">
        <v>71</v>
      </c>
      <c r="AC92">
        <v>20047</v>
      </c>
      <c r="AD92">
        <v>35878</v>
      </c>
      <c r="AE92">
        <v>42654</v>
      </c>
      <c r="AF92">
        <v>45935</v>
      </c>
      <c r="AG92">
        <v>30653</v>
      </c>
      <c r="AH92">
        <v>17758</v>
      </c>
      <c r="AI92">
        <v>9639</v>
      </c>
      <c r="AJ92">
        <v>4760</v>
      </c>
      <c r="AK92">
        <v>55925</v>
      </c>
      <c r="AL92">
        <v>144514</v>
      </c>
      <c r="AM92">
        <v>207324</v>
      </c>
      <c r="AN92">
        <v>209164</v>
      </c>
    </row>
    <row r="93" spans="1:40" ht="14.25">
      <c r="A93" t="s">
        <v>36</v>
      </c>
      <c r="B93" t="s">
        <v>4</v>
      </c>
      <c r="C93">
        <v>8938</v>
      </c>
      <c r="D93">
        <v>19012</v>
      </c>
      <c r="E93">
        <v>23832</v>
      </c>
      <c r="F93">
        <v>22875</v>
      </c>
      <c r="G93">
        <v>16334</v>
      </c>
      <c r="H93">
        <v>10703</v>
      </c>
      <c r="I93">
        <v>6705</v>
      </c>
      <c r="J93">
        <v>4244</v>
      </c>
      <c r="K93">
        <v>27950</v>
      </c>
      <c r="L93">
        <v>74657</v>
      </c>
      <c r="M93">
        <v>112643</v>
      </c>
      <c r="N93">
        <v>115362</v>
      </c>
      <c r="O93" t="s">
        <v>5</v>
      </c>
      <c r="P93">
        <v>15224</v>
      </c>
      <c r="Q93">
        <v>24991</v>
      </c>
      <c r="R93">
        <v>25930</v>
      </c>
      <c r="S93">
        <v>21913</v>
      </c>
      <c r="T93">
        <v>14846</v>
      </c>
      <c r="U93">
        <v>9323</v>
      </c>
      <c r="V93">
        <v>5520</v>
      </c>
      <c r="W93">
        <v>3237</v>
      </c>
      <c r="X93">
        <v>40215</v>
      </c>
      <c r="Y93">
        <v>88058</v>
      </c>
      <c r="Z93">
        <v>120984</v>
      </c>
      <c r="AA93">
        <v>122772</v>
      </c>
      <c r="AB93" t="s">
        <v>71</v>
      </c>
      <c r="AC93">
        <v>24162</v>
      </c>
      <c r="AD93">
        <v>44003</v>
      </c>
      <c r="AE93">
        <v>49762</v>
      </c>
      <c r="AF93">
        <v>44788</v>
      </c>
      <c r="AG93">
        <v>31180</v>
      </c>
      <c r="AH93">
        <v>20026</v>
      </c>
      <c r="AI93">
        <v>12225</v>
      </c>
      <c r="AJ93">
        <v>7481</v>
      </c>
      <c r="AK93">
        <v>68165</v>
      </c>
      <c r="AL93">
        <v>162715</v>
      </c>
      <c r="AM93">
        <v>233627</v>
      </c>
      <c r="AN93">
        <v>238134</v>
      </c>
    </row>
    <row r="94" spans="1:40" ht="14.25">
      <c r="A94" t="s">
        <v>37</v>
      </c>
      <c r="B94" t="s">
        <v>4</v>
      </c>
      <c r="C94">
        <v>62</v>
      </c>
      <c r="D94">
        <v>259</v>
      </c>
      <c r="E94">
        <v>694</v>
      </c>
      <c r="F94">
        <v>1023</v>
      </c>
      <c r="G94">
        <v>947</v>
      </c>
      <c r="H94">
        <v>831</v>
      </c>
      <c r="I94">
        <v>621</v>
      </c>
      <c r="J94">
        <v>390</v>
      </c>
      <c r="K94">
        <v>321</v>
      </c>
      <c r="L94">
        <v>2038</v>
      </c>
      <c r="M94">
        <v>4827</v>
      </c>
      <c r="N94">
        <v>5150</v>
      </c>
      <c r="O94" t="s">
        <v>5</v>
      </c>
      <c r="P94">
        <v>154</v>
      </c>
      <c r="Q94">
        <v>453</v>
      </c>
      <c r="R94">
        <v>914</v>
      </c>
      <c r="S94">
        <v>1018</v>
      </c>
      <c r="T94">
        <v>899</v>
      </c>
      <c r="U94">
        <v>669</v>
      </c>
      <c r="V94">
        <v>436</v>
      </c>
      <c r="W94">
        <v>236</v>
      </c>
      <c r="X94">
        <v>607</v>
      </c>
      <c r="Y94">
        <v>2539</v>
      </c>
      <c r="Z94">
        <v>4779</v>
      </c>
      <c r="AA94">
        <v>4916</v>
      </c>
      <c r="AB94" t="s">
        <v>71</v>
      </c>
      <c r="AC94">
        <v>216</v>
      </c>
      <c r="AD94">
        <v>712</v>
      </c>
      <c r="AE94">
        <v>1608</v>
      </c>
      <c r="AF94">
        <v>2041</v>
      </c>
      <c r="AG94">
        <v>1846</v>
      </c>
      <c r="AH94">
        <v>1500</v>
      </c>
      <c r="AI94">
        <v>1057</v>
      </c>
      <c r="AJ94">
        <v>626</v>
      </c>
      <c r="AK94">
        <v>928</v>
      </c>
      <c r="AL94">
        <v>4577</v>
      </c>
      <c r="AM94">
        <v>9606</v>
      </c>
      <c r="AN94">
        <v>10066</v>
      </c>
    </row>
    <row r="95" spans="1:40" ht="14.25">
      <c r="A95" t="s">
        <v>38</v>
      </c>
      <c r="B95" t="s">
        <v>4</v>
      </c>
      <c r="C95">
        <v>234</v>
      </c>
      <c r="D95">
        <v>828</v>
      </c>
      <c r="E95">
        <v>1043</v>
      </c>
      <c r="F95">
        <v>650</v>
      </c>
      <c r="G95">
        <v>331</v>
      </c>
      <c r="H95">
        <v>187</v>
      </c>
      <c r="I95">
        <v>104</v>
      </c>
      <c r="J95">
        <v>51</v>
      </c>
      <c r="K95">
        <v>1062</v>
      </c>
      <c r="L95">
        <v>2755</v>
      </c>
      <c r="M95">
        <v>3428</v>
      </c>
      <c r="N95">
        <v>3480</v>
      </c>
      <c r="O95" t="s">
        <v>5</v>
      </c>
      <c r="P95">
        <v>77</v>
      </c>
      <c r="Q95">
        <v>379</v>
      </c>
      <c r="R95">
        <v>416</v>
      </c>
      <c r="S95">
        <v>269</v>
      </c>
      <c r="T95">
        <v>150</v>
      </c>
      <c r="U95">
        <v>77</v>
      </c>
      <c r="V95">
        <v>31</v>
      </c>
      <c r="W95">
        <v>24</v>
      </c>
      <c r="X95">
        <v>456</v>
      </c>
      <c r="Y95">
        <v>1141</v>
      </c>
      <c r="Z95">
        <v>1423</v>
      </c>
      <c r="AA95">
        <v>1444</v>
      </c>
      <c r="AB95" t="s">
        <v>71</v>
      </c>
      <c r="AC95">
        <v>311</v>
      </c>
      <c r="AD95">
        <v>1207</v>
      </c>
      <c r="AE95">
        <v>1459</v>
      </c>
      <c r="AF95">
        <v>919</v>
      </c>
      <c r="AG95">
        <v>481</v>
      </c>
      <c r="AH95">
        <v>264</v>
      </c>
      <c r="AI95">
        <v>135</v>
      </c>
      <c r="AJ95">
        <v>75</v>
      </c>
      <c r="AK95">
        <v>1518</v>
      </c>
      <c r="AL95">
        <v>3896</v>
      </c>
      <c r="AM95">
        <v>4851</v>
      </c>
      <c r="AN95">
        <v>4924</v>
      </c>
    </row>
    <row r="96" spans="1:40" ht="14.25">
      <c r="A96" t="s">
        <v>39</v>
      </c>
      <c r="B96" t="s">
        <v>4</v>
      </c>
      <c r="C96">
        <v>299</v>
      </c>
      <c r="D96">
        <v>1747</v>
      </c>
      <c r="E96">
        <v>4022</v>
      </c>
      <c r="F96">
        <v>4916</v>
      </c>
      <c r="G96">
        <v>3744</v>
      </c>
      <c r="H96">
        <v>2486</v>
      </c>
      <c r="I96">
        <v>1611</v>
      </c>
      <c r="J96">
        <v>971</v>
      </c>
      <c r="K96">
        <v>2046</v>
      </c>
      <c r="L96">
        <v>10984</v>
      </c>
      <c r="M96">
        <v>19796</v>
      </c>
      <c r="N96">
        <v>20550</v>
      </c>
      <c r="O96" t="s">
        <v>5</v>
      </c>
      <c r="P96">
        <v>1418</v>
      </c>
      <c r="Q96">
        <v>6145</v>
      </c>
      <c r="R96">
        <v>9233</v>
      </c>
      <c r="S96">
        <v>8229</v>
      </c>
      <c r="T96">
        <v>4999</v>
      </c>
      <c r="U96">
        <v>3040</v>
      </c>
      <c r="V96">
        <v>1794</v>
      </c>
      <c r="W96">
        <v>888</v>
      </c>
      <c r="X96">
        <v>7563</v>
      </c>
      <c r="Y96">
        <v>25025</v>
      </c>
      <c r="Z96">
        <v>35746</v>
      </c>
      <c r="AA96">
        <v>36419</v>
      </c>
      <c r="AB96" t="s">
        <v>71</v>
      </c>
      <c r="AC96">
        <v>1717</v>
      </c>
      <c r="AD96">
        <v>7892</v>
      </c>
      <c r="AE96">
        <v>13255</v>
      </c>
      <c r="AF96">
        <v>13145</v>
      </c>
      <c r="AG96">
        <v>8743</v>
      </c>
      <c r="AH96">
        <v>5526</v>
      </c>
      <c r="AI96">
        <v>3405</v>
      </c>
      <c r="AJ96">
        <v>1859</v>
      </c>
      <c r="AK96">
        <v>9609</v>
      </c>
      <c r="AL96">
        <v>36009</v>
      </c>
      <c r="AM96">
        <v>55542</v>
      </c>
      <c r="AN96">
        <v>56969</v>
      </c>
    </row>
    <row r="97" spans="1:40" ht="14.25">
      <c r="A97" t="s">
        <v>91</v>
      </c>
      <c r="B97" t="s">
        <v>4</v>
      </c>
      <c r="C97">
        <v>396</v>
      </c>
      <c r="D97">
        <v>270</v>
      </c>
      <c r="E97">
        <v>173</v>
      </c>
      <c r="F97">
        <v>147</v>
      </c>
      <c r="G97">
        <v>88</v>
      </c>
      <c r="H97">
        <v>68</v>
      </c>
      <c r="I97">
        <v>54</v>
      </c>
      <c r="J97">
        <v>40</v>
      </c>
      <c r="K97">
        <v>666</v>
      </c>
      <c r="L97">
        <v>986</v>
      </c>
      <c r="M97">
        <v>1236</v>
      </c>
      <c r="N97">
        <v>1300</v>
      </c>
      <c r="O97" t="s">
        <v>5</v>
      </c>
      <c r="P97">
        <v>499</v>
      </c>
      <c r="Q97">
        <v>302</v>
      </c>
      <c r="R97">
        <v>206</v>
      </c>
      <c r="S97">
        <v>150</v>
      </c>
      <c r="T97">
        <v>88</v>
      </c>
      <c r="U97">
        <v>72</v>
      </c>
      <c r="V97">
        <v>74</v>
      </c>
      <c r="W97">
        <v>44</v>
      </c>
      <c r="X97">
        <v>801</v>
      </c>
      <c r="Y97">
        <v>1157</v>
      </c>
      <c r="Z97">
        <v>1435</v>
      </c>
      <c r="AA97">
        <v>1493</v>
      </c>
      <c r="AB97" t="s">
        <v>71</v>
      </c>
      <c r="AC97">
        <v>895</v>
      </c>
      <c r="AD97">
        <v>572</v>
      </c>
      <c r="AE97">
        <v>379</v>
      </c>
      <c r="AF97">
        <v>297</v>
      </c>
      <c r="AG97">
        <v>176</v>
      </c>
      <c r="AH97">
        <v>140</v>
      </c>
      <c r="AI97">
        <v>128</v>
      </c>
      <c r="AJ97">
        <v>84</v>
      </c>
      <c r="AK97">
        <v>1467</v>
      </c>
      <c r="AL97">
        <v>2143</v>
      </c>
      <c r="AM97">
        <v>2671</v>
      </c>
      <c r="AN97">
        <v>2793</v>
      </c>
    </row>
    <row r="98" spans="1:40" ht="14.25">
      <c r="A98" t="s">
        <v>92</v>
      </c>
      <c r="B98" t="s">
        <v>4</v>
      </c>
      <c r="C98">
        <v>748</v>
      </c>
      <c r="D98">
        <v>247</v>
      </c>
      <c r="E98">
        <v>160</v>
      </c>
      <c r="F98">
        <v>122</v>
      </c>
      <c r="G98">
        <v>67</v>
      </c>
      <c r="H98">
        <v>14</v>
      </c>
      <c r="I98">
        <v>3</v>
      </c>
      <c r="J98">
        <v>0</v>
      </c>
      <c r="K98">
        <v>995</v>
      </c>
      <c r="L98">
        <v>1277</v>
      </c>
      <c r="M98">
        <v>1361</v>
      </c>
      <c r="N98">
        <v>1367</v>
      </c>
      <c r="O98" t="s">
        <v>5</v>
      </c>
      <c r="P98">
        <v>790</v>
      </c>
      <c r="Q98">
        <v>200</v>
      </c>
      <c r="R98">
        <v>119</v>
      </c>
      <c r="S98">
        <v>83</v>
      </c>
      <c r="T98">
        <v>31</v>
      </c>
      <c r="U98">
        <v>7</v>
      </c>
      <c r="V98">
        <v>3</v>
      </c>
      <c r="W98">
        <v>2</v>
      </c>
      <c r="X98">
        <v>990</v>
      </c>
      <c r="Y98">
        <v>1192</v>
      </c>
      <c r="Z98">
        <v>1235</v>
      </c>
      <c r="AA98">
        <v>1238</v>
      </c>
      <c r="AB98" t="s">
        <v>71</v>
      </c>
      <c r="AC98">
        <v>1538</v>
      </c>
      <c r="AD98">
        <v>447</v>
      </c>
      <c r="AE98">
        <v>279</v>
      </c>
      <c r="AF98">
        <v>205</v>
      </c>
      <c r="AG98">
        <v>98</v>
      </c>
      <c r="AH98">
        <v>21</v>
      </c>
      <c r="AI98">
        <v>6</v>
      </c>
      <c r="AJ98">
        <v>2</v>
      </c>
      <c r="AK98">
        <v>1985</v>
      </c>
      <c r="AL98">
        <v>2469</v>
      </c>
      <c r="AM98">
        <v>2596</v>
      </c>
      <c r="AN98">
        <v>2605</v>
      </c>
    </row>
    <row r="99" spans="1:40" ht="14.25">
      <c r="A99" t="s">
        <v>41</v>
      </c>
      <c r="B99" t="s">
        <v>4</v>
      </c>
      <c r="C99">
        <v>4985</v>
      </c>
      <c r="D99">
        <v>7702</v>
      </c>
      <c r="E99">
        <v>11577</v>
      </c>
      <c r="F99">
        <v>18781</v>
      </c>
      <c r="G99">
        <v>15303</v>
      </c>
      <c r="H99">
        <v>6826</v>
      </c>
      <c r="I99">
        <v>2519</v>
      </c>
      <c r="J99">
        <v>928</v>
      </c>
      <c r="K99">
        <v>12687</v>
      </c>
      <c r="L99">
        <v>43045</v>
      </c>
      <c r="M99">
        <v>68621</v>
      </c>
      <c r="N99">
        <v>68980</v>
      </c>
      <c r="O99" t="s">
        <v>5</v>
      </c>
      <c r="P99">
        <v>9989</v>
      </c>
      <c r="Q99">
        <v>14114</v>
      </c>
      <c r="R99">
        <v>18773</v>
      </c>
      <c r="S99">
        <v>24866</v>
      </c>
      <c r="T99">
        <v>15916</v>
      </c>
      <c r="U99">
        <v>5440</v>
      </c>
      <c r="V99">
        <v>1731</v>
      </c>
      <c r="W99">
        <v>551</v>
      </c>
      <c r="X99">
        <v>24103</v>
      </c>
      <c r="Y99">
        <v>67742</v>
      </c>
      <c r="Z99">
        <v>91380</v>
      </c>
      <c r="AA99">
        <v>91652</v>
      </c>
      <c r="AB99" t="s">
        <v>71</v>
      </c>
      <c r="AC99">
        <v>14974</v>
      </c>
      <c r="AD99">
        <v>21816</v>
      </c>
      <c r="AE99">
        <v>30350</v>
      </c>
      <c r="AF99">
        <v>43647</v>
      </c>
      <c r="AG99">
        <v>31219</v>
      </c>
      <c r="AH99">
        <v>12266</v>
      </c>
      <c r="AI99">
        <v>4250</v>
      </c>
      <c r="AJ99">
        <v>1479</v>
      </c>
      <c r="AK99">
        <v>36790</v>
      </c>
      <c r="AL99">
        <v>110787</v>
      </c>
      <c r="AM99">
        <v>160001</v>
      </c>
      <c r="AN99">
        <v>160632</v>
      </c>
    </row>
    <row r="100" spans="1:40" ht="14.25">
      <c r="A100" t="s">
        <v>42</v>
      </c>
      <c r="B100" t="s">
        <v>4</v>
      </c>
      <c r="C100">
        <v>1845</v>
      </c>
      <c r="D100">
        <v>3354</v>
      </c>
      <c r="E100">
        <v>5731</v>
      </c>
      <c r="F100">
        <v>8157</v>
      </c>
      <c r="G100">
        <v>5600</v>
      </c>
      <c r="H100">
        <v>2127</v>
      </c>
      <c r="I100">
        <v>767</v>
      </c>
      <c r="J100">
        <v>221</v>
      </c>
      <c r="K100">
        <v>5199</v>
      </c>
      <c r="L100">
        <v>19087</v>
      </c>
      <c r="M100">
        <v>27802</v>
      </c>
      <c r="N100">
        <v>27949</v>
      </c>
      <c r="O100" t="s">
        <v>5</v>
      </c>
      <c r="P100">
        <v>2857</v>
      </c>
      <c r="Q100">
        <v>5082</v>
      </c>
      <c r="R100">
        <v>7550</v>
      </c>
      <c r="S100">
        <v>8317</v>
      </c>
      <c r="T100">
        <v>4504</v>
      </c>
      <c r="U100">
        <v>1409</v>
      </c>
      <c r="V100">
        <v>424</v>
      </c>
      <c r="W100">
        <v>110</v>
      </c>
      <c r="X100">
        <v>7939</v>
      </c>
      <c r="Y100">
        <v>23806</v>
      </c>
      <c r="Z100">
        <v>30253</v>
      </c>
      <c r="AA100">
        <v>30347</v>
      </c>
      <c r="AB100" t="s">
        <v>71</v>
      </c>
      <c r="AC100">
        <v>4702</v>
      </c>
      <c r="AD100">
        <v>8436</v>
      </c>
      <c r="AE100">
        <v>13281</v>
      </c>
      <c r="AF100">
        <v>16474</v>
      </c>
      <c r="AG100">
        <v>10104</v>
      </c>
      <c r="AH100">
        <v>3536</v>
      </c>
      <c r="AI100">
        <v>1191</v>
      </c>
      <c r="AJ100">
        <v>331</v>
      </c>
      <c r="AK100">
        <v>13138</v>
      </c>
      <c r="AL100">
        <v>42893</v>
      </c>
      <c r="AM100">
        <v>58055</v>
      </c>
      <c r="AN100">
        <v>58296</v>
      </c>
    </row>
    <row r="101" spans="1:40" ht="14.25">
      <c r="A101" t="s">
        <v>44</v>
      </c>
      <c r="B101" t="s">
        <v>4</v>
      </c>
      <c r="C101">
        <v>647</v>
      </c>
      <c r="D101">
        <v>320</v>
      </c>
      <c r="E101">
        <v>269</v>
      </c>
      <c r="F101">
        <v>216</v>
      </c>
      <c r="G101">
        <v>136</v>
      </c>
      <c r="H101">
        <v>59</v>
      </c>
      <c r="I101">
        <v>24</v>
      </c>
      <c r="J101">
        <v>8</v>
      </c>
      <c r="K101">
        <v>967</v>
      </c>
      <c r="L101">
        <v>1452</v>
      </c>
      <c r="M101">
        <v>1679</v>
      </c>
      <c r="N101">
        <v>1694</v>
      </c>
      <c r="O101" t="s">
        <v>5</v>
      </c>
      <c r="P101">
        <v>888</v>
      </c>
      <c r="Q101">
        <v>459</v>
      </c>
      <c r="R101">
        <v>401</v>
      </c>
      <c r="S101">
        <v>290</v>
      </c>
      <c r="T101">
        <v>156</v>
      </c>
      <c r="U101">
        <v>48</v>
      </c>
      <c r="V101">
        <v>26</v>
      </c>
      <c r="W101">
        <v>8</v>
      </c>
      <c r="X101">
        <v>1347</v>
      </c>
      <c r="Y101">
        <v>2038</v>
      </c>
      <c r="Z101">
        <v>2276</v>
      </c>
      <c r="AA101">
        <v>2277</v>
      </c>
      <c r="AB101" t="s">
        <v>71</v>
      </c>
      <c r="AC101">
        <v>1535</v>
      </c>
      <c r="AD101">
        <v>779</v>
      </c>
      <c r="AE101">
        <v>670</v>
      </c>
      <c r="AF101">
        <v>506</v>
      </c>
      <c r="AG101">
        <v>292</v>
      </c>
      <c r="AH101">
        <v>107</v>
      </c>
      <c r="AI101">
        <v>50</v>
      </c>
      <c r="AJ101">
        <v>16</v>
      </c>
      <c r="AK101">
        <v>2314</v>
      </c>
      <c r="AL101">
        <v>3490</v>
      </c>
      <c r="AM101">
        <v>3955</v>
      </c>
      <c r="AN101">
        <v>3971</v>
      </c>
    </row>
    <row r="102" spans="1:40" ht="14.25">
      <c r="A102" t="s">
        <v>93</v>
      </c>
      <c r="B102" t="s">
        <v>4</v>
      </c>
      <c r="C102">
        <v>336</v>
      </c>
      <c r="D102">
        <v>696</v>
      </c>
      <c r="E102">
        <v>312</v>
      </c>
      <c r="F102">
        <v>130</v>
      </c>
      <c r="G102">
        <v>65</v>
      </c>
      <c r="H102">
        <v>30</v>
      </c>
      <c r="I102">
        <v>6</v>
      </c>
      <c r="J102">
        <v>18</v>
      </c>
      <c r="K102">
        <v>1032</v>
      </c>
      <c r="L102">
        <v>1474</v>
      </c>
      <c r="M102">
        <v>1593</v>
      </c>
      <c r="N102">
        <v>1631</v>
      </c>
      <c r="O102" t="s">
        <v>5</v>
      </c>
      <c r="P102">
        <v>656</v>
      </c>
      <c r="Q102">
        <v>668</v>
      </c>
      <c r="R102">
        <v>229</v>
      </c>
      <c r="S102">
        <v>79</v>
      </c>
      <c r="T102">
        <v>26</v>
      </c>
      <c r="U102">
        <v>14</v>
      </c>
      <c r="V102">
        <v>5</v>
      </c>
      <c r="W102">
        <v>10</v>
      </c>
      <c r="X102">
        <v>1324</v>
      </c>
      <c r="Y102">
        <v>1632</v>
      </c>
      <c r="Z102">
        <v>1687</v>
      </c>
      <c r="AA102">
        <v>1713</v>
      </c>
      <c r="AB102" t="s">
        <v>71</v>
      </c>
      <c r="AC102">
        <v>992</v>
      </c>
      <c r="AD102">
        <v>1364</v>
      </c>
      <c r="AE102">
        <v>541</v>
      </c>
      <c r="AF102">
        <v>209</v>
      </c>
      <c r="AG102">
        <v>91</v>
      </c>
      <c r="AH102">
        <v>44</v>
      </c>
      <c r="AI102">
        <v>11</v>
      </c>
      <c r="AJ102">
        <v>28</v>
      </c>
      <c r="AK102">
        <v>2356</v>
      </c>
      <c r="AL102">
        <v>3106</v>
      </c>
      <c r="AM102">
        <v>3280</v>
      </c>
      <c r="AN102">
        <v>3344</v>
      </c>
    </row>
    <row r="103" spans="1:40" ht="14.25">
      <c r="A103" t="s">
        <v>43</v>
      </c>
      <c r="B103" t="s">
        <v>4</v>
      </c>
      <c r="C103">
        <v>3462</v>
      </c>
      <c r="D103">
        <v>4945</v>
      </c>
      <c r="E103">
        <v>6997</v>
      </c>
      <c r="F103">
        <v>9257</v>
      </c>
      <c r="G103">
        <v>7113</v>
      </c>
      <c r="H103">
        <v>3434</v>
      </c>
      <c r="I103">
        <v>1657</v>
      </c>
      <c r="J103">
        <v>753</v>
      </c>
      <c r="K103">
        <v>8407</v>
      </c>
      <c r="L103">
        <v>24661</v>
      </c>
      <c r="M103">
        <v>37618</v>
      </c>
      <c r="N103">
        <v>37987</v>
      </c>
      <c r="O103" t="s">
        <v>5</v>
      </c>
      <c r="P103">
        <v>6738</v>
      </c>
      <c r="Q103">
        <v>9005</v>
      </c>
      <c r="R103">
        <v>10282</v>
      </c>
      <c r="S103">
        <v>11340</v>
      </c>
      <c r="T103">
        <v>7098</v>
      </c>
      <c r="U103">
        <v>2921</v>
      </c>
      <c r="V103">
        <v>1170</v>
      </c>
      <c r="W103">
        <v>481</v>
      </c>
      <c r="X103">
        <v>15743</v>
      </c>
      <c r="Y103">
        <v>37365</v>
      </c>
      <c r="Z103">
        <v>49035</v>
      </c>
      <c r="AA103">
        <v>49281</v>
      </c>
      <c r="AB103" t="s">
        <v>71</v>
      </c>
      <c r="AC103">
        <v>10200</v>
      </c>
      <c r="AD103">
        <v>13950</v>
      </c>
      <c r="AE103">
        <v>17279</v>
      </c>
      <c r="AF103">
        <v>20597</v>
      </c>
      <c r="AG103">
        <v>14211</v>
      </c>
      <c r="AH103">
        <v>6355</v>
      </c>
      <c r="AI103">
        <v>2827</v>
      </c>
      <c r="AJ103">
        <v>1234</v>
      </c>
      <c r="AK103">
        <v>24150</v>
      </c>
      <c r="AL103">
        <v>62026</v>
      </c>
      <c r="AM103">
        <v>86653</v>
      </c>
      <c r="AN103">
        <v>87268</v>
      </c>
    </row>
    <row r="104" spans="1:40" ht="14.25">
      <c r="A104" t="s">
        <v>94</v>
      </c>
      <c r="B104" t="s">
        <v>4</v>
      </c>
      <c r="C104">
        <v>82</v>
      </c>
      <c r="D104">
        <v>276</v>
      </c>
      <c r="E104">
        <v>333</v>
      </c>
      <c r="F104">
        <v>321</v>
      </c>
      <c r="G104">
        <v>278</v>
      </c>
      <c r="H104">
        <v>152</v>
      </c>
      <c r="I104">
        <v>86</v>
      </c>
      <c r="J104">
        <v>26</v>
      </c>
      <c r="K104">
        <v>358</v>
      </c>
      <c r="L104">
        <v>1012</v>
      </c>
      <c r="M104">
        <v>1554</v>
      </c>
      <c r="N104">
        <v>1581</v>
      </c>
      <c r="O104" t="s">
        <v>5</v>
      </c>
      <c r="P104">
        <v>330</v>
      </c>
      <c r="Q104">
        <v>665</v>
      </c>
      <c r="R104">
        <v>594</v>
      </c>
      <c r="S104">
        <v>438</v>
      </c>
      <c r="T104">
        <v>221</v>
      </c>
      <c r="U104">
        <v>103</v>
      </c>
      <c r="V104">
        <v>40</v>
      </c>
      <c r="W104">
        <v>27</v>
      </c>
      <c r="X104">
        <v>995</v>
      </c>
      <c r="Y104">
        <v>2027</v>
      </c>
      <c r="Z104">
        <v>2418</v>
      </c>
      <c r="AA104">
        <v>2439</v>
      </c>
      <c r="AB104" t="s">
        <v>71</v>
      </c>
      <c r="AC104">
        <v>412</v>
      </c>
      <c r="AD104">
        <v>941</v>
      </c>
      <c r="AE104">
        <v>927</v>
      </c>
      <c r="AF104">
        <v>759</v>
      </c>
      <c r="AG104">
        <v>499</v>
      </c>
      <c r="AH104">
        <v>255</v>
      </c>
      <c r="AI104">
        <v>126</v>
      </c>
      <c r="AJ104">
        <v>53</v>
      </c>
      <c r="AK104">
        <v>1353</v>
      </c>
      <c r="AL104">
        <v>3039</v>
      </c>
      <c r="AM104">
        <v>3972</v>
      </c>
      <c r="AN104">
        <v>4020</v>
      </c>
    </row>
    <row r="105" spans="1:40" ht="14.25">
      <c r="A105" t="s">
        <v>45</v>
      </c>
      <c r="B105" t="s">
        <v>4</v>
      </c>
      <c r="C105">
        <v>1372</v>
      </c>
      <c r="D105">
        <v>1169</v>
      </c>
      <c r="E105">
        <v>853</v>
      </c>
      <c r="F105">
        <v>533</v>
      </c>
      <c r="G105">
        <v>279</v>
      </c>
      <c r="H105">
        <v>136</v>
      </c>
      <c r="I105">
        <v>80</v>
      </c>
      <c r="J105">
        <v>31</v>
      </c>
      <c r="K105">
        <v>2541</v>
      </c>
      <c r="L105">
        <v>3927</v>
      </c>
      <c r="M105">
        <v>4453</v>
      </c>
      <c r="N105">
        <v>4508</v>
      </c>
      <c r="O105" t="s">
        <v>5</v>
      </c>
      <c r="P105">
        <v>1731</v>
      </c>
      <c r="Q105">
        <v>1515</v>
      </c>
      <c r="R105">
        <v>877</v>
      </c>
      <c r="S105">
        <v>466</v>
      </c>
      <c r="T105">
        <v>233</v>
      </c>
      <c r="U105">
        <v>108</v>
      </c>
      <c r="V105">
        <v>50</v>
      </c>
      <c r="W105">
        <v>32</v>
      </c>
      <c r="X105">
        <v>3246</v>
      </c>
      <c r="Y105">
        <v>4589</v>
      </c>
      <c r="Z105">
        <v>5012</v>
      </c>
      <c r="AA105">
        <v>5073</v>
      </c>
      <c r="AB105" t="s">
        <v>71</v>
      </c>
      <c r="AC105">
        <v>3103</v>
      </c>
      <c r="AD105">
        <v>2684</v>
      </c>
      <c r="AE105">
        <v>1730</v>
      </c>
      <c r="AF105">
        <v>999</v>
      </c>
      <c r="AG105">
        <v>512</v>
      </c>
      <c r="AH105">
        <v>244</v>
      </c>
      <c r="AI105">
        <v>130</v>
      </c>
      <c r="AJ105">
        <v>63</v>
      </c>
      <c r="AK105">
        <v>5787</v>
      </c>
      <c r="AL105">
        <v>8516</v>
      </c>
      <c r="AM105">
        <v>9465</v>
      </c>
      <c r="AN105">
        <v>9581</v>
      </c>
    </row>
    <row r="106" spans="1:40" ht="14.25">
      <c r="A106" t="s">
        <v>95</v>
      </c>
      <c r="B106" t="s">
        <v>4</v>
      </c>
      <c r="C106">
        <v>183</v>
      </c>
      <c r="D106">
        <v>509</v>
      </c>
      <c r="E106">
        <v>542</v>
      </c>
      <c r="F106">
        <v>434</v>
      </c>
      <c r="G106">
        <v>252</v>
      </c>
      <c r="H106">
        <v>118</v>
      </c>
      <c r="I106">
        <v>56</v>
      </c>
      <c r="J106">
        <v>32</v>
      </c>
      <c r="K106">
        <v>692</v>
      </c>
      <c r="L106">
        <v>1668</v>
      </c>
      <c r="M106">
        <v>2126</v>
      </c>
      <c r="N106">
        <v>2145</v>
      </c>
      <c r="O106" t="s">
        <v>5</v>
      </c>
      <c r="P106">
        <v>344</v>
      </c>
      <c r="Q106">
        <v>547</v>
      </c>
      <c r="R106">
        <v>448</v>
      </c>
      <c r="S106">
        <v>310</v>
      </c>
      <c r="T106">
        <v>180</v>
      </c>
      <c r="U106">
        <v>80</v>
      </c>
      <c r="V106">
        <v>38</v>
      </c>
      <c r="W106">
        <v>15</v>
      </c>
      <c r="X106">
        <v>891</v>
      </c>
      <c r="Y106">
        <v>1649</v>
      </c>
      <c r="Z106">
        <v>1962</v>
      </c>
      <c r="AA106">
        <v>1972</v>
      </c>
      <c r="AB106" t="s">
        <v>71</v>
      </c>
      <c r="AC106">
        <v>527</v>
      </c>
      <c r="AD106">
        <v>1056</v>
      </c>
      <c r="AE106">
        <v>990</v>
      </c>
      <c r="AF106">
        <v>744</v>
      </c>
      <c r="AG106">
        <v>432</v>
      </c>
      <c r="AH106">
        <v>198</v>
      </c>
      <c r="AI106">
        <v>94</v>
      </c>
      <c r="AJ106">
        <v>47</v>
      </c>
      <c r="AK106">
        <v>1583</v>
      </c>
      <c r="AL106">
        <v>3317</v>
      </c>
      <c r="AM106">
        <v>4088</v>
      </c>
      <c r="AN106">
        <v>4117</v>
      </c>
    </row>
    <row r="107" spans="1:40" ht="14.25">
      <c r="A107" t="s">
        <v>96</v>
      </c>
      <c r="B107" t="s">
        <v>4</v>
      </c>
      <c r="C107">
        <v>416</v>
      </c>
      <c r="D107">
        <v>155</v>
      </c>
      <c r="E107">
        <v>70</v>
      </c>
      <c r="F107">
        <v>32</v>
      </c>
      <c r="G107">
        <v>15</v>
      </c>
      <c r="H107">
        <v>4</v>
      </c>
      <c r="I107">
        <v>5</v>
      </c>
      <c r="J107">
        <v>4</v>
      </c>
      <c r="K107">
        <v>571</v>
      </c>
      <c r="L107">
        <v>673</v>
      </c>
      <c r="M107">
        <v>701</v>
      </c>
      <c r="N107">
        <v>705</v>
      </c>
      <c r="O107" t="s">
        <v>5</v>
      </c>
      <c r="P107">
        <v>312</v>
      </c>
      <c r="Q107">
        <v>93</v>
      </c>
      <c r="R107">
        <v>33</v>
      </c>
      <c r="S107">
        <v>10</v>
      </c>
      <c r="T107">
        <v>6</v>
      </c>
      <c r="U107">
        <v>5</v>
      </c>
      <c r="V107">
        <v>5</v>
      </c>
      <c r="W107">
        <v>1</v>
      </c>
      <c r="X107">
        <v>405</v>
      </c>
      <c r="Y107">
        <v>448</v>
      </c>
      <c r="Z107">
        <v>465</v>
      </c>
      <c r="AA107">
        <v>468</v>
      </c>
      <c r="AB107" t="s">
        <v>71</v>
      </c>
      <c r="AC107">
        <v>728</v>
      </c>
      <c r="AD107">
        <v>248</v>
      </c>
      <c r="AE107">
        <v>103</v>
      </c>
      <c r="AF107">
        <v>42</v>
      </c>
      <c r="AG107">
        <v>21</v>
      </c>
      <c r="AH107">
        <v>9</v>
      </c>
      <c r="AI107">
        <v>10</v>
      </c>
      <c r="AJ107">
        <v>5</v>
      </c>
      <c r="AK107">
        <v>976</v>
      </c>
      <c r="AL107">
        <v>1121</v>
      </c>
      <c r="AM107">
        <v>1166</v>
      </c>
      <c r="AN107">
        <v>1173</v>
      </c>
    </row>
    <row r="108" spans="1:40" ht="14.25">
      <c r="A108" t="s">
        <v>97</v>
      </c>
      <c r="B108" t="s">
        <v>4</v>
      </c>
      <c r="C108">
        <v>1745</v>
      </c>
      <c r="D108">
        <v>1187</v>
      </c>
      <c r="E108">
        <v>646</v>
      </c>
      <c r="F108">
        <v>355</v>
      </c>
      <c r="G108">
        <v>197</v>
      </c>
      <c r="H108">
        <v>85</v>
      </c>
      <c r="I108">
        <v>41</v>
      </c>
      <c r="J108">
        <v>25</v>
      </c>
      <c r="K108">
        <v>2932</v>
      </c>
      <c r="L108">
        <v>3933</v>
      </c>
      <c r="M108">
        <v>4281</v>
      </c>
      <c r="N108">
        <v>4298</v>
      </c>
      <c r="O108" t="s">
        <v>5</v>
      </c>
      <c r="P108">
        <v>2128</v>
      </c>
      <c r="Q108">
        <v>1244</v>
      </c>
      <c r="R108">
        <v>571</v>
      </c>
      <c r="S108">
        <v>347</v>
      </c>
      <c r="T108">
        <v>155</v>
      </c>
      <c r="U108">
        <v>67</v>
      </c>
      <c r="V108">
        <v>31</v>
      </c>
      <c r="W108">
        <v>9</v>
      </c>
      <c r="X108">
        <v>3372</v>
      </c>
      <c r="Y108">
        <v>4290</v>
      </c>
      <c r="Z108">
        <v>4552</v>
      </c>
      <c r="AA108">
        <v>4565</v>
      </c>
      <c r="AB108" t="s">
        <v>71</v>
      </c>
      <c r="AC108">
        <v>3873</v>
      </c>
      <c r="AD108">
        <v>2431</v>
      </c>
      <c r="AE108">
        <v>1217</v>
      </c>
      <c r="AF108">
        <v>702</v>
      </c>
      <c r="AG108">
        <v>352</v>
      </c>
      <c r="AH108">
        <v>152</v>
      </c>
      <c r="AI108">
        <v>72</v>
      </c>
      <c r="AJ108">
        <v>34</v>
      </c>
      <c r="AK108">
        <v>6304</v>
      </c>
      <c r="AL108">
        <v>8223</v>
      </c>
      <c r="AM108">
        <v>8833</v>
      </c>
      <c r="AN108">
        <v>8863</v>
      </c>
    </row>
    <row r="109" spans="1:40" ht="14.25">
      <c r="A109" t="s">
        <v>98</v>
      </c>
      <c r="B109" t="s">
        <v>4</v>
      </c>
      <c r="C109">
        <v>109</v>
      </c>
      <c r="D109">
        <v>169</v>
      </c>
      <c r="E109">
        <v>156</v>
      </c>
      <c r="F109">
        <v>103</v>
      </c>
      <c r="G109">
        <v>72</v>
      </c>
      <c r="H109">
        <v>62</v>
      </c>
      <c r="I109">
        <v>30</v>
      </c>
      <c r="J109">
        <v>20</v>
      </c>
      <c r="K109">
        <v>278</v>
      </c>
      <c r="L109">
        <v>537</v>
      </c>
      <c r="M109">
        <v>721</v>
      </c>
      <c r="N109">
        <v>749</v>
      </c>
      <c r="O109" t="s">
        <v>5</v>
      </c>
      <c r="P109">
        <v>116</v>
      </c>
      <c r="Q109">
        <v>225</v>
      </c>
      <c r="R109">
        <v>174</v>
      </c>
      <c r="S109">
        <v>151</v>
      </c>
      <c r="T109">
        <v>77</v>
      </c>
      <c r="U109">
        <v>45</v>
      </c>
      <c r="V109">
        <v>16</v>
      </c>
      <c r="W109">
        <v>15</v>
      </c>
      <c r="X109">
        <v>341</v>
      </c>
      <c r="Y109">
        <v>666</v>
      </c>
      <c r="Z109">
        <v>819</v>
      </c>
      <c r="AA109">
        <v>842</v>
      </c>
      <c r="AB109" t="s">
        <v>71</v>
      </c>
      <c r="AC109">
        <v>225</v>
      </c>
      <c r="AD109">
        <v>394</v>
      </c>
      <c r="AE109">
        <v>330</v>
      </c>
      <c r="AF109">
        <v>254</v>
      </c>
      <c r="AG109">
        <v>149</v>
      </c>
      <c r="AH109">
        <v>107</v>
      </c>
      <c r="AI109">
        <v>46</v>
      </c>
      <c r="AJ109">
        <v>35</v>
      </c>
      <c r="AK109">
        <v>619</v>
      </c>
      <c r="AL109">
        <v>1203</v>
      </c>
      <c r="AM109">
        <v>1540</v>
      </c>
      <c r="AN109">
        <v>1591</v>
      </c>
    </row>
    <row r="110" spans="1:40" ht="14.25">
      <c r="A110" t="s">
        <v>47</v>
      </c>
      <c r="B110" t="s">
        <v>4</v>
      </c>
      <c r="C110">
        <v>5</v>
      </c>
      <c r="D110">
        <v>18</v>
      </c>
      <c r="E110">
        <v>62</v>
      </c>
      <c r="F110">
        <v>137</v>
      </c>
      <c r="G110">
        <v>77</v>
      </c>
      <c r="H110">
        <v>32</v>
      </c>
      <c r="I110">
        <v>19</v>
      </c>
      <c r="J110">
        <v>9</v>
      </c>
      <c r="K110">
        <v>23</v>
      </c>
      <c r="L110">
        <v>222</v>
      </c>
      <c r="M110">
        <v>359</v>
      </c>
      <c r="N110">
        <v>366</v>
      </c>
      <c r="O110" t="s">
        <v>5</v>
      </c>
      <c r="P110">
        <v>15</v>
      </c>
      <c r="Q110">
        <v>72</v>
      </c>
      <c r="R110">
        <v>134</v>
      </c>
      <c r="S110">
        <v>166</v>
      </c>
      <c r="T110">
        <v>66</v>
      </c>
      <c r="U110">
        <v>21</v>
      </c>
      <c r="V110">
        <v>8</v>
      </c>
      <c r="W110">
        <v>0</v>
      </c>
      <c r="X110">
        <v>87</v>
      </c>
      <c r="Y110">
        <v>387</v>
      </c>
      <c r="Z110">
        <v>482</v>
      </c>
      <c r="AA110">
        <v>489</v>
      </c>
      <c r="AB110" t="s">
        <v>71</v>
      </c>
      <c r="AC110">
        <v>20</v>
      </c>
      <c r="AD110">
        <v>90</v>
      </c>
      <c r="AE110">
        <v>196</v>
      </c>
      <c r="AF110">
        <v>303</v>
      </c>
      <c r="AG110">
        <v>143</v>
      </c>
      <c r="AH110">
        <v>53</v>
      </c>
      <c r="AI110">
        <v>27</v>
      </c>
      <c r="AJ110">
        <v>9</v>
      </c>
      <c r="AK110">
        <v>110</v>
      </c>
      <c r="AL110">
        <v>609</v>
      </c>
      <c r="AM110">
        <v>841</v>
      </c>
      <c r="AN110">
        <v>855</v>
      </c>
    </row>
    <row r="111" spans="1:40" ht="14.25">
      <c r="A111" t="s">
        <v>46</v>
      </c>
      <c r="B111" t="s">
        <v>4</v>
      </c>
      <c r="C111">
        <v>2753</v>
      </c>
      <c r="D111">
        <v>4626</v>
      </c>
      <c r="E111">
        <v>10501</v>
      </c>
      <c r="F111">
        <v>18964</v>
      </c>
      <c r="G111">
        <v>9980</v>
      </c>
      <c r="H111">
        <v>5702</v>
      </c>
      <c r="I111">
        <v>3052</v>
      </c>
      <c r="J111">
        <v>1428</v>
      </c>
      <c r="K111">
        <v>7379</v>
      </c>
      <c r="L111">
        <v>36844</v>
      </c>
      <c r="M111">
        <v>57006</v>
      </c>
      <c r="N111">
        <v>58060</v>
      </c>
      <c r="O111" t="s">
        <v>5</v>
      </c>
      <c r="P111">
        <v>12633</v>
      </c>
      <c r="Q111">
        <v>18770</v>
      </c>
      <c r="R111">
        <v>30545</v>
      </c>
      <c r="S111">
        <v>31310</v>
      </c>
      <c r="T111">
        <v>11324</v>
      </c>
      <c r="U111">
        <v>4639</v>
      </c>
      <c r="V111">
        <v>2035</v>
      </c>
      <c r="W111">
        <v>750</v>
      </c>
      <c r="X111">
        <v>31403</v>
      </c>
      <c r="Y111">
        <v>93258</v>
      </c>
      <c r="Z111">
        <v>112006</v>
      </c>
      <c r="AA111">
        <v>112812</v>
      </c>
      <c r="AB111" t="s">
        <v>71</v>
      </c>
      <c r="AC111">
        <v>15386</v>
      </c>
      <c r="AD111">
        <v>23396</v>
      </c>
      <c r="AE111">
        <v>41046</v>
      </c>
      <c r="AF111">
        <v>50274</v>
      </c>
      <c r="AG111">
        <v>21304</v>
      </c>
      <c r="AH111">
        <v>10341</v>
      </c>
      <c r="AI111">
        <v>5087</v>
      </c>
      <c r="AJ111">
        <v>2178</v>
      </c>
      <c r="AK111">
        <v>38782</v>
      </c>
      <c r="AL111">
        <v>130102</v>
      </c>
      <c r="AM111">
        <v>169012</v>
      </c>
      <c r="AN111">
        <v>170872</v>
      </c>
    </row>
    <row r="112" spans="1:40" ht="14.25">
      <c r="A112" t="s">
        <v>49</v>
      </c>
      <c r="B112" t="s">
        <v>4</v>
      </c>
      <c r="C112">
        <v>94</v>
      </c>
      <c r="D112">
        <v>389</v>
      </c>
      <c r="E112">
        <v>790</v>
      </c>
      <c r="F112">
        <v>1168</v>
      </c>
      <c r="G112">
        <v>945</v>
      </c>
      <c r="H112">
        <v>620</v>
      </c>
      <c r="I112">
        <v>387</v>
      </c>
      <c r="J112">
        <v>209</v>
      </c>
      <c r="K112">
        <v>483</v>
      </c>
      <c r="L112">
        <v>2441</v>
      </c>
      <c r="M112">
        <v>4602</v>
      </c>
      <c r="N112">
        <v>4783</v>
      </c>
      <c r="O112" t="s">
        <v>5</v>
      </c>
      <c r="P112">
        <v>416</v>
      </c>
      <c r="Q112">
        <v>832</v>
      </c>
      <c r="R112">
        <v>1161</v>
      </c>
      <c r="S112">
        <v>1093</v>
      </c>
      <c r="T112">
        <v>713</v>
      </c>
      <c r="U112">
        <v>389</v>
      </c>
      <c r="V112">
        <v>237</v>
      </c>
      <c r="W112">
        <v>121</v>
      </c>
      <c r="X112">
        <v>1248</v>
      </c>
      <c r="Y112">
        <v>3502</v>
      </c>
      <c r="Z112">
        <v>4962</v>
      </c>
      <c r="AA112">
        <v>5054</v>
      </c>
      <c r="AB112" t="s">
        <v>71</v>
      </c>
      <c r="AC112">
        <v>510</v>
      </c>
      <c r="AD112">
        <v>1221</v>
      </c>
      <c r="AE112">
        <v>1951</v>
      </c>
      <c r="AF112">
        <v>2261</v>
      </c>
      <c r="AG112">
        <v>1658</v>
      </c>
      <c r="AH112">
        <v>1009</v>
      </c>
      <c r="AI112">
        <v>624</v>
      </c>
      <c r="AJ112">
        <v>330</v>
      </c>
      <c r="AK112">
        <v>1731</v>
      </c>
      <c r="AL112">
        <v>5943</v>
      </c>
      <c r="AM112">
        <v>9564</v>
      </c>
      <c r="AN112">
        <v>9837</v>
      </c>
    </row>
    <row r="113" spans="1:40" ht="14.25">
      <c r="A113" t="s">
        <v>51</v>
      </c>
      <c r="B113" t="s">
        <v>4</v>
      </c>
      <c r="C113">
        <v>952</v>
      </c>
      <c r="D113">
        <v>3613</v>
      </c>
      <c r="E113">
        <v>6170</v>
      </c>
      <c r="F113">
        <v>7047</v>
      </c>
      <c r="G113">
        <v>4936</v>
      </c>
      <c r="H113">
        <v>2566</v>
      </c>
      <c r="I113">
        <v>1166</v>
      </c>
      <c r="J113">
        <v>481</v>
      </c>
      <c r="K113">
        <v>4565</v>
      </c>
      <c r="L113">
        <v>17782</v>
      </c>
      <c r="M113">
        <v>26931</v>
      </c>
      <c r="N113">
        <v>27214</v>
      </c>
      <c r="O113" t="s">
        <v>5</v>
      </c>
      <c r="P113">
        <v>2795</v>
      </c>
      <c r="Q113">
        <v>8700</v>
      </c>
      <c r="R113">
        <v>12004</v>
      </c>
      <c r="S113">
        <v>10364</v>
      </c>
      <c r="T113">
        <v>5759</v>
      </c>
      <c r="U113">
        <v>2429</v>
      </c>
      <c r="V113">
        <v>993</v>
      </c>
      <c r="W113">
        <v>382</v>
      </c>
      <c r="X113">
        <v>11495</v>
      </c>
      <c r="Y113">
        <v>33863</v>
      </c>
      <c r="Z113">
        <v>43426</v>
      </c>
      <c r="AA113">
        <v>43695</v>
      </c>
      <c r="AB113" t="s">
        <v>71</v>
      </c>
      <c r="AC113">
        <v>3747</v>
      </c>
      <c r="AD113">
        <v>12313</v>
      </c>
      <c r="AE113">
        <v>18174</v>
      </c>
      <c r="AF113">
        <v>17411</v>
      </c>
      <c r="AG113">
        <v>10695</v>
      </c>
      <c r="AH113">
        <v>4995</v>
      </c>
      <c r="AI113">
        <v>2159</v>
      </c>
      <c r="AJ113">
        <v>863</v>
      </c>
      <c r="AK113">
        <v>16060</v>
      </c>
      <c r="AL113">
        <v>51645</v>
      </c>
      <c r="AM113">
        <v>70357</v>
      </c>
      <c r="AN113">
        <v>70909</v>
      </c>
    </row>
    <row r="114" spans="1:40" ht="14.25">
      <c r="A114" t="s">
        <v>52</v>
      </c>
      <c r="B114" t="s">
        <v>4</v>
      </c>
      <c r="C114">
        <v>7155</v>
      </c>
      <c r="D114">
        <v>25333</v>
      </c>
      <c r="E114">
        <v>50469</v>
      </c>
      <c r="F114">
        <v>53161</v>
      </c>
      <c r="G114">
        <v>32848</v>
      </c>
      <c r="H114">
        <v>14472</v>
      </c>
      <c r="I114">
        <v>5722</v>
      </c>
      <c r="J114">
        <v>2156</v>
      </c>
      <c r="K114">
        <v>32488</v>
      </c>
      <c r="L114">
        <v>136118</v>
      </c>
      <c r="M114">
        <v>191316</v>
      </c>
      <c r="N114">
        <v>193464</v>
      </c>
      <c r="O114" t="s">
        <v>5</v>
      </c>
      <c r="P114">
        <v>16282</v>
      </c>
      <c r="Q114">
        <v>46330</v>
      </c>
      <c r="R114">
        <v>67896</v>
      </c>
      <c r="S114">
        <v>49692</v>
      </c>
      <c r="T114">
        <v>22004</v>
      </c>
      <c r="U114">
        <v>7579</v>
      </c>
      <c r="V114">
        <v>2500</v>
      </c>
      <c r="W114">
        <v>899</v>
      </c>
      <c r="X114">
        <v>62612</v>
      </c>
      <c r="Y114">
        <v>180200</v>
      </c>
      <c r="Z114">
        <v>213182</v>
      </c>
      <c r="AA114">
        <v>214494</v>
      </c>
      <c r="AB114" t="s">
        <v>71</v>
      </c>
      <c r="AC114">
        <v>23437</v>
      </c>
      <c r="AD114">
        <v>71663</v>
      </c>
      <c r="AE114">
        <v>118365</v>
      </c>
      <c r="AF114">
        <v>102853</v>
      </c>
      <c r="AG114">
        <v>54852</v>
      </c>
      <c r="AH114">
        <v>22051</v>
      </c>
      <c r="AI114">
        <v>8222</v>
      </c>
      <c r="AJ114">
        <v>3055</v>
      </c>
      <c r="AK114">
        <v>95100</v>
      </c>
      <c r="AL114">
        <v>316318</v>
      </c>
      <c r="AM114">
        <v>404498</v>
      </c>
      <c r="AN114">
        <v>407958</v>
      </c>
    </row>
    <row r="115" spans="1:40" ht="14.25">
      <c r="A115" t="s">
        <v>53</v>
      </c>
      <c r="B115" t="s">
        <v>4</v>
      </c>
      <c r="C115">
        <v>0</v>
      </c>
      <c r="D115">
        <v>7</v>
      </c>
      <c r="E115">
        <v>42</v>
      </c>
      <c r="F115">
        <v>118</v>
      </c>
      <c r="G115">
        <v>101</v>
      </c>
      <c r="H115">
        <v>85</v>
      </c>
      <c r="I115">
        <v>53</v>
      </c>
      <c r="J115">
        <v>27</v>
      </c>
      <c r="K115">
        <v>7</v>
      </c>
      <c r="L115">
        <v>167</v>
      </c>
      <c r="M115">
        <v>433</v>
      </c>
      <c r="N115">
        <v>445</v>
      </c>
      <c r="O115" t="s">
        <v>5</v>
      </c>
      <c r="P115">
        <v>0</v>
      </c>
      <c r="Q115">
        <v>12</v>
      </c>
      <c r="R115">
        <v>57</v>
      </c>
      <c r="S115">
        <v>104</v>
      </c>
      <c r="T115">
        <v>60</v>
      </c>
      <c r="U115">
        <v>37</v>
      </c>
      <c r="V115">
        <v>40</v>
      </c>
      <c r="W115">
        <v>16</v>
      </c>
      <c r="X115">
        <v>12</v>
      </c>
      <c r="Y115">
        <v>173</v>
      </c>
      <c r="Z115">
        <v>326</v>
      </c>
      <c r="AA115">
        <v>338</v>
      </c>
      <c r="AB115" t="s">
        <v>71</v>
      </c>
      <c r="AC115">
        <v>0</v>
      </c>
      <c r="AD115">
        <v>19</v>
      </c>
      <c r="AE115">
        <v>99</v>
      </c>
      <c r="AF115">
        <v>222</v>
      </c>
      <c r="AG115">
        <v>161</v>
      </c>
      <c r="AH115">
        <v>122</v>
      </c>
      <c r="AI115">
        <v>93</v>
      </c>
      <c r="AJ115">
        <v>43</v>
      </c>
      <c r="AK115">
        <v>19</v>
      </c>
      <c r="AL115">
        <v>340</v>
      </c>
      <c r="AM115">
        <v>759</v>
      </c>
      <c r="AN115">
        <v>783</v>
      </c>
    </row>
    <row r="116" spans="1:40" ht="14.25">
      <c r="A116" t="s">
        <v>54</v>
      </c>
      <c r="B116" t="s">
        <v>4</v>
      </c>
      <c r="C116">
        <v>73</v>
      </c>
      <c r="D116">
        <v>274</v>
      </c>
      <c r="E116">
        <v>518</v>
      </c>
      <c r="F116">
        <v>729</v>
      </c>
      <c r="G116">
        <v>831</v>
      </c>
      <c r="H116">
        <v>697</v>
      </c>
      <c r="I116">
        <v>574</v>
      </c>
      <c r="J116">
        <v>457</v>
      </c>
      <c r="K116">
        <v>347</v>
      </c>
      <c r="L116">
        <v>1594</v>
      </c>
      <c r="M116">
        <v>4153</v>
      </c>
      <c r="N116">
        <v>4586</v>
      </c>
      <c r="O116" t="s">
        <v>5</v>
      </c>
      <c r="P116">
        <v>119</v>
      </c>
      <c r="Q116">
        <v>414</v>
      </c>
      <c r="R116">
        <v>620</v>
      </c>
      <c r="S116">
        <v>861</v>
      </c>
      <c r="T116">
        <v>910</v>
      </c>
      <c r="U116">
        <v>634</v>
      </c>
      <c r="V116">
        <v>409</v>
      </c>
      <c r="W116">
        <v>203</v>
      </c>
      <c r="X116">
        <v>533</v>
      </c>
      <c r="Y116">
        <v>2014</v>
      </c>
      <c r="Z116">
        <v>4170</v>
      </c>
      <c r="AA116">
        <v>4412</v>
      </c>
      <c r="AB116" t="s">
        <v>71</v>
      </c>
      <c r="AC116">
        <v>192</v>
      </c>
      <c r="AD116">
        <v>688</v>
      </c>
      <c r="AE116">
        <v>1138</v>
      </c>
      <c r="AF116">
        <v>1590</v>
      </c>
      <c r="AG116">
        <v>1741</v>
      </c>
      <c r="AH116">
        <v>1331</v>
      </c>
      <c r="AI116">
        <v>983</v>
      </c>
      <c r="AJ116">
        <v>660</v>
      </c>
      <c r="AK116">
        <v>880</v>
      </c>
      <c r="AL116">
        <v>3608</v>
      </c>
      <c r="AM116">
        <v>8323</v>
      </c>
      <c r="AN116">
        <v>8998</v>
      </c>
    </row>
    <row r="117" spans="1:40" ht="14.25">
      <c r="A117" t="s">
        <v>55</v>
      </c>
      <c r="B117" t="s">
        <v>4</v>
      </c>
      <c r="C117">
        <v>2</v>
      </c>
      <c r="D117">
        <v>24</v>
      </c>
      <c r="E117">
        <v>61</v>
      </c>
      <c r="F117">
        <v>107</v>
      </c>
      <c r="G117">
        <v>161</v>
      </c>
      <c r="H117">
        <v>130</v>
      </c>
      <c r="I117">
        <v>86</v>
      </c>
      <c r="J117">
        <v>79</v>
      </c>
      <c r="K117">
        <v>26</v>
      </c>
      <c r="L117">
        <v>194</v>
      </c>
      <c r="M117">
        <v>650</v>
      </c>
      <c r="N117">
        <v>741</v>
      </c>
      <c r="O117" t="s">
        <v>5</v>
      </c>
      <c r="P117">
        <v>322</v>
      </c>
      <c r="Q117">
        <v>1138</v>
      </c>
      <c r="R117">
        <v>2469</v>
      </c>
      <c r="S117">
        <v>3130</v>
      </c>
      <c r="T117">
        <v>2396</v>
      </c>
      <c r="U117">
        <v>1523</v>
      </c>
      <c r="V117">
        <v>991</v>
      </c>
      <c r="W117">
        <v>533</v>
      </c>
      <c r="X117">
        <v>1460</v>
      </c>
      <c r="Y117">
        <v>7059</v>
      </c>
      <c r="Z117">
        <v>12502</v>
      </c>
      <c r="AA117">
        <v>12910</v>
      </c>
      <c r="AB117" t="s">
        <v>71</v>
      </c>
      <c r="AC117">
        <v>324</v>
      </c>
      <c r="AD117">
        <v>1162</v>
      </c>
      <c r="AE117">
        <v>2530</v>
      </c>
      <c r="AF117">
        <v>3237</v>
      </c>
      <c r="AG117">
        <v>2557</v>
      </c>
      <c r="AH117">
        <v>1653</v>
      </c>
      <c r="AI117">
        <v>1077</v>
      </c>
      <c r="AJ117">
        <v>612</v>
      </c>
      <c r="AK117">
        <v>1486</v>
      </c>
      <c r="AL117">
        <v>7253</v>
      </c>
      <c r="AM117">
        <v>13152</v>
      </c>
      <c r="AN117">
        <v>13651</v>
      </c>
    </row>
    <row r="118" spans="1:40" ht="14.25">
      <c r="A118" t="s">
        <v>56</v>
      </c>
      <c r="B118" t="s">
        <v>4</v>
      </c>
      <c r="C118">
        <v>2</v>
      </c>
      <c r="D118">
        <v>42</v>
      </c>
      <c r="E118">
        <v>138</v>
      </c>
      <c r="F118">
        <v>219</v>
      </c>
      <c r="G118">
        <v>253</v>
      </c>
      <c r="H118">
        <v>135</v>
      </c>
      <c r="I118">
        <v>71</v>
      </c>
      <c r="J118">
        <v>10</v>
      </c>
      <c r="K118">
        <v>44</v>
      </c>
      <c r="L118">
        <v>401</v>
      </c>
      <c r="M118">
        <v>870</v>
      </c>
      <c r="N118">
        <v>880</v>
      </c>
      <c r="O118" t="s">
        <v>5</v>
      </c>
      <c r="P118">
        <v>43</v>
      </c>
      <c r="Q118">
        <v>188</v>
      </c>
      <c r="R118">
        <v>341</v>
      </c>
      <c r="S118">
        <v>337</v>
      </c>
      <c r="T118">
        <v>226</v>
      </c>
      <c r="U118">
        <v>143</v>
      </c>
      <c r="V118">
        <v>52</v>
      </c>
      <c r="W118">
        <v>7</v>
      </c>
      <c r="X118">
        <v>231</v>
      </c>
      <c r="Y118">
        <v>909</v>
      </c>
      <c r="Z118">
        <v>1337</v>
      </c>
      <c r="AA118">
        <v>1358</v>
      </c>
      <c r="AB118" t="s">
        <v>71</v>
      </c>
      <c r="AC118">
        <v>45</v>
      </c>
      <c r="AD118">
        <v>230</v>
      </c>
      <c r="AE118">
        <v>479</v>
      </c>
      <c r="AF118">
        <v>556</v>
      </c>
      <c r="AG118">
        <v>479</v>
      </c>
      <c r="AH118">
        <v>278</v>
      </c>
      <c r="AI118">
        <v>123</v>
      </c>
      <c r="AJ118">
        <v>17</v>
      </c>
      <c r="AK118">
        <v>275</v>
      </c>
      <c r="AL118">
        <v>1310</v>
      </c>
      <c r="AM118">
        <v>2207</v>
      </c>
      <c r="AN118">
        <v>2238</v>
      </c>
    </row>
    <row r="119" spans="1:40" ht="14.25">
      <c r="A119" t="s">
        <v>57</v>
      </c>
      <c r="B119" t="s">
        <v>4</v>
      </c>
      <c r="C119">
        <v>11</v>
      </c>
      <c r="D119">
        <v>71</v>
      </c>
      <c r="E119">
        <v>202</v>
      </c>
      <c r="F119">
        <v>440</v>
      </c>
      <c r="G119">
        <v>539</v>
      </c>
      <c r="H119">
        <v>613</v>
      </c>
      <c r="I119">
        <v>468</v>
      </c>
      <c r="J119">
        <v>411</v>
      </c>
      <c r="K119">
        <v>82</v>
      </c>
      <c r="L119">
        <v>724</v>
      </c>
      <c r="M119">
        <v>2755</v>
      </c>
      <c r="N119">
        <v>3241</v>
      </c>
      <c r="O119" t="s">
        <v>5</v>
      </c>
      <c r="P119">
        <v>55</v>
      </c>
      <c r="Q119">
        <v>268</v>
      </c>
      <c r="R119">
        <v>437</v>
      </c>
      <c r="S119">
        <v>581</v>
      </c>
      <c r="T119">
        <v>581</v>
      </c>
      <c r="U119">
        <v>435</v>
      </c>
      <c r="V119">
        <v>329</v>
      </c>
      <c r="W119">
        <v>265</v>
      </c>
      <c r="X119">
        <v>323</v>
      </c>
      <c r="Y119">
        <v>1341</v>
      </c>
      <c r="Z119">
        <v>2951</v>
      </c>
      <c r="AA119">
        <v>3185</v>
      </c>
      <c r="AB119" t="s">
        <v>71</v>
      </c>
      <c r="AC119">
        <v>66</v>
      </c>
      <c r="AD119">
        <v>339</v>
      </c>
      <c r="AE119">
        <v>639</v>
      </c>
      <c r="AF119">
        <v>1021</v>
      </c>
      <c r="AG119">
        <v>1120</v>
      </c>
      <c r="AH119">
        <v>1048</v>
      </c>
      <c r="AI119">
        <v>797</v>
      </c>
      <c r="AJ119">
        <v>676</v>
      </c>
      <c r="AK119">
        <v>405</v>
      </c>
      <c r="AL119">
        <v>2065</v>
      </c>
      <c r="AM119">
        <v>5706</v>
      </c>
      <c r="AN119">
        <v>6426</v>
      </c>
    </row>
    <row r="120" spans="1:40" ht="14.25">
      <c r="A120" t="s">
        <v>58</v>
      </c>
      <c r="B120" t="s">
        <v>4</v>
      </c>
      <c r="C120">
        <v>0</v>
      </c>
      <c r="D120">
        <v>2</v>
      </c>
      <c r="E120">
        <v>13</v>
      </c>
      <c r="F120">
        <v>19</v>
      </c>
      <c r="G120">
        <v>30</v>
      </c>
      <c r="H120">
        <v>27</v>
      </c>
      <c r="I120">
        <v>19</v>
      </c>
      <c r="J120">
        <v>10</v>
      </c>
      <c r="K120">
        <v>2</v>
      </c>
      <c r="L120">
        <v>34</v>
      </c>
      <c r="M120">
        <v>120</v>
      </c>
      <c r="N120">
        <v>122</v>
      </c>
      <c r="O120" t="s">
        <v>5</v>
      </c>
      <c r="P120">
        <v>0</v>
      </c>
      <c r="Q120">
        <v>1</v>
      </c>
      <c r="R120">
        <v>3</v>
      </c>
      <c r="S120">
        <v>6</v>
      </c>
      <c r="T120">
        <v>1</v>
      </c>
      <c r="U120">
        <v>0</v>
      </c>
      <c r="V120">
        <v>3</v>
      </c>
      <c r="W120">
        <v>0</v>
      </c>
      <c r="X120">
        <v>1</v>
      </c>
      <c r="Y120">
        <v>10</v>
      </c>
      <c r="Z120">
        <v>14</v>
      </c>
      <c r="AA120">
        <v>14</v>
      </c>
      <c r="AB120" t="s">
        <v>71</v>
      </c>
      <c r="AC120">
        <v>0</v>
      </c>
      <c r="AD120">
        <v>3</v>
      </c>
      <c r="AE120">
        <v>16</v>
      </c>
      <c r="AF120">
        <v>25</v>
      </c>
      <c r="AG120">
        <v>31</v>
      </c>
      <c r="AH120">
        <v>27</v>
      </c>
      <c r="AI120">
        <v>22</v>
      </c>
      <c r="AJ120">
        <v>10</v>
      </c>
      <c r="AK120">
        <v>3</v>
      </c>
      <c r="AL120">
        <v>44</v>
      </c>
      <c r="AM120">
        <v>134</v>
      </c>
      <c r="AN120">
        <v>136</v>
      </c>
    </row>
    <row r="121" spans="1:40" ht="14.25">
      <c r="A121" t="s">
        <v>59</v>
      </c>
      <c r="B121" t="s">
        <v>4</v>
      </c>
      <c r="C121">
        <v>388</v>
      </c>
      <c r="D121">
        <v>1917</v>
      </c>
      <c r="E121">
        <v>5017</v>
      </c>
      <c r="F121">
        <v>7133</v>
      </c>
      <c r="G121">
        <v>5531</v>
      </c>
      <c r="H121">
        <v>3148</v>
      </c>
      <c r="I121">
        <v>1777</v>
      </c>
      <c r="J121">
        <v>790</v>
      </c>
      <c r="K121">
        <v>2305</v>
      </c>
      <c r="L121">
        <v>14455</v>
      </c>
      <c r="M121">
        <v>25701</v>
      </c>
      <c r="N121">
        <v>26275</v>
      </c>
      <c r="O121" t="s">
        <v>5</v>
      </c>
      <c r="P121">
        <v>1255</v>
      </c>
      <c r="Q121">
        <v>4550</v>
      </c>
      <c r="R121">
        <v>6911</v>
      </c>
      <c r="S121">
        <v>6250</v>
      </c>
      <c r="T121">
        <v>3398</v>
      </c>
      <c r="U121">
        <v>1455</v>
      </c>
      <c r="V121">
        <v>659</v>
      </c>
      <c r="W121">
        <v>318</v>
      </c>
      <c r="X121">
        <v>5805</v>
      </c>
      <c r="Y121">
        <v>18966</v>
      </c>
      <c r="Z121">
        <v>24796</v>
      </c>
      <c r="AA121">
        <v>25020</v>
      </c>
      <c r="AB121" t="s">
        <v>71</v>
      </c>
      <c r="AC121">
        <v>1643</v>
      </c>
      <c r="AD121">
        <v>6467</v>
      </c>
      <c r="AE121">
        <v>11928</v>
      </c>
      <c r="AF121">
        <v>13383</v>
      </c>
      <c r="AG121">
        <v>8929</v>
      </c>
      <c r="AH121">
        <v>4603</v>
      </c>
      <c r="AI121">
        <v>2436</v>
      </c>
      <c r="AJ121">
        <v>1108</v>
      </c>
      <c r="AK121">
        <v>8110</v>
      </c>
      <c r="AL121">
        <v>33421</v>
      </c>
      <c r="AM121">
        <v>50497</v>
      </c>
      <c r="AN121">
        <v>51295</v>
      </c>
    </row>
    <row r="122" spans="1:40" ht="14.25">
      <c r="A122" t="s">
        <v>40</v>
      </c>
      <c r="B122" t="s">
        <v>4</v>
      </c>
      <c r="C122">
        <v>1787</v>
      </c>
      <c r="D122">
        <v>4284</v>
      </c>
      <c r="E122">
        <v>4939</v>
      </c>
      <c r="F122">
        <v>4085</v>
      </c>
      <c r="G122">
        <v>2674</v>
      </c>
      <c r="H122">
        <v>1623</v>
      </c>
      <c r="I122">
        <v>751</v>
      </c>
      <c r="J122">
        <v>422</v>
      </c>
      <c r="K122">
        <v>6071</v>
      </c>
      <c r="L122">
        <v>15095</v>
      </c>
      <c r="M122">
        <v>20565</v>
      </c>
      <c r="N122">
        <v>20881</v>
      </c>
      <c r="O122" t="s">
        <v>5</v>
      </c>
      <c r="P122">
        <v>2004</v>
      </c>
      <c r="Q122">
        <v>5105</v>
      </c>
      <c r="R122">
        <v>5749</v>
      </c>
      <c r="S122">
        <v>4113</v>
      </c>
      <c r="T122">
        <v>2388</v>
      </c>
      <c r="U122">
        <v>1206</v>
      </c>
      <c r="V122">
        <v>520</v>
      </c>
      <c r="W122">
        <v>255</v>
      </c>
      <c r="X122">
        <v>7109</v>
      </c>
      <c r="Y122">
        <v>16971</v>
      </c>
      <c r="Z122">
        <v>21340</v>
      </c>
      <c r="AA122">
        <v>21523</v>
      </c>
      <c r="AB122" t="s">
        <v>71</v>
      </c>
      <c r="AC122">
        <v>3791</v>
      </c>
      <c r="AD122">
        <v>9389</v>
      </c>
      <c r="AE122">
        <v>10688</v>
      </c>
      <c r="AF122">
        <v>8198</v>
      </c>
      <c r="AG122">
        <v>5062</v>
      </c>
      <c r="AH122">
        <v>2829</v>
      </c>
      <c r="AI122">
        <v>1271</v>
      </c>
      <c r="AJ122">
        <v>677</v>
      </c>
      <c r="AK122">
        <v>13180</v>
      </c>
      <c r="AL122">
        <v>32066</v>
      </c>
      <c r="AM122">
        <v>41905</v>
      </c>
      <c r="AN122">
        <v>42404</v>
      </c>
    </row>
    <row r="123" spans="1:40" ht="14.25">
      <c r="A123" t="s">
        <v>48</v>
      </c>
      <c r="B123" t="s">
        <v>4</v>
      </c>
      <c r="C123">
        <v>50</v>
      </c>
      <c r="D123">
        <v>93</v>
      </c>
      <c r="E123">
        <v>190</v>
      </c>
      <c r="F123">
        <v>320</v>
      </c>
      <c r="G123">
        <v>236</v>
      </c>
      <c r="H123">
        <v>197</v>
      </c>
      <c r="I123">
        <v>164</v>
      </c>
      <c r="J123">
        <v>70</v>
      </c>
      <c r="K123">
        <v>143</v>
      </c>
      <c r="L123">
        <v>653</v>
      </c>
      <c r="M123">
        <v>1320</v>
      </c>
      <c r="N123">
        <v>1362</v>
      </c>
      <c r="O123" t="s">
        <v>5</v>
      </c>
      <c r="P123">
        <v>295</v>
      </c>
      <c r="Q123">
        <v>362</v>
      </c>
      <c r="R123">
        <v>682</v>
      </c>
      <c r="S123">
        <v>772</v>
      </c>
      <c r="T123">
        <v>535</v>
      </c>
      <c r="U123">
        <v>261</v>
      </c>
      <c r="V123">
        <v>128</v>
      </c>
      <c r="W123">
        <v>64</v>
      </c>
      <c r="X123">
        <v>657</v>
      </c>
      <c r="Y123">
        <v>2111</v>
      </c>
      <c r="Z123">
        <v>3099</v>
      </c>
      <c r="AA123">
        <v>3140</v>
      </c>
      <c r="AB123" t="s">
        <v>71</v>
      </c>
      <c r="AC123">
        <v>345</v>
      </c>
      <c r="AD123">
        <v>455</v>
      </c>
      <c r="AE123">
        <v>872</v>
      </c>
      <c r="AF123">
        <v>1092</v>
      </c>
      <c r="AG123">
        <v>771</v>
      </c>
      <c r="AH123">
        <v>458</v>
      </c>
      <c r="AI123">
        <v>292</v>
      </c>
      <c r="AJ123">
        <v>134</v>
      </c>
      <c r="AK123">
        <v>800</v>
      </c>
      <c r="AL123">
        <v>2764</v>
      </c>
      <c r="AM123">
        <v>4419</v>
      </c>
      <c r="AN123">
        <v>4502</v>
      </c>
    </row>
    <row r="124" spans="1:40" ht="14.25">
      <c r="A124" t="s">
        <v>61</v>
      </c>
      <c r="B124" t="s">
        <v>4</v>
      </c>
      <c r="C124">
        <v>1919</v>
      </c>
      <c r="D124">
        <v>9602</v>
      </c>
      <c r="E124">
        <v>16981</v>
      </c>
      <c r="F124">
        <v>18447</v>
      </c>
      <c r="G124">
        <v>12567</v>
      </c>
      <c r="H124">
        <v>6277</v>
      </c>
      <c r="I124">
        <v>2096</v>
      </c>
      <c r="J124">
        <v>496</v>
      </c>
      <c r="K124">
        <v>11521</v>
      </c>
      <c r="L124">
        <v>46949</v>
      </c>
      <c r="M124">
        <v>68385</v>
      </c>
      <c r="N124">
        <v>68614</v>
      </c>
      <c r="O124" t="s">
        <v>5</v>
      </c>
      <c r="P124">
        <v>2669</v>
      </c>
      <c r="Q124">
        <v>8349</v>
      </c>
      <c r="R124">
        <v>10816</v>
      </c>
      <c r="S124">
        <v>10618</v>
      </c>
      <c r="T124">
        <v>7508</v>
      </c>
      <c r="U124">
        <v>3830</v>
      </c>
      <c r="V124">
        <v>1478</v>
      </c>
      <c r="W124">
        <v>426</v>
      </c>
      <c r="X124">
        <v>11018</v>
      </c>
      <c r="Y124">
        <v>32452</v>
      </c>
      <c r="Z124">
        <v>45694</v>
      </c>
      <c r="AA124">
        <v>45887</v>
      </c>
      <c r="AB124" t="s">
        <v>71</v>
      </c>
      <c r="AC124">
        <v>4588</v>
      </c>
      <c r="AD124">
        <v>17951</v>
      </c>
      <c r="AE124">
        <v>27797</v>
      </c>
      <c r="AF124">
        <v>29065</v>
      </c>
      <c r="AG124">
        <v>20075</v>
      </c>
      <c r="AH124">
        <v>10107</v>
      </c>
      <c r="AI124">
        <v>3574</v>
      </c>
      <c r="AJ124">
        <v>922</v>
      </c>
      <c r="AK124">
        <v>22539</v>
      </c>
      <c r="AL124">
        <v>79401</v>
      </c>
      <c r="AM124">
        <v>114079</v>
      </c>
      <c r="AN124">
        <v>114501</v>
      </c>
    </row>
    <row r="125" spans="1:40" ht="14.25">
      <c r="A125" t="s">
        <v>63</v>
      </c>
      <c r="B125" t="s">
        <v>4</v>
      </c>
      <c r="C125">
        <v>8331</v>
      </c>
      <c r="D125">
        <v>18304</v>
      </c>
      <c r="E125">
        <v>26239</v>
      </c>
      <c r="F125">
        <v>24496</v>
      </c>
      <c r="G125">
        <v>16186</v>
      </c>
      <c r="H125">
        <v>10940</v>
      </c>
      <c r="I125">
        <v>7133</v>
      </c>
      <c r="J125">
        <v>4733</v>
      </c>
      <c r="K125">
        <v>26635</v>
      </c>
      <c r="L125">
        <v>77370</v>
      </c>
      <c r="M125">
        <v>116362</v>
      </c>
      <c r="N125">
        <v>120332</v>
      </c>
      <c r="O125" t="s">
        <v>5</v>
      </c>
      <c r="P125">
        <v>20439</v>
      </c>
      <c r="Q125">
        <v>31447</v>
      </c>
      <c r="R125">
        <v>32477</v>
      </c>
      <c r="S125">
        <v>23337</v>
      </c>
      <c r="T125">
        <v>13305</v>
      </c>
      <c r="U125">
        <v>7981</v>
      </c>
      <c r="V125">
        <v>4570</v>
      </c>
      <c r="W125">
        <v>2693</v>
      </c>
      <c r="X125">
        <v>51886</v>
      </c>
      <c r="Y125">
        <v>107700</v>
      </c>
      <c r="Z125">
        <v>136249</v>
      </c>
      <c r="AA125">
        <v>138413</v>
      </c>
      <c r="AB125" t="s">
        <v>71</v>
      </c>
      <c r="AC125">
        <v>28770</v>
      </c>
      <c r="AD125">
        <v>49751</v>
      </c>
      <c r="AE125">
        <v>58716</v>
      </c>
      <c r="AF125">
        <v>47833</v>
      </c>
      <c r="AG125">
        <v>29491</v>
      </c>
      <c r="AH125">
        <v>18921</v>
      </c>
      <c r="AI125">
        <v>11703</v>
      </c>
      <c r="AJ125">
        <v>7426</v>
      </c>
      <c r="AK125">
        <v>78521</v>
      </c>
      <c r="AL125">
        <v>185070</v>
      </c>
      <c r="AM125">
        <v>252611</v>
      </c>
      <c r="AN125">
        <v>258745</v>
      </c>
    </row>
    <row r="126" spans="1:40" ht="14.25">
      <c r="A126" t="s">
        <v>64</v>
      </c>
      <c r="B126" t="s">
        <v>4</v>
      </c>
      <c r="C126">
        <v>1242</v>
      </c>
      <c r="D126">
        <v>4318</v>
      </c>
      <c r="E126">
        <v>5934</v>
      </c>
      <c r="F126">
        <v>7227</v>
      </c>
      <c r="G126">
        <v>4031</v>
      </c>
      <c r="H126">
        <v>1552</v>
      </c>
      <c r="I126">
        <v>727</v>
      </c>
      <c r="J126">
        <v>439</v>
      </c>
      <c r="K126">
        <v>5560</v>
      </c>
      <c r="L126">
        <v>18721</v>
      </c>
      <c r="M126">
        <v>25470</v>
      </c>
      <c r="N126">
        <v>26149</v>
      </c>
      <c r="O126" t="s">
        <v>5</v>
      </c>
      <c r="P126">
        <v>1214</v>
      </c>
      <c r="Q126">
        <v>4061</v>
      </c>
      <c r="R126">
        <v>5616</v>
      </c>
      <c r="S126">
        <v>6727</v>
      </c>
      <c r="T126">
        <v>2959</v>
      </c>
      <c r="U126">
        <v>1108</v>
      </c>
      <c r="V126">
        <v>512</v>
      </c>
      <c r="W126">
        <v>251</v>
      </c>
      <c r="X126">
        <v>5275</v>
      </c>
      <c r="Y126">
        <v>17618</v>
      </c>
      <c r="Z126">
        <v>22448</v>
      </c>
      <c r="AA126">
        <v>22895</v>
      </c>
      <c r="AB126" t="s">
        <v>71</v>
      </c>
      <c r="AC126">
        <v>2456</v>
      </c>
      <c r="AD126">
        <v>8379</v>
      </c>
      <c r="AE126">
        <v>11550</v>
      </c>
      <c r="AF126">
        <v>13954</v>
      </c>
      <c r="AG126">
        <v>6990</v>
      </c>
      <c r="AH126">
        <v>2660</v>
      </c>
      <c r="AI126">
        <v>1239</v>
      </c>
      <c r="AJ126">
        <v>690</v>
      </c>
      <c r="AK126">
        <v>10835</v>
      </c>
      <c r="AL126">
        <v>36339</v>
      </c>
      <c r="AM126">
        <v>47918</v>
      </c>
      <c r="AN126">
        <v>49044</v>
      </c>
    </row>
    <row r="127" spans="1:40" ht="14.25">
      <c r="A127" t="s">
        <v>65</v>
      </c>
      <c r="B127" t="s">
        <v>4</v>
      </c>
      <c r="C127">
        <v>196</v>
      </c>
      <c r="D127">
        <v>1097</v>
      </c>
      <c r="E127">
        <v>3121</v>
      </c>
      <c r="F127">
        <v>5187</v>
      </c>
      <c r="G127">
        <v>4669</v>
      </c>
      <c r="H127">
        <v>2691</v>
      </c>
      <c r="I127">
        <v>1235</v>
      </c>
      <c r="J127">
        <v>500</v>
      </c>
      <c r="K127">
        <v>1293</v>
      </c>
      <c r="L127">
        <v>9601</v>
      </c>
      <c r="M127">
        <v>18696</v>
      </c>
      <c r="N127">
        <v>19025</v>
      </c>
      <c r="O127" t="s">
        <v>5</v>
      </c>
      <c r="P127">
        <v>709</v>
      </c>
      <c r="Q127">
        <v>2868</v>
      </c>
      <c r="R127">
        <v>5085</v>
      </c>
      <c r="S127">
        <v>5523</v>
      </c>
      <c r="T127">
        <v>3775</v>
      </c>
      <c r="U127">
        <v>1852</v>
      </c>
      <c r="V127">
        <v>759</v>
      </c>
      <c r="W127">
        <v>283</v>
      </c>
      <c r="X127">
        <v>3577</v>
      </c>
      <c r="Y127">
        <v>14185</v>
      </c>
      <c r="Z127">
        <v>20854</v>
      </c>
      <c r="AA127">
        <v>21031</v>
      </c>
      <c r="AB127" t="s">
        <v>71</v>
      </c>
      <c r="AC127">
        <v>905</v>
      </c>
      <c r="AD127">
        <v>3965</v>
      </c>
      <c r="AE127">
        <v>8206</v>
      </c>
      <c r="AF127">
        <v>10710</v>
      </c>
      <c r="AG127">
        <v>8444</v>
      </c>
      <c r="AH127">
        <v>4543</v>
      </c>
      <c r="AI127">
        <v>1994</v>
      </c>
      <c r="AJ127">
        <v>783</v>
      </c>
      <c r="AK127">
        <v>4870</v>
      </c>
      <c r="AL127">
        <v>23786</v>
      </c>
      <c r="AM127">
        <v>39550</v>
      </c>
      <c r="AN127">
        <v>40056</v>
      </c>
    </row>
    <row r="128" spans="1:40" ht="14.25">
      <c r="A128" t="s">
        <v>13</v>
      </c>
      <c r="B128" t="s">
        <v>4</v>
      </c>
      <c r="C128">
        <v>126111</v>
      </c>
      <c r="D128">
        <v>292757</v>
      </c>
      <c r="E128">
        <v>480889</v>
      </c>
      <c r="F128">
        <v>612525</v>
      </c>
      <c r="G128">
        <v>372240</v>
      </c>
      <c r="H128">
        <v>192573</v>
      </c>
      <c r="I128">
        <v>102797</v>
      </c>
      <c r="J128">
        <v>54830</v>
      </c>
      <c r="K128">
        <v>418868</v>
      </c>
      <c r="L128">
        <v>1512282</v>
      </c>
      <c r="M128">
        <v>2234722</v>
      </c>
      <c r="N128">
        <v>2281942</v>
      </c>
      <c r="O128" t="s">
        <v>5</v>
      </c>
      <c r="P128">
        <v>202023</v>
      </c>
      <c r="Q128">
        <v>411082</v>
      </c>
      <c r="R128">
        <v>573785</v>
      </c>
      <c r="S128">
        <v>598162</v>
      </c>
      <c r="T128">
        <v>306016</v>
      </c>
      <c r="U128">
        <v>139327</v>
      </c>
      <c r="V128">
        <v>69479</v>
      </c>
      <c r="W128">
        <v>35885</v>
      </c>
      <c r="X128">
        <v>613105</v>
      </c>
      <c r="Y128">
        <v>1785052</v>
      </c>
      <c r="Z128">
        <v>2335759</v>
      </c>
      <c r="AA128">
        <v>2369316</v>
      </c>
      <c r="AB128" t="s">
        <v>71</v>
      </c>
      <c r="AC128">
        <v>328134</v>
      </c>
      <c r="AD128">
        <v>703839</v>
      </c>
      <c r="AE128">
        <v>1054674</v>
      </c>
      <c r="AF128">
        <v>1210687</v>
      </c>
      <c r="AG128">
        <v>678256</v>
      </c>
      <c r="AH128">
        <v>331900</v>
      </c>
      <c r="AI128">
        <v>172276</v>
      </c>
      <c r="AJ128">
        <v>90715</v>
      </c>
      <c r="AK128">
        <v>1031973</v>
      </c>
      <c r="AL128">
        <v>3297334</v>
      </c>
      <c r="AM128">
        <v>4570481</v>
      </c>
      <c r="AN128">
        <v>4651258</v>
      </c>
    </row>
  </sheetData>
  <sheetProtection/>
  <conditionalFormatting sqref="C3:AN62">
    <cfRule type="cellIs" priority="3" dxfId="0" operator="equal" stopIfTrue="1">
      <formula>"x"</formula>
    </cfRule>
  </conditionalFormatting>
  <conditionalFormatting sqref="AO3:AQ62">
    <cfRule type="cellIs" priority="1" dxfId="0" operator="equal" stopIfTrue="1">
      <formula>1</formula>
    </cfRule>
    <cfRule type="cellIs" priority="2" dxfId="0" operator="equal" stopIfTrue="1">
      <formul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Nelda</dc:creator>
  <cp:keywords/>
  <dc:description/>
  <cp:lastModifiedBy>SPAIN, Aisling</cp:lastModifiedBy>
  <cp:lastPrinted>2015-10-12T17:42:34Z</cp:lastPrinted>
  <dcterms:created xsi:type="dcterms:W3CDTF">2013-01-18T13:09:40Z</dcterms:created>
  <dcterms:modified xsi:type="dcterms:W3CDTF">2016-02-23T14:45:07Z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