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610" windowHeight="11640"/>
  </bookViews>
  <sheets>
    <sheet name="Visible Lines - Summary" sheetId="1" r:id="rId1"/>
    <sheet name="2016-17 (visible)" sheetId="2" r:id="rId2"/>
    <sheet name="2017-18 (visible)" sheetId="3" r:id="rId3"/>
    <sheet name="2018-19 (visible)" sheetId="4" r:id="rId4"/>
    <sheet name="2019-20 (visible)" sheetId="5" r:id="rId5"/>
  </sheets>
  <externalReferences>
    <externalReference r:id="rId6"/>
  </externalReferences>
  <definedNames>
    <definedName name="_xlnm._FilterDatabase" hidden="1">#REF!</definedName>
    <definedName name="NEG_A">[1]Parameters!$K$4</definedName>
    <definedName name="NEG_B">[1]Parameters!$K$7</definedName>
    <definedName name="NEG_C">[1]Parameters!$K$10</definedName>
    <definedName name="NEG_D">[1]Parameters!$K$13</definedName>
  </definedNames>
  <calcPr calcId="145621"/>
</workbook>
</file>

<file path=xl/calcChain.xml><?xml version="1.0" encoding="utf-8"?>
<calcChain xmlns="http://schemas.openxmlformats.org/spreadsheetml/2006/main">
  <c r="H5" i="1" l="1"/>
  <c r="C22" i="1" s="1"/>
  <c r="D15" i="1" l="1"/>
  <c r="D19" i="1"/>
  <c r="E12" i="1"/>
  <c r="E16" i="1"/>
  <c r="E20" i="1"/>
  <c r="D13" i="1"/>
  <c r="D17" i="1"/>
  <c r="D21" i="1"/>
  <c r="E14" i="1"/>
  <c r="E18" i="1"/>
  <c r="E22" i="1"/>
  <c r="E13" i="1"/>
  <c r="E15" i="1"/>
  <c r="E17" i="1"/>
  <c r="E19" i="1"/>
  <c r="E21" i="1"/>
  <c r="D12" i="1"/>
  <c r="D14" i="1"/>
  <c r="D16" i="1"/>
  <c r="D18" i="1"/>
  <c r="D20" i="1"/>
  <c r="D22" i="1"/>
  <c r="F12" i="1"/>
  <c r="F13" i="1"/>
  <c r="F14" i="1"/>
  <c r="F15" i="1"/>
  <c r="F16" i="1"/>
  <c r="F17" i="1"/>
  <c r="F18" i="1"/>
  <c r="F19" i="1"/>
  <c r="F20" i="1"/>
  <c r="F21" i="1"/>
  <c r="F22" i="1"/>
  <c r="C12" i="1"/>
  <c r="C13" i="1"/>
  <c r="C14" i="1"/>
  <c r="C15" i="1"/>
  <c r="C16" i="1"/>
  <c r="C17" i="1"/>
  <c r="C18" i="1"/>
  <c r="C19" i="1"/>
  <c r="C20" i="1"/>
  <c r="C21" i="1"/>
  <c r="F10" i="1" l="1"/>
  <c r="E10" i="1"/>
  <c r="D10" i="1"/>
  <c r="C10" i="1"/>
</calcChain>
</file>

<file path=xl/sharedStrings.xml><?xml version="1.0" encoding="utf-8"?>
<sst xmlns="http://schemas.openxmlformats.org/spreadsheetml/2006/main" count="5494" uniqueCount="806">
  <si>
    <t>Summary of Visible Lines</t>
  </si>
  <si>
    <t>England</t>
  </si>
  <si>
    <t>2016-17</t>
  </si>
  <si>
    <t>2017-18</t>
  </si>
  <si>
    <t>2018-19</t>
  </si>
  <si>
    <t>2019-20</t>
  </si>
  <si>
    <t>Core Spending Power</t>
  </si>
  <si>
    <t>Homelessness Prevention</t>
  </si>
  <si>
    <t>Learning Disability and Health Reform</t>
  </si>
  <si>
    <t>Care Act Funding</t>
  </si>
  <si>
    <t>Care Act: Funding Reform (including Deferred Payments)</t>
  </si>
  <si>
    <t>Care Act: Carers etc</t>
  </si>
  <si>
    <t>Local Welfare Provision</t>
  </si>
  <si>
    <t>Early Intervention</t>
  </si>
  <si>
    <t>Lead Local Flood Authorities*</t>
  </si>
  <si>
    <t>Element rolled-in from 2013-14</t>
  </si>
  <si>
    <t>Element rolled-in from 2016-17</t>
  </si>
  <si>
    <t>Sustainable Drainage Systems*</t>
  </si>
  <si>
    <t>* This funding will be supplemented by a new section 31 grant to ensure that these elements of funding for lead local flood authorities increase in real terms in each year of the Parliament.</t>
  </si>
  <si>
    <t>ENG</t>
  </si>
  <si>
    <t>Adur</t>
  </si>
  <si>
    <t>R285</t>
  </si>
  <si>
    <t>Allerdale</t>
  </si>
  <si>
    <t>R46</t>
  </si>
  <si>
    <t>Amber Valley</t>
  </si>
  <si>
    <t>R52</t>
  </si>
  <si>
    <t>Arun</t>
  </si>
  <si>
    <t>R286</t>
  </si>
  <si>
    <t>Ashfield</t>
  </si>
  <si>
    <t>R229</t>
  </si>
  <si>
    <t>Ashford</t>
  </si>
  <si>
    <t>R157</t>
  </si>
  <si>
    <t>Avon Fire</t>
  </si>
  <si>
    <t>R950</t>
  </si>
  <si>
    <t>Aylesbury Vale</t>
  </si>
  <si>
    <t>R17</t>
  </si>
  <si>
    <t>Babergh</t>
  </si>
  <si>
    <t>R262</t>
  </si>
  <si>
    <t>Barking and Dagenham</t>
  </si>
  <si>
    <t>R383</t>
  </si>
  <si>
    <t>Barnet</t>
  </si>
  <si>
    <t>R384</t>
  </si>
  <si>
    <t>Barnsley</t>
  </si>
  <si>
    <t>R349</t>
  </si>
  <si>
    <t>Barrow-in-Furness</t>
  </si>
  <si>
    <t>R47</t>
  </si>
  <si>
    <t>Basildon</t>
  </si>
  <si>
    <t>R94</t>
  </si>
  <si>
    <t>Basingstoke and Deane</t>
  </si>
  <si>
    <t>R114</t>
  </si>
  <si>
    <t>Bassetlaw</t>
  </si>
  <si>
    <t>R230</t>
  </si>
  <si>
    <t>Bath &amp; North East Somerset</t>
  </si>
  <si>
    <t>R602</t>
  </si>
  <si>
    <t>Bedford</t>
  </si>
  <si>
    <t>R679</t>
  </si>
  <si>
    <t>Bedfordshire Fire</t>
  </si>
  <si>
    <t>R954</t>
  </si>
  <si>
    <t>Berkshire Fire Authority</t>
  </si>
  <si>
    <t>R964</t>
  </si>
  <si>
    <t>Bexley</t>
  </si>
  <si>
    <t>R385</t>
  </si>
  <si>
    <t>Birmingham</t>
  </si>
  <si>
    <t>R358</t>
  </si>
  <si>
    <t>Blaby</t>
  </si>
  <si>
    <t>R185</t>
  </si>
  <si>
    <t>Blackburn with Darwen</t>
  </si>
  <si>
    <t>R659</t>
  </si>
  <si>
    <t>Blackpool</t>
  </si>
  <si>
    <t>R660</t>
  </si>
  <si>
    <t>Bolsover</t>
  </si>
  <si>
    <t>R53</t>
  </si>
  <si>
    <t>Bolton</t>
  </si>
  <si>
    <t>R334</t>
  </si>
  <si>
    <t>Boston</t>
  </si>
  <si>
    <t>R194</t>
  </si>
  <si>
    <t>Bournemouth</t>
  </si>
  <si>
    <t>R622</t>
  </si>
  <si>
    <t>Bracknell Forest</t>
  </si>
  <si>
    <t>R642</t>
  </si>
  <si>
    <t>Bradford</t>
  </si>
  <si>
    <t>R365</t>
  </si>
  <si>
    <t>Braintree</t>
  </si>
  <si>
    <t>R95</t>
  </si>
  <si>
    <t>Breckland</t>
  </si>
  <si>
    <t>R201</t>
  </si>
  <si>
    <t>Brent</t>
  </si>
  <si>
    <t>R386</t>
  </si>
  <si>
    <t>Brentwood</t>
  </si>
  <si>
    <t>R96</t>
  </si>
  <si>
    <t>Brighton &amp; Hove</t>
  </si>
  <si>
    <t>R625</t>
  </si>
  <si>
    <t>Bristol</t>
  </si>
  <si>
    <t>R603</t>
  </si>
  <si>
    <t>Broadland</t>
  </si>
  <si>
    <t>R202</t>
  </si>
  <si>
    <t>Bromley</t>
  </si>
  <si>
    <t>R387</t>
  </si>
  <si>
    <t>Bromsgrove</t>
  </si>
  <si>
    <t>R127</t>
  </si>
  <si>
    <t>Broxbourne</t>
  </si>
  <si>
    <t>R136</t>
  </si>
  <si>
    <t>Broxtowe</t>
  </si>
  <si>
    <t>R231</t>
  </si>
  <si>
    <t>Buckinghamshire</t>
  </si>
  <si>
    <t>R633</t>
  </si>
  <si>
    <t>Buckinghamshire Fire</t>
  </si>
  <si>
    <t>R955</t>
  </si>
  <si>
    <t>Burnley</t>
  </si>
  <si>
    <t>R173</t>
  </si>
  <si>
    <t>Bury</t>
  </si>
  <si>
    <t>R335</t>
  </si>
  <si>
    <t>Calderdale</t>
  </si>
  <si>
    <t>R366</t>
  </si>
  <si>
    <t>Cambridge</t>
  </si>
  <si>
    <t>R22</t>
  </si>
  <si>
    <t>Cambridgeshire</t>
  </si>
  <si>
    <t>R663</t>
  </si>
  <si>
    <t>Cambridgeshire Fire</t>
  </si>
  <si>
    <t>R965</t>
  </si>
  <si>
    <t>Camden</t>
  </si>
  <si>
    <t>R371</t>
  </si>
  <si>
    <t>Cannock Chase</t>
  </si>
  <si>
    <t>R253</t>
  </si>
  <si>
    <t>Canterbury</t>
  </si>
  <si>
    <t>R158</t>
  </si>
  <si>
    <t>Carlisle</t>
  </si>
  <si>
    <t>R48</t>
  </si>
  <si>
    <t>Castle Point</t>
  </si>
  <si>
    <t>R97</t>
  </si>
  <si>
    <t>Central Bedfordshire</t>
  </si>
  <si>
    <t>R680</t>
  </si>
  <si>
    <t>Charnwood</t>
  </si>
  <si>
    <t>R186</t>
  </si>
  <si>
    <t>Chelmsford</t>
  </si>
  <si>
    <t>R98</t>
  </si>
  <si>
    <t>Cheltenham</t>
  </si>
  <si>
    <t>R108</t>
  </si>
  <si>
    <t>Cherwell</t>
  </si>
  <si>
    <t>R237</t>
  </si>
  <si>
    <t>Cheshire East</t>
  </si>
  <si>
    <t>R677</t>
  </si>
  <si>
    <t>Cheshire Fire</t>
  </si>
  <si>
    <t>R966</t>
  </si>
  <si>
    <t>Cheshire West &amp; Chester</t>
  </si>
  <si>
    <t>R678</t>
  </si>
  <si>
    <t>Chesterfield</t>
  </si>
  <si>
    <t>R54</t>
  </si>
  <si>
    <t>Chichester</t>
  </si>
  <si>
    <t>R287</t>
  </si>
  <si>
    <t>Chiltern</t>
  </si>
  <si>
    <t>R19</t>
  </si>
  <si>
    <t>Chorley</t>
  </si>
  <si>
    <t>R174</t>
  </si>
  <si>
    <t>Christchurch</t>
  </si>
  <si>
    <t>R72</t>
  </si>
  <si>
    <t>City of London</t>
  </si>
  <si>
    <t>R370</t>
  </si>
  <si>
    <t>Cleveland Fire</t>
  </si>
  <si>
    <t>R951</t>
  </si>
  <si>
    <t>Colchester</t>
  </si>
  <si>
    <t>R99</t>
  </si>
  <si>
    <t>Copeland</t>
  </si>
  <si>
    <t>R49</t>
  </si>
  <si>
    <t>Corby</t>
  </si>
  <si>
    <t>R208</t>
  </si>
  <si>
    <t>Cornwall</t>
  </si>
  <si>
    <t>R672</t>
  </si>
  <si>
    <t>Cotswold</t>
  </si>
  <si>
    <t>R109</t>
  </si>
  <si>
    <t>Coventry</t>
  </si>
  <si>
    <t>R359</t>
  </si>
  <si>
    <t>Craven</t>
  </si>
  <si>
    <t>R221</t>
  </si>
  <si>
    <t>Crawley</t>
  </si>
  <si>
    <t>R288</t>
  </si>
  <si>
    <t>Croydon</t>
  </si>
  <si>
    <t>R388</t>
  </si>
  <si>
    <t>Cumbria</t>
  </si>
  <si>
    <t>R412</t>
  </si>
  <si>
    <t>Dacorum</t>
  </si>
  <si>
    <t>R137</t>
  </si>
  <si>
    <t>Darlington</t>
  </si>
  <si>
    <t>R624</t>
  </si>
  <si>
    <t>Dartford</t>
  </si>
  <si>
    <t>R159</t>
  </si>
  <si>
    <t>Daventry</t>
  </si>
  <si>
    <t>R209</t>
  </si>
  <si>
    <t>Derby</t>
  </si>
  <si>
    <t>R621</t>
  </si>
  <si>
    <t>Derbyshire</t>
  </si>
  <si>
    <t>R634</t>
  </si>
  <si>
    <t>Derbyshire Dales</t>
  </si>
  <si>
    <t>R60</t>
  </si>
  <si>
    <t>Derbyshire Fire</t>
  </si>
  <si>
    <t>R956</t>
  </si>
  <si>
    <t>Devon</t>
  </si>
  <si>
    <t>R665</t>
  </si>
  <si>
    <t>Devon and Somerset Fire</t>
  </si>
  <si>
    <t>R751</t>
  </si>
  <si>
    <t>Doncaster</t>
  </si>
  <si>
    <t>R350</t>
  </si>
  <si>
    <t>Dorset</t>
  </si>
  <si>
    <t>R635</t>
  </si>
  <si>
    <t>Dorset and Wiltshire Fire</t>
  </si>
  <si>
    <t>R753</t>
  </si>
  <si>
    <t>Dover</t>
  </si>
  <si>
    <t>R160</t>
  </si>
  <si>
    <t>Dudley</t>
  </si>
  <si>
    <t>R360</t>
  </si>
  <si>
    <t>Durham</t>
  </si>
  <si>
    <t>R673</t>
  </si>
  <si>
    <t>Durham Fire</t>
  </si>
  <si>
    <t>R958</t>
  </si>
  <si>
    <t>Ealing</t>
  </si>
  <si>
    <t>R389</t>
  </si>
  <si>
    <t>East Cambridgeshire</t>
  </si>
  <si>
    <t>R23</t>
  </si>
  <si>
    <t>East Devon</t>
  </si>
  <si>
    <t>R61</t>
  </si>
  <si>
    <t>East Dorset</t>
  </si>
  <si>
    <t>R78</t>
  </si>
  <si>
    <t>East Hampshire</t>
  </si>
  <si>
    <t>R115</t>
  </si>
  <si>
    <t>East Hertfordshire</t>
  </si>
  <si>
    <t>R138</t>
  </si>
  <si>
    <t>East Lindsey</t>
  </si>
  <si>
    <t>R195</t>
  </si>
  <si>
    <t>East Northamptonshire</t>
  </si>
  <si>
    <t>R210</t>
  </si>
  <si>
    <t>East Riding of Yorkshire</t>
  </si>
  <si>
    <t>R610</t>
  </si>
  <si>
    <t>East Staffordshire</t>
  </si>
  <si>
    <t>R254</t>
  </si>
  <si>
    <t>East Sussex</t>
  </si>
  <si>
    <t>R637</t>
  </si>
  <si>
    <t>East Sussex Fire</t>
  </si>
  <si>
    <t>R959</t>
  </si>
  <si>
    <t>Eastbourne</t>
  </si>
  <si>
    <t>R88</t>
  </si>
  <si>
    <t>Eastleigh</t>
  </si>
  <si>
    <t>R116</t>
  </si>
  <si>
    <t>Eden</t>
  </si>
  <si>
    <t>R50</t>
  </si>
  <si>
    <t>Elmbridge</t>
  </si>
  <si>
    <t>R269</t>
  </si>
  <si>
    <t>Enfield</t>
  </si>
  <si>
    <t>R390</t>
  </si>
  <si>
    <t>Epping Forest</t>
  </si>
  <si>
    <t>R100</t>
  </si>
  <si>
    <t>Epsom and Ewell</t>
  </si>
  <si>
    <t>R270</t>
  </si>
  <si>
    <t>Erewash</t>
  </si>
  <si>
    <t>R56</t>
  </si>
  <si>
    <t>Essex</t>
  </si>
  <si>
    <t>R666</t>
  </si>
  <si>
    <t>Essex Fire Auhtority</t>
  </si>
  <si>
    <t>R968</t>
  </si>
  <si>
    <t>Exeter</t>
  </si>
  <si>
    <t>R62</t>
  </si>
  <si>
    <t>Fareham</t>
  </si>
  <si>
    <t>R117</t>
  </si>
  <si>
    <t>Fenland</t>
  </si>
  <si>
    <t>R24</t>
  </si>
  <si>
    <t>Forest Heath</t>
  </si>
  <si>
    <t>R263</t>
  </si>
  <si>
    <t>Forest of Dean</t>
  </si>
  <si>
    <t>R110</t>
  </si>
  <si>
    <t>Fylde</t>
  </si>
  <si>
    <t>R175</t>
  </si>
  <si>
    <t>Gateshead</t>
  </si>
  <si>
    <t>R353</t>
  </si>
  <si>
    <t>Gedling</t>
  </si>
  <si>
    <t>R232</t>
  </si>
  <si>
    <t>Gloucester</t>
  </si>
  <si>
    <t>R111</t>
  </si>
  <si>
    <t>Gloucestershire</t>
  </si>
  <si>
    <t>R419</t>
  </si>
  <si>
    <t>Gosport</t>
  </si>
  <si>
    <t>R118</t>
  </si>
  <si>
    <t>Gravesham</t>
  </si>
  <si>
    <t>R162</t>
  </si>
  <si>
    <t>Great Yarmouth</t>
  </si>
  <si>
    <t>R203</t>
  </si>
  <si>
    <t>Greater London Authority</t>
  </si>
  <si>
    <t>R570</t>
  </si>
  <si>
    <t>Greater Manchester Fire</t>
  </si>
  <si>
    <t>R301</t>
  </si>
  <si>
    <t>Greenwich</t>
  </si>
  <si>
    <t>R372</t>
  </si>
  <si>
    <t>Guildford</t>
  </si>
  <si>
    <t>R271</t>
  </si>
  <si>
    <t>Hackney</t>
  </si>
  <si>
    <t>R373</t>
  </si>
  <si>
    <t>Halton</t>
  </si>
  <si>
    <t>R650</t>
  </si>
  <si>
    <t>Hambleton</t>
  </si>
  <si>
    <t>R222</t>
  </si>
  <si>
    <t>Hammersmith and Fulham</t>
  </si>
  <si>
    <t>R374</t>
  </si>
  <si>
    <t>Hampshire</t>
  </si>
  <si>
    <t>R638</t>
  </si>
  <si>
    <t>Hampshire Fire</t>
  </si>
  <si>
    <t>R960</t>
  </si>
  <si>
    <t>Harborough</t>
  </si>
  <si>
    <t>R187</t>
  </si>
  <si>
    <t>Haringey</t>
  </si>
  <si>
    <t>R391</t>
  </si>
  <si>
    <t>Harlow</t>
  </si>
  <si>
    <t>R101</t>
  </si>
  <si>
    <t>Harrogate</t>
  </si>
  <si>
    <t>R614</t>
  </si>
  <si>
    <t>Harrow</t>
  </si>
  <si>
    <t>R392</t>
  </si>
  <si>
    <t>Hart</t>
  </si>
  <si>
    <t>R119</t>
  </si>
  <si>
    <t>Hartlepool</t>
  </si>
  <si>
    <t>R606</t>
  </si>
  <si>
    <t>Hastings</t>
  </si>
  <si>
    <t>R89</t>
  </si>
  <si>
    <t>Havant</t>
  </si>
  <si>
    <t>R120</t>
  </si>
  <si>
    <t>Havering</t>
  </si>
  <si>
    <t>R393</t>
  </si>
  <si>
    <t>Hereford &amp; Worcester Fire</t>
  </si>
  <si>
    <t>R969</t>
  </si>
  <si>
    <t>Herefordshire</t>
  </si>
  <si>
    <t>R656</t>
  </si>
  <si>
    <t>Hertfordshire</t>
  </si>
  <si>
    <t>R422</t>
  </si>
  <si>
    <t>Hertsmere</t>
  </si>
  <si>
    <t>R139</t>
  </si>
  <si>
    <t>High Peak</t>
  </si>
  <si>
    <t>R57</t>
  </si>
  <si>
    <t>Hillingdon</t>
  </si>
  <si>
    <t>R394</t>
  </si>
  <si>
    <t>Hinckley and Bosworth</t>
  </si>
  <si>
    <t>R188</t>
  </si>
  <si>
    <t>Horsham</t>
  </si>
  <si>
    <t>R289</t>
  </si>
  <si>
    <t>Hounslow</t>
  </si>
  <si>
    <t>R395</t>
  </si>
  <si>
    <t>Humberside Fire</t>
  </si>
  <si>
    <t>R952</t>
  </si>
  <si>
    <t>Huntingdonshire</t>
  </si>
  <si>
    <t>R648</t>
  </si>
  <si>
    <t>Hyndburn</t>
  </si>
  <si>
    <t>R176</t>
  </si>
  <si>
    <t>Ipswich</t>
  </si>
  <si>
    <t>R264</t>
  </si>
  <si>
    <t>Isle of Wight Council</t>
  </si>
  <si>
    <t>R601</t>
  </si>
  <si>
    <t>Isles of Scilly</t>
  </si>
  <si>
    <t>R403</t>
  </si>
  <si>
    <t>Islington</t>
  </si>
  <si>
    <t>R375</t>
  </si>
  <si>
    <t>Kensington and Chelsea</t>
  </si>
  <si>
    <t>R376</t>
  </si>
  <si>
    <t>Kent</t>
  </si>
  <si>
    <t>R667</t>
  </si>
  <si>
    <t>Kent Fire</t>
  </si>
  <si>
    <t>R970</t>
  </si>
  <si>
    <t>Kettering</t>
  </si>
  <si>
    <t>R211</t>
  </si>
  <si>
    <t>King's Lynn and West Norfolk</t>
  </si>
  <si>
    <t>R207</t>
  </si>
  <si>
    <t>Kingston upon Hull</t>
  </si>
  <si>
    <t>R611</t>
  </si>
  <si>
    <t>Kingston upon Thames</t>
  </si>
  <si>
    <t>R396</t>
  </si>
  <si>
    <t>Kirklees</t>
  </si>
  <si>
    <t>R367</t>
  </si>
  <si>
    <t>Knowsley</t>
  </si>
  <si>
    <t>R344</t>
  </si>
  <si>
    <t>Lambeth</t>
  </si>
  <si>
    <t>R377</t>
  </si>
  <si>
    <t>Lancashire</t>
  </si>
  <si>
    <t>R668</t>
  </si>
  <si>
    <t>Lancashire Fire</t>
  </si>
  <si>
    <t>R971</t>
  </si>
  <si>
    <t>Lancaster</t>
  </si>
  <si>
    <t>R177</t>
  </si>
  <si>
    <t>Leeds</t>
  </si>
  <si>
    <t>R368</t>
  </si>
  <si>
    <t>Leicester</t>
  </si>
  <si>
    <t>R628</t>
  </si>
  <si>
    <t>Leicestershire</t>
  </si>
  <si>
    <t>R639</t>
  </si>
  <si>
    <t>Leicestershire Fire</t>
  </si>
  <si>
    <t>R961</t>
  </si>
  <si>
    <t>Lewes</t>
  </si>
  <si>
    <t>R91</t>
  </si>
  <si>
    <t>Lewisham</t>
  </si>
  <si>
    <t>R378</t>
  </si>
  <si>
    <t>Lichfield</t>
  </si>
  <si>
    <t>R255</t>
  </si>
  <si>
    <t>Lincoln</t>
  </si>
  <si>
    <t>R196</t>
  </si>
  <si>
    <t>Lincolnshire</t>
  </si>
  <si>
    <t>R428</t>
  </si>
  <si>
    <t>Liverpool</t>
  </si>
  <si>
    <t>R345</t>
  </si>
  <si>
    <t>Luton</t>
  </si>
  <si>
    <t>R619</t>
  </si>
  <si>
    <t>Maidstone</t>
  </si>
  <si>
    <t>R163</t>
  </si>
  <si>
    <t>Maldon</t>
  </si>
  <si>
    <t>R102</t>
  </si>
  <si>
    <t>Malvern Hills</t>
  </si>
  <si>
    <t>R657</t>
  </si>
  <si>
    <t>Manchester</t>
  </si>
  <si>
    <t>R336</t>
  </si>
  <si>
    <t>Mansfield</t>
  </si>
  <si>
    <t>R233</t>
  </si>
  <si>
    <t>Medway</t>
  </si>
  <si>
    <t>R658</t>
  </si>
  <si>
    <t>Melton</t>
  </si>
  <si>
    <t>R190</t>
  </si>
  <si>
    <t>Mendip</t>
  </si>
  <si>
    <t>R248</t>
  </si>
  <si>
    <t>Merseyside Fire</t>
  </si>
  <si>
    <t>R302</t>
  </si>
  <si>
    <t>Merton</t>
  </si>
  <si>
    <t>R397</t>
  </si>
  <si>
    <t>Mid Devon</t>
  </si>
  <si>
    <t>R67</t>
  </si>
  <si>
    <t>Mid Suffolk</t>
  </si>
  <si>
    <t>R265</t>
  </si>
  <si>
    <t>Mid Sussex</t>
  </si>
  <si>
    <t>R290</t>
  </si>
  <si>
    <t>Middlesbrough</t>
  </si>
  <si>
    <t>R607</t>
  </si>
  <si>
    <t>Milton Keynes</t>
  </si>
  <si>
    <t>R620</t>
  </si>
  <si>
    <t>Mole Valley</t>
  </si>
  <si>
    <t>R272</t>
  </si>
  <si>
    <t>New Forest</t>
  </si>
  <si>
    <t>R121</t>
  </si>
  <si>
    <t>Newark and Sherwood</t>
  </si>
  <si>
    <t>R234</t>
  </si>
  <si>
    <t>Newcastle upon Tyne</t>
  </si>
  <si>
    <t>R354</t>
  </si>
  <si>
    <t>Newcastle-under-Lyme</t>
  </si>
  <si>
    <t>R256</t>
  </si>
  <si>
    <t>Newham</t>
  </si>
  <si>
    <t>R398</t>
  </si>
  <si>
    <t>Norfolk</t>
  </si>
  <si>
    <t>R429</t>
  </si>
  <si>
    <t>North Devon</t>
  </si>
  <si>
    <t>R63</t>
  </si>
  <si>
    <t>North Dorset</t>
  </si>
  <si>
    <t>R73</t>
  </si>
  <si>
    <t>North East Derbyshire</t>
  </si>
  <si>
    <t>R58</t>
  </si>
  <si>
    <t>North East Lincolnshire</t>
  </si>
  <si>
    <t>R612</t>
  </si>
  <si>
    <t>North Hertfordshire</t>
  </si>
  <si>
    <t>R140</t>
  </si>
  <si>
    <t>North Kesteven</t>
  </si>
  <si>
    <t>R197</t>
  </si>
  <si>
    <t>North Lincolnshire</t>
  </si>
  <si>
    <t>R613</t>
  </si>
  <si>
    <t>North Norfolk</t>
  </si>
  <si>
    <t>R204</t>
  </si>
  <si>
    <t>North Somerset</t>
  </si>
  <si>
    <t>R605</t>
  </si>
  <si>
    <t>North Tyneside</t>
  </si>
  <si>
    <t>R355</t>
  </si>
  <si>
    <t>North Warwickshire</t>
  </si>
  <si>
    <t>R280</t>
  </si>
  <si>
    <t>North West Leicestershire</t>
  </si>
  <si>
    <t>R191</t>
  </si>
  <si>
    <t>North Yorkshire</t>
  </si>
  <si>
    <t>R618</t>
  </si>
  <si>
    <t>North Yorkshire Fire</t>
  </si>
  <si>
    <t>R953</t>
  </si>
  <si>
    <t>Northampton</t>
  </si>
  <si>
    <t>R212</t>
  </si>
  <si>
    <t>Northamptonshire</t>
  </si>
  <si>
    <t>R430</t>
  </si>
  <si>
    <t>Northumberland</t>
  </si>
  <si>
    <t>R674</t>
  </si>
  <si>
    <t>Norwich</t>
  </si>
  <si>
    <t>R205</t>
  </si>
  <si>
    <t>Nottingham</t>
  </si>
  <si>
    <t>R661</t>
  </si>
  <si>
    <t>Nottinghamshire</t>
  </si>
  <si>
    <t>R669</t>
  </si>
  <si>
    <t>Nottinghamshire Fire</t>
  </si>
  <si>
    <t>R972</t>
  </si>
  <si>
    <t>Nuneaton and Bedworth</t>
  </si>
  <si>
    <t>R281</t>
  </si>
  <si>
    <t>Oadby and Wigston</t>
  </si>
  <si>
    <t>R192</t>
  </si>
  <si>
    <t>Oldham</t>
  </si>
  <si>
    <t>R337</t>
  </si>
  <si>
    <t>Oxford</t>
  </si>
  <si>
    <t>R238</t>
  </si>
  <si>
    <t>Oxfordshire</t>
  </si>
  <si>
    <t>R434</t>
  </si>
  <si>
    <t>Pendle</t>
  </si>
  <si>
    <t>R178</t>
  </si>
  <si>
    <t>Peterborough</t>
  </si>
  <si>
    <t>R649</t>
  </si>
  <si>
    <t>Plymouth</t>
  </si>
  <si>
    <t>R652</t>
  </si>
  <si>
    <t>Poole</t>
  </si>
  <si>
    <t>R623</t>
  </si>
  <si>
    <t>Portsmouth</t>
  </si>
  <si>
    <t>R626</t>
  </si>
  <si>
    <t>Preston</t>
  </si>
  <si>
    <t>R179</t>
  </si>
  <si>
    <t>Purbeck</t>
  </si>
  <si>
    <t>R75</t>
  </si>
  <si>
    <t>Reading</t>
  </si>
  <si>
    <t>R644</t>
  </si>
  <si>
    <t>Redbridge</t>
  </si>
  <si>
    <t>R399</t>
  </si>
  <si>
    <t>Redcar and Cleveland</t>
  </si>
  <si>
    <t>R608</t>
  </si>
  <si>
    <t>Redditch</t>
  </si>
  <si>
    <t>R131</t>
  </si>
  <si>
    <t>Reigate and Banstead</t>
  </si>
  <si>
    <t>R273</t>
  </si>
  <si>
    <t>Ribble Valley</t>
  </si>
  <si>
    <t>R180</t>
  </si>
  <si>
    <t>Richmond upon Thames</t>
  </si>
  <si>
    <t>R400</t>
  </si>
  <si>
    <t>Richmondshire</t>
  </si>
  <si>
    <t>R224</t>
  </si>
  <si>
    <t>Rochdale</t>
  </si>
  <si>
    <t>R338</t>
  </si>
  <si>
    <t>Rochford</t>
  </si>
  <si>
    <t>R103</t>
  </si>
  <si>
    <t>Rossendale</t>
  </si>
  <si>
    <t>R181</t>
  </si>
  <si>
    <t>Rother</t>
  </si>
  <si>
    <t>R92</t>
  </si>
  <si>
    <t>Rotherham</t>
  </si>
  <si>
    <t>R351</t>
  </si>
  <si>
    <t>Rugby</t>
  </si>
  <si>
    <t>R282</t>
  </si>
  <si>
    <t>Runnymede</t>
  </si>
  <si>
    <t>R274</t>
  </si>
  <si>
    <t>Rushcliffe</t>
  </si>
  <si>
    <t>R236</t>
  </si>
  <si>
    <t>Rushmoor</t>
  </si>
  <si>
    <t>R123</t>
  </si>
  <si>
    <t>Rutland</t>
  </si>
  <si>
    <t>R629</t>
  </si>
  <si>
    <t>Ryedale</t>
  </si>
  <si>
    <t>R615</t>
  </si>
  <si>
    <t>Salford</t>
  </si>
  <si>
    <t>R339</t>
  </si>
  <si>
    <t>Sandwell</t>
  </si>
  <si>
    <t>R361</t>
  </si>
  <si>
    <t>Scarborough</t>
  </si>
  <si>
    <t>R226</t>
  </si>
  <si>
    <t>Sedgemoor</t>
  </si>
  <si>
    <t>R249</t>
  </si>
  <si>
    <t>Sefton</t>
  </si>
  <si>
    <t>R347</t>
  </si>
  <si>
    <t>Selby</t>
  </si>
  <si>
    <t>R616</t>
  </si>
  <si>
    <t>Sevenoaks</t>
  </si>
  <si>
    <t>R165</t>
  </si>
  <si>
    <t>Sheffield</t>
  </si>
  <si>
    <t>R352</t>
  </si>
  <si>
    <t>Shepway</t>
  </si>
  <si>
    <t>R166</t>
  </si>
  <si>
    <t>Shropshire</t>
  </si>
  <si>
    <t>R675</t>
  </si>
  <si>
    <t>Shropshire Fire</t>
  </si>
  <si>
    <t>R973</t>
  </si>
  <si>
    <t>Slough</t>
  </si>
  <si>
    <t>R645</t>
  </si>
  <si>
    <t>Solihull</t>
  </si>
  <si>
    <t>R362</t>
  </si>
  <si>
    <t>Somerset</t>
  </si>
  <si>
    <t>R436</t>
  </si>
  <si>
    <t>South Bucks</t>
  </si>
  <si>
    <t>R18</t>
  </si>
  <si>
    <t>South Cambridgeshire</t>
  </si>
  <si>
    <t>R27</t>
  </si>
  <si>
    <t>South Derbyshire</t>
  </si>
  <si>
    <t>R59</t>
  </si>
  <si>
    <t>South Gloucestershire</t>
  </si>
  <si>
    <t>R604</t>
  </si>
  <si>
    <t>South Hams</t>
  </si>
  <si>
    <t>R65</t>
  </si>
  <si>
    <t>South Holland</t>
  </si>
  <si>
    <t>R198</t>
  </si>
  <si>
    <t>South Kesteven</t>
  </si>
  <si>
    <t>R199</t>
  </si>
  <si>
    <t>South Lakeland</t>
  </si>
  <si>
    <t>R51</t>
  </si>
  <si>
    <t>South Norfolk</t>
  </si>
  <si>
    <t>R206</t>
  </si>
  <si>
    <t>South Northamptonshire</t>
  </si>
  <si>
    <t>R213</t>
  </si>
  <si>
    <t>South Oxfordshire</t>
  </si>
  <si>
    <t>R239</t>
  </si>
  <si>
    <t>South Ribble</t>
  </si>
  <si>
    <t>R182</t>
  </si>
  <si>
    <t>South Somerset</t>
  </si>
  <si>
    <t>R252</t>
  </si>
  <si>
    <t>South Staffordshire</t>
  </si>
  <si>
    <t>R257</t>
  </si>
  <si>
    <t>South Tyneside</t>
  </si>
  <si>
    <t>R356</t>
  </si>
  <si>
    <t>South Yorkshire Fire</t>
  </si>
  <si>
    <t>R303</t>
  </si>
  <si>
    <t>Southampton</t>
  </si>
  <si>
    <t>R627</t>
  </si>
  <si>
    <t>Southend-on-Sea</t>
  </si>
  <si>
    <t>R654</t>
  </si>
  <si>
    <t>Southwark</t>
  </si>
  <si>
    <t>R379</t>
  </si>
  <si>
    <t>Spelthorne</t>
  </si>
  <si>
    <t>R275</t>
  </si>
  <si>
    <t>St Albans</t>
  </si>
  <si>
    <t>R141</t>
  </si>
  <si>
    <t>St Edmundsbury</t>
  </si>
  <si>
    <t>R266</t>
  </si>
  <si>
    <t>St Helens</t>
  </si>
  <si>
    <t>R346</t>
  </si>
  <si>
    <t>Stafford</t>
  </si>
  <si>
    <t>R258</t>
  </si>
  <si>
    <t>Staffordshire</t>
  </si>
  <si>
    <t>R640</t>
  </si>
  <si>
    <t>Staffordshire Fire</t>
  </si>
  <si>
    <t>R962</t>
  </si>
  <si>
    <t>Staffordshire Moorlands</t>
  </si>
  <si>
    <t>R259</t>
  </si>
  <si>
    <t>Stevenage</t>
  </si>
  <si>
    <t>R142</t>
  </si>
  <si>
    <t>Stockport</t>
  </si>
  <si>
    <t>R340</t>
  </si>
  <si>
    <t>Stockton-on-Tees</t>
  </si>
  <si>
    <t>R609</t>
  </si>
  <si>
    <t>Stoke-on-Trent</t>
  </si>
  <si>
    <t>R630</t>
  </si>
  <si>
    <t>Stratford-on-Avon</t>
  </si>
  <si>
    <t>R283</t>
  </si>
  <si>
    <t>Stroud</t>
  </si>
  <si>
    <t>R112</t>
  </si>
  <si>
    <t>Suffolk</t>
  </si>
  <si>
    <t>R438</t>
  </si>
  <si>
    <t>Suffolk Coastal</t>
  </si>
  <si>
    <t>R267</t>
  </si>
  <si>
    <t>Sunderland</t>
  </si>
  <si>
    <t>R357</t>
  </si>
  <si>
    <t>Surrey</t>
  </si>
  <si>
    <t>R439</t>
  </si>
  <si>
    <t>Surrey Heath</t>
  </si>
  <si>
    <t>R276</t>
  </si>
  <si>
    <t>Sutton</t>
  </si>
  <si>
    <t>R401</t>
  </si>
  <si>
    <t>Swale</t>
  </si>
  <si>
    <t>R167</t>
  </si>
  <si>
    <t>Swindon</t>
  </si>
  <si>
    <t>R631</t>
  </si>
  <si>
    <t>Tameside</t>
  </si>
  <si>
    <t>R341</t>
  </si>
  <si>
    <t>Tamworth</t>
  </si>
  <si>
    <t>R261</t>
  </si>
  <si>
    <t>Tandridge</t>
  </si>
  <si>
    <t>R277</t>
  </si>
  <si>
    <t>Taunton Deane</t>
  </si>
  <si>
    <t>R250</t>
  </si>
  <si>
    <t>Teignbridge</t>
  </si>
  <si>
    <t>R66</t>
  </si>
  <si>
    <t>Telford and the Wrekin</t>
  </si>
  <si>
    <t>R662</t>
  </si>
  <si>
    <t>Tendring</t>
  </si>
  <si>
    <t>R105</t>
  </si>
  <si>
    <t>Test Valley</t>
  </si>
  <si>
    <t>R125</t>
  </si>
  <si>
    <t>Tewkesbury</t>
  </si>
  <si>
    <t>R113</t>
  </si>
  <si>
    <t>Thanet</t>
  </si>
  <si>
    <t>R168</t>
  </si>
  <si>
    <t>Three Rivers</t>
  </si>
  <si>
    <t>R143</t>
  </si>
  <si>
    <t>Thurrock</t>
  </si>
  <si>
    <t>R655</t>
  </si>
  <si>
    <t>Tonbridge and Malling</t>
  </si>
  <si>
    <t>R169</t>
  </si>
  <si>
    <t>Torbay</t>
  </si>
  <si>
    <t>R653</t>
  </si>
  <si>
    <t>Torridge</t>
  </si>
  <si>
    <t>R69</t>
  </si>
  <si>
    <t>Tower Hamlets</t>
  </si>
  <si>
    <t>R380</t>
  </si>
  <si>
    <t>Trafford</t>
  </si>
  <si>
    <t>R342</t>
  </si>
  <si>
    <t>Tunbridge Wells</t>
  </si>
  <si>
    <t>R170</t>
  </si>
  <si>
    <t>Tyne and Wear Fire</t>
  </si>
  <si>
    <t>R304</t>
  </si>
  <si>
    <t>Uttlesford</t>
  </si>
  <si>
    <t>R107</t>
  </si>
  <si>
    <t>Vale of White Horse</t>
  </si>
  <si>
    <t>R240</t>
  </si>
  <si>
    <t>Wakefield</t>
  </si>
  <si>
    <t>R369</t>
  </si>
  <si>
    <t>Walsall</t>
  </si>
  <si>
    <t>R363</t>
  </si>
  <si>
    <t>Waltham Forest</t>
  </si>
  <si>
    <t>R402</t>
  </si>
  <si>
    <t>Wandsworth</t>
  </si>
  <si>
    <t>R381</t>
  </si>
  <si>
    <t>Warrington</t>
  </si>
  <si>
    <t>R651</t>
  </si>
  <si>
    <t>Warwick</t>
  </si>
  <si>
    <t>R284</t>
  </si>
  <si>
    <t>Warwickshire</t>
  </si>
  <si>
    <t>R440</t>
  </si>
  <si>
    <t>Watford</t>
  </si>
  <si>
    <t>R144</t>
  </si>
  <si>
    <t>Waveney</t>
  </si>
  <si>
    <t>R268</t>
  </si>
  <si>
    <t>Waverley</t>
  </si>
  <si>
    <t>R278</t>
  </si>
  <si>
    <t>Wealden</t>
  </si>
  <si>
    <t>R93</t>
  </si>
  <si>
    <t>Wellingborough</t>
  </si>
  <si>
    <t>R214</t>
  </si>
  <si>
    <t>Welwyn Hatfield</t>
  </si>
  <si>
    <t>R145</t>
  </si>
  <si>
    <t>West Berkshire</t>
  </si>
  <si>
    <t>R643</t>
  </si>
  <si>
    <t>West Devon</t>
  </si>
  <si>
    <t>R70</t>
  </si>
  <si>
    <t>West Dorset</t>
  </si>
  <si>
    <t>R76</t>
  </si>
  <si>
    <t>West Lancashire</t>
  </si>
  <si>
    <t>R183</t>
  </si>
  <si>
    <t>West Lindsey</t>
  </si>
  <si>
    <t>R200</t>
  </si>
  <si>
    <t>West Midlands Fire</t>
  </si>
  <si>
    <t>R305</t>
  </si>
  <si>
    <t>West Oxfordshire</t>
  </si>
  <si>
    <t>R241</t>
  </si>
  <si>
    <t>West Somerset</t>
  </si>
  <si>
    <t>R251</t>
  </si>
  <si>
    <t>West Sussex</t>
  </si>
  <si>
    <t>R441</t>
  </si>
  <si>
    <t>West Yorkshire Fire</t>
  </si>
  <si>
    <t>R306</t>
  </si>
  <si>
    <t>Westminster</t>
  </si>
  <si>
    <t>R382</t>
  </si>
  <si>
    <t>Weymouth and Portland</t>
  </si>
  <si>
    <t>R77</t>
  </si>
  <si>
    <t>Wigan</t>
  </si>
  <si>
    <t>R343</t>
  </si>
  <si>
    <t>Wiltshire</t>
  </si>
  <si>
    <t>R676</t>
  </si>
  <si>
    <t>Winchester</t>
  </si>
  <si>
    <t>R126</t>
  </si>
  <si>
    <t>Windsor and Maidenhead</t>
  </si>
  <si>
    <t>R646</t>
  </si>
  <si>
    <t>Wirral</t>
  </si>
  <si>
    <t>R348</t>
  </si>
  <si>
    <t>Woking</t>
  </si>
  <si>
    <t>R279</t>
  </si>
  <si>
    <t>Wokingham</t>
  </si>
  <si>
    <t>R647</t>
  </si>
  <si>
    <t>Wolverhampton</t>
  </si>
  <si>
    <t>R364</t>
  </si>
  <si>
    <t>Worcester</t>
  </si>
  <si>
    <t>R133</t>
  </si>
  <si>
    <t>Worcestershire</t>
  </si>
  <si>
    <t>R671</t>
  </si>
  <si>
    <t>Worthing</t>
  </si>
  <si>
    <t>R291</t>
  </si>
  <si>
    <t>Wychavon</t>
  </si>
  <si>
    <t>R134</t>
  </si>
  <si>
    <t>Wycombe</t>
  </si>
  <si>
    <t>R21</t>
  </si>
  <si>
    <t>Wyre</t>
  </si>
  <si>
    <t>R184</t>
  </si>
  <si>
    <t>Wyre Forest</t>
  </si>
  <si>
    <t>R135</t>
  </si>
  <si>
    <t>York</t>
  </si>
  <si>
    <t>R617</t>
  </si>
  <si>
    <t>Visible Lines in 2016-17</t>
  </si>
  <si>
    <t xml:space="preserve">Lead Local Flood Authorities </t>
  </si>
  <si>
    <t>Lead Local Flood Authorities 
(rolled-in from 2013-14)</t>
  </si>
  <si>
    <t>Lead Local Flood Authorities
(rolled-in from 2016-17)</t>
  </si>
  <si>
    <t>Sustainable Drainage Systems</t>
  </si>
  <si>
    <t>£</t>
  </si>
  <si>
    <t>SD</t>
  </si>
  <si>
    <t>FIR</t>
  </si>
  <si>
    <t>OLB</t>
  </si>
  <si>
    <t>MD</t>
  </si>
  <si>
    <t>UA</t>
  </si>
  <si>
    <t>SC</t>
  </si>
  <si>
    <t>ILB</t>
  </si>
  <si>
    <t>GLA</t>
  </si>
  <si>
    <t>Visible Lines in 2017-18</t>
  </si>
  <si>
    <t>Lead Local Flood Authorities</t>
  </si>
  <si>
    <t>Visible Lines in 2018-19</t>
  </si>
  <si>
    <t xml:space="preserve">Lead Local Flood Authorities 
</t>
  </si>
  <si>
    <t>Visible Lines in 2019-20</t>
  </si>
  <si>
    <t>Please select: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</si>
</sst>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"/>
    <numFmt numFmtId="165" formatCode="#,##0.000"/>
    <numFmt numFmtId="166" formatCode="0.0"/>
    <numFmt numFmtId="167" formatCode="0.000"/>
    <numFmt numFmtId="168" formatCode="0.0000"/>
    <numFmt numFmtId="169" formatCode="#,##0.0_-;\(#,##0.0\);_-* &quot;-&quot;??_-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#\ ##0"/>
    <numFmt numFmtId="177" formatCode="[&lt;0.0001]&quot;&lt;0.0001&quot;;0.0000"/>
    <numFmt numFmtId="178" formatCode="#,##0.0,,;\-#,##0.0,,;\-"/>
    <numFmt numFmtId="179" formatCode="#,##0,;\-#,##0,;\-"/>
    <numFmt numFmtId="180" formatCode="0.0%;\-0.0%;\-"/>
    <numFmt numFmtId="181" formatCode="#,##0.0,,;\-#,##0.0,,"/>
    <numFmt numFmtId="182" formatCode="#,##0,;\-#,##0,"/>
    <numFmt numFmtId="183" formatCode="0.0%;\-0.0%"/>
  </numFmts>
  <fonts count="7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2">
    <xf numFmtId="0" fontId="0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13" applyNumberFormat="0" applyFill="0" applyProtection="0">
      <alignment horizontal="center"/>
    </xf>
    <xf numFmtId="166" fontId="8" fillId="0" borderId="0" applyFont="0" applyFill="0" applyBorder="0" applyProtection="0">
      <alignment horizontal="right"/>
    </xf>
    <xf numFmtId="166" fontId="8" fillId="0" borderId="0" applyFont="0" applyFill="0" applyBorder="0" applyProtection="0">
      <alignment horizontal="right"/>
    </xf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167" fontId="8" fillId="0" borderId="0" applyFont="0" applyFill="0" applyBorder="0" applyProtection="0">
      <alignment horizontal="right"/>
    </xf>
    <xf numFmtId="167" fontId="8" fillId="0" borderId="0" applyFont="0" applyFill="0" applyBorder="0" applyProtection="0">
      <alignment horizontal="right"/>
    </xf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168" fontId="8" fillId="0" borderId="0" applyFont="0" applyFill="0" applyBorder="0" applyProtection="0">
      <alignment horizontal="right"/>
    </xf>
    <xf numFmtId="168" fontId="8" fillId="0" borderId="0" applyFont="0" applyFill="0" applyBorder="0" applyProtection="0">
      <alignment horizontal="right"/>
    </xf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7" borderId="0" applyNumberFormat="0" applyBorder="0" applyAlignment="0" applyProtection="0"/>
    <xf numFmtId="169" fontId="8" fillId="0" borderId="0" applyBorder="0"/>
    <xf numFmtId="0" fontId="20" fillId="24" borderId="14" applyNumberFormat="0" applyAlignment="0" applyProtection="0"/>
    <xf numFmtId="3" fontId="21" fillId="25" borderId="15">
      <alignment horizontal="right"/>
    </xf>
    <xf numFmtId="0" fontId="22" fillId="26" borderId="16" applyNumberFormat="0" applyAlignment="0" applyProtection="0"/>
    <xf numFmtId="168" fontId="23" fillId="0" borderId="0" applyFont="0" applyFill="0" applyBorder="0" applyProtection="0">
      <alignment horizontal="right"/>
    </xf>
    <xf numFmtId="170" fontId="23" fillId="0" borderId="0" applyFont="0" applyFill="0" applyBorder="0" applyProtection="0">
      <alignment horizontal="left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5" fillId="0" borderId="17" applyNumberFormat="0" applyBorder="0" applyAlignment="0" applyProtection="0">
      <alignment horizontal="right" vertical="center"/>
    </xf>
    <xf numFmtId="17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horizontal="right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8" fillId="0" borderId="0" applyFont="0" applyFill="0" applyBorder="0" applyProtection="0">
      <alignment horizontal="right"/>
    </xf>
    <xf numFmtId="0" fontId="8" fillId="0" borderId="0" applyFont="0" applyFill="0" applyBorder="0" applyProtection="0">
      <alignment horizontal="right"/>
    </xf>
    <xf numFmtId="0" fontId="30" fillId="8" borderId="0" applyNumberFormat="0" applyBorder="0" applyAlignment="0" applyProtection="0"/>
    <xf numFmtId="38" fontId="31" fillId="27" borderId="0" applyNumberFormat="0" applyBorder="0" applyAlignment="0" applyProtection="0"/>
    <xf numFmtId="0" fontId="32" fillId="28" borderId="18" applyProtection="0">
      <alignment horizontal="right"/>
    </xf>
    <xf numFmtId="0" fontId="33" fillId="0" borderId="0">
      <alignment horizontal="left" wrapText="1"/>
    </xf>
    <xf numFmtId="0" fontId="34" fillId="28" borderId="0" applyProtection="0">
      <alignment horizontal="left"/>
    </xf>
    <xf numFmtId="0" fontId="35" fillId="0" borderId="19" applyNumberFormat="0" applyFill="0" applyAlignment="0" applyProtection="0"/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7" fillId="0" borderId="20" applyNumberFormat="0" applyFill="0" applyAlignment="0" applyProtection="0"/>
    <xf numFmtId="175" fontId="38" fillId="0" borderId="0" applyNumberFormat="0" applyFill="0" applyAlignment="0" applyProtection="0"/>
    <xf numFmtId="0" fontId="39" fillId="0" borderId="21" applyNumberFormat="0" applyFill="0" applyAlignment="0" applyProtection="0"/>
    <xf numFmtId="175" fontId="40" fillId="0" borderId="0" applyNumberFormat="0" applyFill="0" applyAlignment="0" applyProtection="0"/>
    <xf numFmtId="0" fontId="39" fillId="0" borderId="0" applyNumberFormat="0" applyFill="0" applyBorder="0" applyAlignment="0" applyProtection="0"/>
    <xf numFmtId="175" fontId="21" fillId="0" borderId="0" applyNumberFormat="0" applyFill="0" applyAlignment="0" applyProtection="0"/>
    <xf numFmtId="175" fontId="41" fillId="0" borderId="0" applyNumberFormat="0" applyFill="0" applyAlignment="0" applyProtection="0"/>
    <xf numFmtId="175" fontId="42" fillId="0" borderId="0" applyNumberFormat="0" applyFill="0" applyAlignment="0" applyProtection="0"/>
    <xf numFmtId="175" fontId="42" fillId="0" borderId="0" applyNumberFormat="0" applyFont="0" applyFill="0" applyBorder="0" applyAlignment="0" applyProtection="0"/>
    <xf numFmtId="175" fontId="42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Fill="0" applyBorder="0" applyProtection="0">
      <alignment horizontal="left"/>
    </xf>
    <xf numFmtId="10" fontId="31" fillId="29" borderId="15" applyNumberFormat="0" applyBorder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49" fillId="11" borderId="14" applyNumberFormat="0" applyAlignment="0" applyProtection="0"/>
    <xf numFmtId="0" fontId="32" fillId="0" borderId="22" applyProtection="0">
      <alignment horizontal="right"/>
    </xf>
    <xf numFmtId="0" fontId="32" fillId="0" borderId="18" applyProtection="0">
      <alignment horizontal="right"/>
    </xf>
    <xf numFmtId="0" fontId="32" fillId="0" borderId="23" applyProtection="0">
      <alignment horizontal="center"/>
      <protection locked="0"/>
    </xf>
    <xf numFmtId="0" fontId="31" fillId="0" borderId="0">
      <alignment horizontal="left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50" fillId="0" borderId="24" applyNumberFormat="0" applyFill="0" applyAlignment="0" applyProtection="0"/>
    <xf numFmtId="0" fontId="8" fillId="0" borderId="0"/>
    <xf numFmtId="0" fontId="8" fillId="0" borderId="0"/>
    <xf numFmtId="0" fontId="8" fillId="0" borderId="0"/>
    <xf numFmtId="1" fontId="8" fillId="0" borderId="0" applyFont="0" applyFill="0" applyBorder="0" applyProtection="0">
      <alignment horizontal="right"/>
    </xf>
    <xf numFmtId="1" fontId="8" fillId="0" borderId="0" applyFont="0" applyFill="0" applyBorder="0" applyProtection="0">
      <alignment horizontal="right"/>
    </xf>
    <xf numFmtId="0" fontId="51" fillId="30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6" fontId="24" fillId="0" borderId="0"/>
    <xf numFmtId="0" fontId="8" fillId="0" borderId="0">
      <alignment vertical="top"/>
    </xf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176" fontId="24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176" fontId="24" fillId="0" borderId="0"/>
    <xf numFmtId="0" fontId="9" fillId="0" borderId="0"/>
    <xf numFmtId="0" fontId="8" fillId="0" borderId="0">
      <alignment vertical="top"/>
    </xf>
    <xf numFmtId="0" fontId="9" fillId="0" borderId="0"/>
    <xf numFmtId="0" fontId="9" fillId="0" borderId="0"/>
    <xf numFmtId="0" fontId="8" fillId="0" borderId="0">
      <alignment vertical="top"/>
    </xf>
    <xf numFmtId="176" fontId="24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6" fontId="24" fillId="0" borderId="0"/>
    <xf numFmtId="0" fontId="53" fillId="0" borderId="0"/>
    <xf numFmtId="0" fontId="8" fillId="0" borderId="0"/>
    <xf numFmtId="0" fontId="9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9" fillId="0" borderId="0"/>
    <xf numFmtId="176" fontId="2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176" fontId="24" fillId="0" borderId="0"/>
    <xf numFmtId="0" fontId="8" fillId="0" borderId="0">
      <alignment vertical="top"/>
    </xf>
    <xf numFmtId="176" fontId="24" fillId="0" borderId="0"/>
    <xf numFmtId="0" fontId="8" fillId="0" borderId="0">
      <alignment vertical="top"/>
    </xf>
    <xf numFmtId="176" fontId="24" fillId="0" borderId="0"/>
    <xf numFmtId="0" fontId="8" fillId="0" borderId="0">
      <alignment vertical="top"/>
    </xf>
    <xf numFmtId="0" fontId="8" fillId="31" borderId="25" applyNumberFormat="0" applyFont="0" applyAlignment="0" applyProtection="0"/>
    <xf numFmtId="0" fontId="9" fillId="2" borderId="1" applyNumberFormat="0" applyFont="0" applyAlignment="0" applyProtection="0"/>
    <xf numFmtId="0" fontId="54" fillId="24" borderId="26" applyNumberFormat="0" applyAlignment="0" applyProtection="0"/>
    <xf numFmtId="40" fontId="55" fillId="25" borderId="0">
      <alignment horizontal="right"/>
    </xf>
    <xf numFmtId="0" fontId="56" fillId="25" borderId="0">
      <alignment horizontal="right"/>
    </xf>
    <xf numFmtId="0" fontId="57" fillId="25" borderId="27"/>
    <xf numFmtId="0" fontId="57" fillId="0" borderId="0" applyBorder="0">
      <alignment horizontal="centerContinuous"/>
    </xf>
    <xf numFmtId="0" fontId="58" fillId="0" borderId="0" applyBorder="0">
      <alignment horizontal="centerContinuous"/>
    </xf>
    <xf numFmtId="177" fontId="8" fillId="0" borderId="0" applyFont="0" applyFill="0" applyBorder="0" applyProtection="0">
      <alignment horizontal="right"/>
    </xf>
    <xf numFmtId="177" fontId="8" fillId="0" borderId="0" applyFont="0" applyFill="0" applyBorder="0" applyProtection="0">
      <alignment horizontal="right"/>
    </xf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2" fontId="59" fillId="32" borderId="28" applyAlignment="0" applyProtection="0">
      <protection locked="0"/>
    </xf>
    <xf numFmtId="0" fontId="60" fillId="29" borderId="28" applyNumberFormat="0" applyAlignment="0" applyProtection="0"/>
    <xf numFmtId="0" fontId="61" fillId="33" borderId="15" applyNumberFormat="0" applyAlignment="0" applyProtection="0">
      <alignment horizontal="center" vertical="center"/>
    </xf>
    <xf numFmtId="0" fontId="8" fillId="0" borderId="0"/>
    <xf numFmtId="4" fontId="53" fillId="34" borderId="26" applyNumberFormat="0" applyProtection="0">
      <alignment vertical="center"/>
    </xf>
    <xf numFmtId="4" fontId="62" fillId="34" borderId="26" applyNumberFormat="0" applyProtection="0">
      <alignment vertical="center"/>
    </xf>
    <xf numFmtId="4" fontId="53" fillId="34" borderId="26" applyNumberFormat="0" applyProtection="0">
      <alignment horizontal="left" vertical="center" indent="1"/>
    </xf>
    <xf numFmtId="4" fontId="53" fillId="34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4" fontId="53" fillId="36" borderId="26" applyNumberFormat="0" applyProtection="0">
      <alignment horizontal="right" vertical="center"/>
    </xf>
    <xf numFmtId="4" fontId="53" fillId="37" borderId="26" applyNumberFormat="0" applyProtection="0">
      <alignment horizontal="right" vertical="center"/>
    </xf>
    <xf numFmtId="4" fontId="53" fillId="38" borderId="26" applyNumberFormat="0" applyProtection="0">
      <alignment horizontal="right" vertical="center"/>
    </xf>
    <xf numFmtId="4" fontId="53" fillId="39" borderId="26" applyNumberFormat="0" applyProtection="0">
      <alignment horizontal="right" vertical="center"/>
    </xf>
    <xf numFmtId="4" fontId="53" fillId="40" borderId="26" applyNumberFormat="0" applyProtection="0">
      <alignment horizontal="right" vertical="center"/>
    </xf>
    <xf numFmtId="4" fontId="53" fillId="41" borderId="26" applyNumberFormat="0" applyProtection="0">
      <alignment horizontal="right" vertical="center"/>
    </xf>
    <xf numFmtId="4" fontId="53" fillId="42" borderId="26" applyNumberFormat="0" applyProtection="0">
      <alignment horizontal="right" vertical="center"/>
    </xf>
    <xf numFmtId="4" fontId="53" fillId="43" borderId="26" applyNumberFormat="0" applyProtection="0">
      <alignment horizontal="right" vertical="center"/>
    </xf>
    <xf numFmtId="4" fontId="53" fillId="44" borderId="26" applyNumberFormat="0" applyProtection="0">
      <alignment horizontal="right" vertical="center"/>
    </xf>
    <xf numFmtId="4" fontId="63" fillId="45" borderId="26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64" fillId="47" borderId="0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4" fontId="53" fillId="46" borderId="26" applyNumberFormat="0" applyProtection="0">
      <alignment horizontal="left" vertical="center" indent="1"/>
    </xf>
    <xf numFmtId="4" fontId="53" fillId="48" borderId="26" applyNumberFormat="0" applyProtection="0">
      <alignment horizontal="left" vertical="center" indent="1"/>
    </xf>
    <xf numFmtId="0" fontId="8" fillId="48" borderId="26" applyNumberFormat="0" applyProtection="0">
      <alignment horizontal="left" vertical="center" indent="1"/>
    </xf>
    <xf numFmtId="0" fontId="8" fillId="48" borderId="26" applyNumberFormat="0" applyProtection="0">
      <alignment horizontal="left" vertical="center" indent="1"/>
    </xf>
    <xf numFmtId="0" fontId="8" fillId="33" borderId="26" applyNumberFormat="0" applyProtection="0">
      <alignment horizontal="left" vertical="center" indent="1"/>
    </xf>
    <xf numFmtId="0" fontId="8" fillId="33" borderId="26" applyNumberFormat="0" applyProtection="0">
      <alignment horizontal="left" vertical="center" indent="1"/>
    </xf>
    <xf numFmtId="0" fontId="8" fillId="27" borderId="26" applyNumberFormat="0" applyProtection="0">
      <alignment horizontal="left" vertical="center" indent="1"/>
    </xf>
    <xf numFmtId="0" fontId="8" fillId="27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4" fontId="53" fillId="29" borderId="26" applyNumberFormat="0" applyProtection="0">
      <alignment vertical="center"/>
    </xf>
    <xf numFmtId="4" fontId="62" fillId="29" borderId="26" applyNumberFormat="0" applyProtection="0">
      <alignment vertical="center"/>
    </xf>
    <xf numFmtId="4" fontId="53" fillId="29" borderId="26" applyNumberFormat="0" applyProtection="0">
      <alignment horizontal="left" vertical="center" indent="1"/>
    </xf>
    <xf numFmtId="4" fontId="53" fillId="29" borderId="26" applyNumberFormat="0" applyProtection="0">
      <alignment horizontal="left" vertical="center" indent="1"/>
    </xf>
    <xf numFmtId="4" fontId="53" fillId="46" borderId="26" applyNumberFormat="0" applyProtection="0">
      <alignment horizontal="right" vertical="center"/>
    </xf>
    <xf numFmtId="4" fontId="62" fillId="46" borderId="26" applyNumberFormat="0" applyProtection="0">
      <alignment horizontal="right" vertical="center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65" fillId="0" borderId="0"/>
    <xf numFmtId="4" fontId="66" fillId="46" borderId="26" applyNumberFormat="0" applyProtection="0">
      <alignment horizontal="right" vertical="center"/>
    </xf>
    <xf numFmtId="0" fontId="8" fillId="0" borderId="0"/>
    <xf numFmtId="0" fontId="8" fillId="0" borderId="0">
      <alignment horizontal="left" wrapText="1"/>
    </xf>
    <xf numFmtId="0" fontId="67" fillId="25" borderId="11">
      <alignment horizontal="center"/>
    </xf>
    <xf numFmtId="0" fontId="33" fillId="0" borderId="0">
      <alignment horizontal="left"/>
    </xf>
    <xf numFmtId="3" fontId="68" fillId="25" borderId="0"/>
    <xf numFmtId="3" fontId="67" fillId="25" borderId="0"/>
    <xf numFmtId="0" fontId="68" fillId="25" borderId="0"/>
    <xf numFmtId="0" fontId="67" fillId="25" borderId="0"/>
    <xf numFmtId="0" fontId="68" fillId="25" borderId="0">
      <alignment horizontal="center"/>
    </xf>
    <xf numFmtId="0" fontId="69" fillId="0" borderId="0">
      <alignment wrapText="1"/>
    </xf>
    <xf numFmtId="0" fontId="69" fillId="0" borderId="0">
      <alignment wrapText="1"/>
    </xf>
    <xf numFmtId="0" fontId="69" fillId="0" borderId="0">
      <alignment wrapText="1"/>
    </xf>
    <xf numFmtId="0" fontId="69" fillId="0" borderId="0">
      <alignment wrapText="1"/>
    </xf>
    <xf numFmtId="0" fontId="33" fillId="49" borderId="0">
      <alignment horizontal="right" vertical="top" wrapText="1"/>
    </xf>
    <xf numFmtId="0" fontId="33" fillId="49" borderId="0">
      <alignment horizontal="right" vertical="top" wrapText="1"/>
    </xf>
    <xf numFmtId="0" fontId="33" fillId="49" borderId="0">
      <alignment horizontal="right" vertical="top" wrapText="1"/>
    </xf>
    <xf numFmtId="0" fontId="33" fillId="49" borderId="0">
      <alignment horizontal="right" vertical="top" wrapText="1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178" fontId="31" fillId="0" borderId="0">
      <alignment wrapText="1"/>
      <protection locked="0"/>
    </xf>
    <xf numFmtId="178" fontId="31" fillId="0" borderId="0">
      <alignment wrapText="1"/>
      <protection locked="0"/>
    </xf>
    <xf numFmtId="178" fontId="33" fillId="50" borderId="0">
      <alignment wrapText="1"/>
      <protection locked="0"/>
    </xf>
    <xf numFmtId="178" fontId="33" fillId="50" borderId="0">
      <alignment wrapText="1"/>
      <protection locked="0"/>
    </xf>
    <xf numFmtId="178" fontId="33" fillId="50" borderId="0">
      <alignment wrapText="1"/>
      <protection locked="0"/>
    </xf>
    <xf numFmtId="178" fontId="33" fillId="50" borderId="0">
      <alignment wrapText="1"/>
      <protection locked="0"/>
    </xf>
    <xf numFmtId="178" fontId="31" fillId="0" borderId="0">
      <alignment wrapText="1"/>
      <protection locked="0"/>
    </xf>
    <xf numFmtId="179" fontId="31" fillId="0" borderId="0">
      <alignment wrapText="1"/>
      <protection locked="0"/>
    </xf>
    <xf numFmtId="179" fontId="31" fillId="0" borderId="0">
      <alignment wrapText="1"/>
      <protection locked="0"/>
    </xf>
    <xf numFmtId="179" fontId="31" fillId="0" borderId="0">
      <alignment wrapText="1"/>
      <protection locked="0"/>
    </xf>
    <xf numFmtId="179" fontId="33" fillId="50" borderId="0">
      <alignment wrapText="1"/>
      <protection locked="0"/>
    </xf>
    <xf numFmtId="179" fontId="33" fillId="50" borderId="0">
      <alignment wrapText="1"/>
      <protection locked="0"/>
    </xf>
    <xf numFmtId="179" fontId="33" fillId="50" borderId="0">
      <alignment wrapText="1"/>
      <protection locked="0"/>
    </xf>
    <xf numFmtId="179" fontId="33" fillId="50" borderId="0">
      <alignment wrapText="1"/>
      <protection locked="0"/>
    </xf>
    <xf numFmtId="179" fontId="33" fillId="50" borderId="0">
      <alignment wrapText="1"/>
      <protection locked="0"/>
    </xf>
    <xf numFmtId="179" fontId="31" fillId="0" borderId="0">
      <alignment wrapText="1"/>
      <protection locked="0"/>
    </xf>
    <xf numFmtId="180" fontId="31" fillId="0" borderId="0">
      <alignment wrapText="1"/>
      <protection locked="0"/>
    </xf>
    <xf numFmtId="180" fontId="31" fillId="0" borderId="0">
      <alignment wrapText="1"/>
      <protection locked="0"/>
    </xf>
    <xf numFmtId="180" fontId="33" fillId="50" borderId="0">
      <alignment wrapText="1"/>
      <protection locked="0"/>
    </xf>
    <xf numFmtId="180" fontId="33" fillId="50" borderId="0">
      <alignment wrapText="1"/>
      <protection locked="0"/>
    </xf>
    <xf numFmtId="180" fontId="33" fillId="50" borderId="0">
      <alignment wrapText="1"/>
      <protection locked="0"/>
    </xf>
    <xf numFmtId="180" fontId="33" fillId="50" borderId="0">
      <alignment wrapText="1"/>
      <protection locked="0"/>
    </xf>
    <xf numFmtId="180" fontId="31" fillId="0" borderId="0">
      <alignment wrapText="1"/>
      <protection locked="0"/>
    </xf>
    <xf numFmtId="181" fontId="33" fillId="49" borderId="30">
      <alignment wrapText="1"/>
    </xf>
    <xf numFmtId="181" fontId="33" fillId="49" borderId="30">
      <alignment wrapText="1"/>
    </xf>
    <xf numFmtId="181" fontId="33" fillId="49" borderId="30">
      <alignment wrapText="1"/>
    </xf>
    <xf numFmtId="182" fontId="33" fillId="49" borderId="30">
      <alignment wrapText="1"/>
    </xf>
    <xf numFmtId="182" fontId="33" fillId="49" borderId="30">
      <alignment wrapText="1"/>
    </xf>
    <xf numFmtId="182" fontId="33" fillId="49" borderId="30">
      <alignment wrapText="1"/>
    </xf>
    <xf numFmtId="182" fontId="33" fillId="49" borderId="30">
      <alignment wrapText="1"/>
    </xf>
    <xf numFmtId="183" fontId="33" fillId="49" borderId="30">
      <alignment wrapText="1"/>
    </xf>
    <xf numFmtId="183" fontId="33" fillId="49" borderId="30">
      <alignment wrapText="1"/>
    </xf>
    <xf numFmtId="183" fontId="33" fillId="49" borderId="30">
      <alignment wrapText="1"/>
    </xf>
    <xf numFmtId="0" fontId="70" fillId="0" borderId="31">
      <alignment horizontal="right"/>
    </xf>
    <xf numFmtId="0" fontId="70" fillId="0" borderId="31">
      <alignment horizontal="right"/>
    </xf>
    <xf numFmtId="0" fontId="70" fillId="0" borderId="31">
      <alignment horizontal="right"/>
    </xf>
    <xf numFmtId="0" fontId="70" fillId="0" borderId="31">
      <alignment horizontal="right"/>
    </xf>
    <xf numFmtId="40" fontId="7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Protection="0">
      <alignment horizontal="left" vertical="center" indent="10"/>
    </xf>
    <xf numFmtId="0" fontId="75" fillId="0" borderId="0" applyNumberFormat="0" applyFill="0" applyBorder="0" applyProtection="0">
      <alignment horizontal="left" vertical="center" indent="10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/>
  </cellStyleXfs>
  <cellXfs count="59">
    <xf numFmtId="0" fontId="0" fillId="0" borderId="0" xfId="0"/>
    <xf numFmtId="0" fontId="1" fillId="3" borderId="0" xfId="1" applyFill="1"/>
    <xf numFmtId="0" fontId="3" fillId="3" borderId="0" xfId="1" applyFont="1" applyFill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9" xfId="1" applyFill="1" applyBorder="1"/>
    <xf numFmtId="0" fontId="1" fillId="3" borderId="0" xfId="1" applyFill="1" applyBorder="1"/>
    <xf numFmtId="0" fontId="4" fillId="3" borderId="0" xfId="1" applyFont="1" applyFill="1"/>
    <xf numFmtId="0" fontId="1" fillId="3" borderId="3" xfId="1" applyFill="1" applyBorder="1" applyAlignment="1">
      <alignment horizontal="right"/>
    </xf>
    <xf numFmtId="0" fontId="1" fillId="3" borderId="4" xfId="1" applyFill="1" applyBorder="1" applyAlignment="1">
      <alignment horizontal="right"/>
    </xf>
    <xf numFmtId="0" fontId="1" fillId="3" borderId="10" xfId="1" applyFill="1" applyBorder="1"/>
    <xf numFmtId="0" fontId="1" fillId="3" borderId="11" xfId="1" applyFill="1" applyBorder="1"/>
    <xf numFmtId="0" fontId="1" fillId="3" borderId="12" xfId="1" applyFill="1" applyBorder="1"/>
    <xf numFmtId="164" fontId="1" fillId="3" borderId="0" xfId="1" applyNumberFormat="1" applyFill="1" applyBorder="1"/>
    <xf numFmtId="164" fontId="1" fillId="3" borderId="9" xfId="1" applyNumberFormat="1" applyFill="1" applyBorder="1"/>
    <xf numFmtId="3" fontId="1" fillId="3" borderId="5" xfId="1" applyNumberFormat="1" applyFont="1" applyFill="1" applyBorder="1" applyAlignment="1">
      <alignment vertical="top"/>
    </xf>
    <xf numFmtId="3" fontId="5" fillId="3" borderId="5" xfId="1" applyNumberFormat="1" applyFont="1" applyFill="1" applyBorder="1" applyAlignment="1">
      <alignment horizontal="left" vertical="top" indent="1"/>
    </xf>
    <xf numFmtId="164" fontId="5" fillId="3" borderId="0" xfId="1" applyNumberFormat="1" applyFont="1" applyFill="1" applyBorder="1"/>
    <xf numFmtId="164" fontId="5" fillId="3" borderId="9" xfId="1" applyNumberFormat="1" applyFont="1" applyFill="1" applyBorder="1"/>
    <xf numFmtId="0" fontId="1" fillId="3" borderId="2" xfId="1" applyFill="1" applyBorder="1" applyAlignment="1">
      <alignment vertical="center"/>
    </xf>
    <xf numFmtId="0" fontId="6" fillId="3" borderId="0" xfId="1" applyFont="1" applyFill="1"/>
    <xf numFmtId="0" fontId="7" fillId="3" borderId="0" xfId="1" applyFont="1" applyFill="1"/>
    <xf numFmtId="165" fontId="6" fillId="3" borderId="0" xfId="2" applyNumberFormat="1" applyFont="1" applyFill="1" applyAlignment="1">
      <alignment wrapText="1"/>
    </xf>
    <xf numFmtId="165" fontId="7" fillId="3" borderId="0" xfId="2" applyNumberFormat="1" applyFont="1" applyFill="1" applyAlignment="1">
      <alignment wrapText="1"/>
    </xf>
    <xf numFmtId="0" fontId="9" fillId="3" borderId="0" xfId="1" applyFont="1" applyFill="1" applyBorder="1"/>
    <xf numFmtId="0" fontId="10" fillId="3" borderId="0" xfId="1" applyFont="1" applyFill="1" applyBorder="1"/>
    <xf numFmtId="0" fontId="11" fillId="3" borderId="0" xfId="1" applyFont="1" applyFill="1" applyBorder="1"/>
    <xf numFmtId="0" fontId="12" fillId="3" borderId="0" xfId="1" applyFont="1" applyFill="1" applyBorder="1"/>
    <xf numFmtId="3" fontId="11" fillId="3" borderId="0" xfId="1" applyNumberFormat="1" applyFont="1" applyFill="1" applyBorder="1"/>
    <xf numFmtId="0" fontId="6" fillId="3" borderId="0" xfId="1" applyFont="1" applyFill="1" applyBorder="1"/>
    <xf numFmtId="0" fontId="13" fillId="3" borderId="11" xfId="1" applyFont="1" applyFill="1" applyBorder="1"/>
    <xf numFmtId="0" fontId="6" fillId="3" borderId="11" xfId="1" applyFont="1" applyFill="1" applyBorder="1"/>
    <xf numFmtId="0" fontId="14" fillId="3" borderId="11" xfId="1" applyFont="1" applyFill="1" applyBorder="1"/>
    <xf numFmtId="3" fontId="11" fillId="3" borderId="0" xfId="1" applyNumberFormat="1" applyFont="1" applyFill="1" applyBorder="1" applyAlignment="1">
      <alignment vertical="top" wrapText="1"/>
    </xf>
    <xf numFmtId="3" fontId="9" fillId="3" borderId="0" xfId="1" applyNumberFormat="1" applyFont="1" applyFill="1" applyBorder="1" applyAlignment="1">
      <alignment vertical="top" wrapText="1"/>
    </xf>
    <xf numFmtId="3" fontId="12" fillId="3" borderId="0" xfId="1" applyNumberFormat="1" applyFont="1" applyFill="1" applyBorder="1" applyAlignment="1">
      <alignment vertical="top" wrapText="1"/>
    </xf>
    <xf numFmtId="3" fontId="9" fillId="3" borderId="0" xfId="1" applyNumberFormat="1" applyFont="1" applyFill="1" applyBorder="1" applyAlignment="1">
      <alignment horizontal="center" vertical="top" wrapText="1"/>
    </xf>
    <xf numFmtId="3" fontId="12" fillId="3" borderId="0" xfId="1" applyNumberFormat="1" applyFont="1" applyFill="1" applyBorder="1" applyAlignment="1">
      <alignment horizontal="center" vertical="top" wrapText="1"/>
    </xf>
    <xf numFmtId="0" fontId="11" fillId="3" borderId="11" xfId="1" applyFont="1" applyFill="1" applyBorder="1"/>
    <xf numFmtId="0" fontId="9" fillId="3" borderId="11" xfId="1" applyFont="1" applyFill="1" applyBorder="1"/>
    <xf numFmtId="0" fontId="9" fillId="3" borderId="11" xfId="1" applyFont="1" applyFill="1" applyBorder="1" applyAlignment="1">
      <alignment horizontal="right"/>
    </xf>
    <xf numFmtId="3" fontId="9" fillId="3" borderId="0" xfId="1" applyNumberFormat="1" applyFont="1" applyFill="1" applyBorder="1"/>
    <xf numFmtId="3" fontId="12" fillId="3" borderId="0" xfId="1" applyNumberFormat="1" applyFont="1" applyFill="1" applyBorder="1"/>
    <xf numFmtId="165" fontId="15" fillId="3" borderId="0" xfId="2" applyNumberFormat="1" applyFont="1" applyFill="1" applyBorder="1" applyAlignment="1">
      <alignment wrapText="1"/>
    </xf>
    <xf numFmtId="165" fontId="9" fillId="3" borderId="0" xfId="2" applyNumberFormat="1" applyFont="1" applyFill="1" applyBorder="1" applyAlignment="1">
      <alignment wrapText="1"/>
    </xf>
    <xf numFmtId="2" fontId="11" fillId="3" borderId="0" xfId="1" applyNumberFormat="1" applyFont="1" applyFill="1" applyBorder="1"/>
    <xf numFmtId="0" fontId="11" fillId="3" borderId="11" xfId="1" applyFont="1" applyFill="1" applyBorder="1" applyAlignment="1">
      <alignment horizontal="right"/>
    </xf>
    <xf numFmtId="0" fontId="12" fillId="3" borderId="11" xfId="1" applyFont="1" applyFill="1" applyBorder="1" applyAlignment="1">
      <alignment horizontal="right"/>
    </xf>
    <xf numFmtId="0" fontId="78" fillId="3" borderId="0" xfId="1" applyFont="1" applyFill="1" applyBorder="1"/>
    <xf numFmtId="3" fontId="13" fillId="3" borderId="0" xfId="1" applyNumberFormat="1" applyFont="1" applyFill="1" applyBorder="1"/>
    <xf numFmtId="0" fontId="2" fillId="4" borderId="6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left" vertical="top" wrapText="1"/>
    </xf>
  </cellXfs>
  <cellStyles count="412">
    <cellStyle name=" 1" xfId="3"/>
    <cellStyle name=" 1 2" xfId="4"/>
    <cellStyle name=" 1 2 2" xfId="5"/>
    <cellStyle name=" 1 3" xfId="6"/>
    <cellStyle name=" Writer Import]_x000d__x000a_Display Dialog=No_x000d__x000a__x000d__x000a_[Horizontal Arrange]_x000d__x000a_Dimensions Interlocking=Yes_x000d__x000a_Sum Hierarchy=Yes_x000d__x000a_Generate" xfId="7"/>
    <cellStyle name=" Writer Import]_x000d__x000a_Display Dialog=No_x000d__x000a__x000d__x000a_[Horizontal Arrange]_x000d__x000a_Dimensions Interlocking=Yes_x000d__x000a_Sum Hierarchy=Yes_x000d__x000a_Generate 2" xfId="8"/>
    <cellStyle name="%" xfId="9"/>
    <cellStyle name="% 2" xfId="10"/>
    <cellStyle name="% 2 2" xfId="11"/>
    <cellStyle name="% 3" xfId="12"/>
    <cellStyle name="%_charts tables TP 2" xfId="13"/>
    <cellStyle name="%_charts tables TP-formatted " xfId="14"/>
    <cellStyle name="%_PEF FSBR2011" xfId="15"/>
    <cellStyle name="%_PEF FSBR2011 AA simplification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TableHead" xfId="18"/>
    <cellStyle name="1dp" xfId="19"/>
    <cellStyle name="1dp 2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dp" xfId="27"/>
    <cellStyle name="3dp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4dp" xfId="35"/>
    <cellStyle name="4dp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Bid £m format" xfId="50"/>
    <cellStyle name="Calculation 2" xfId="51"/>
    <cellStyle name="CellNationValue" xfId="52"/>
    <cellStyle name="Check Cell 2" xfId="53"/>
    <cellStyle name="CIL" xfId="54"/>
    <cellStyle name="CIU" xfId="55"/>
    <cellStyle name="Comma [0] 2" xfId="56"/>
    <cellStyle name="Comma [0] 3" xfId="57"/>
    <cellStyle name="Comma 2" xfId="58"/>
    <cellStyle name="Comma 3" xfId="59"/>
    <cellStyle name="Comma 3 2" xfId="60"/>
    <cellStyle name="Comma 4" xfId="61"/>
    <cellStyle name="Comma 5" xfId="62"/>
    <cellStyle name="Comma 5 2" xfId="63"/>
    <cellStyle name="Comma 6" xfId="64"/>
    <cellStyle name="Comma 7" xfId="65"/>
    <cellStyle name="Comma 8" xfId="66"/>
    <cellStyle name="Currency 2" xfId="67"/>
    <cellStyle name="Description" xfId="68"/>
    <cellStyle name="Euro" xfId="69"/>
    <cellStyle name="Explanatory Text 2" xfId="70"/>
    <cellStyle name="Flash" xfId="71"/>
    <cellStyle name="footnote ref" xfId="72"/>
    <cellStyle name="footnote text" xfId="73"/>
    <cellStyle name="General" xfId="74"/>
    <cellStyle name="General 2" xfId="75"/>
    <cellStyle name="Good 2" xfId="76"/>
    <cellStyle name="Grey" xfId="77"/>
    <cellStyle name="HeaderLabel" xfId="78"/>
    <cellStyle name="HeaderLEA" xfId="79"/>
    <cellStyle name="HeaderText" xfId="80"/>
    <cellStyle name="Heading 1 2" xfId="81"/>
    <cellStyle name="Heading 1 2 2" xfId="82"/>
    <cellStyle name="Heading 1 2_asset sales" xfId="83"/>
    <cellStyle name="Heading 1 3" xfId="84"/>
    <cellStyle name="Heading 1 4" xfId="85"/>
    <cellStyle name="Heading 2 2" xfId="86"/>
    <cellStyle name="Heading 2 3" xfId="87"/>
    <cellStyle name="Heading 3 2" xfId="88"/>
    <cellStyle name="Heading 3 3" xfId="89"/>
    <cellStyle name="Heading 4 2" xfId="90"/>
    <cellStyle name="Heading 4 3" xfId="91"/>
    <cellStyle name="Heading 5" xfId="92"/>
    <cellStyle name="Heading 6" xfId="93"/>
    <cellStyle name="Heading 7" xfId="94"/>
    <cellStyle name="Heading 8" xfId="95"/>
    <cellStyle name="Hyperlink 2" xfId="96"/>
    <cellStyle name="Hyperlink 2 2" xfId="97"/>
    <cellStyle name="Hyperlink 3" xfId="98"/>
    <cellStyle name="Hyperlink 4" xfId="99"/>
    <cellStyle name="Hyperlink 4 2" xfId="100"/>
    <cellStyle name="Hyperlink 5" xfId="101"/>
    <cellStyle name="Information" xfId="102"/>
    <cellStyle name="Input [yellow]" xfId="103"/>
    <cellStyle name="Input 10" xfId="104"/>
    <cellStyle name="Input 11" xfId="105"/>
    <cellStyle name="Input 12" xfId="106"/>
    <cellStyle name="Input 13" xfId="107"/>
    <cellStyle name="Input 14" xfId="108"/>
    <cellStyle name="Input 15" xfId="109"/>
    <cellStyle name="Input 16" xfId="110"/>
    <cellStyle name="Input 17" xfId="111"/>
    <cellStyle name="Input 18" xfId="112"/>
    <cellStyle name="Input 19" xfId="113"/>
    <cellStyle name="Input 2" xfId="114"/>
    <cellStyle name="Input 3" xfId="115"/>
    <cellStyle name="Input 4" xfId="116"/>
    <cellStyle name="Input 5" xfId="117"/>
    <cellStyle name="Input 6" xfId="118"/>
    <cellStyle name="Input 7" xfId="119"/>
    <cellStyle name="Input 8" xfId="120"/>
    <cellStyle name="Input 9" xfId="121"/>
    <cellStyle name="LabelIntersect" xfId="122"/>
    <cellStyle name="LabelLeft" xfId="123"/>
    <cellStyle name="LabelTop" xfId="124"/>
    <cellStyle name="LEAName" xfId="125"/>
    <cellStyle name="LEAName 2" xfId="126"/>
    <cellStyle name="LEANumber" xfId="127"/>
    <cellStyle name="LEANumber 2" xfId="128"/>
    <cellStyle name="Linked Cell 2" xfId="129"/>
    <cellStyle name="Mik" xfId="130"/>
    <cellStyle name="Mik 2" xfId="131"/>
    <cellStyle name="Mik_For fiscal tables" xfId="132"/>
    <cellStyle name="N" xfId="133"/>
    <cellStyle name="N 2" xfId="134"/>
    <cellStyle name="Neutral 2" xfId="135"/>
    <cellStyle name="Normal" xfId="0" builtinId="0"/>
    <cellStyle name="Normal - Style1" xfId="136"/>
    <cellStyle name="Normal - Style2" xfId="137"/>
    <cellStyle name="Normal - Style3" xfId="138"/>
    <cellStyle name="Normal - Style4" xfId="139"/>
    <cellStyle name="Normal - Style5" xfId="140"/>
    <cellStyle name="Normal 10" xfId="141"/>
    <cellStyle name="Normal 10 2" xfId="142"/>
    <cellStyle name="Normal 11" xfId="143"/>
    <cellStyle name="Normal 11 10" xfId="144"/>
    <cellStyle name="Normal 11 11" xfId="145"/>
    <cellStyle name="Normal 11 2" xfId="146"/>
    <cellStyle name="Normal 11 3" xfId="147"/>
    <cellStyle name="Normal 11 4" xfId="148"/>
    <cellStyle name="Normal 11 5" xfId="149"/>
    <cellStyle name="Normal 11 6" xfId="150"/>
    <cellStyle name="Normal 11 7" xfId="151"/>
    <cellStyle name="Normal 11 8" xfId="152"/>
    <cellStyle name="Normal 11 9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6 3" xfId="164"/>
    <cellStyle name="Normal 17" xfId="165"/>
    <cellStyle name="Normal 17 2" xfId="166"/>
    <cellStyle name="Normal 18" xfId="167"/>
    <cellStyle name="Normal 18 2" xfId="168"/>
    <cellStyle name="Normal 18 3" xfId="169"/>
    <cellStyle name="Normal 19" xfId="170"/>
    <cellStyle name="Normal 19 2" xfId="171"/>
    <cellStyle name="Normal 19 3" xfId="172"/>
    <cellStyle name="Normal 2" xfId="2"/>
    <cellStyle name="Normal 2 2" xfId="173"/>
    <cellStyle name="Normal 2 2 2" xfId="174"/>
    <cellStyle name="Normal 2 2 3" xfId="175"/>
    <cellStyle name="Normal 2 3" xfId="176"/>
    <cellStyle name="Normal 2_Economy Tables" xfId="177"/>
    <cellStyle name="Normal 20" xfId="178"/>
    <cellStyle name="Normal 20 2" xfId="179"/>
    <cellStyle name="Normal 21" xfId="180"/>
    <cellStyle name="Normal 21 2" xfId="181"/>
    <cellStyle name="Normal 21 3" xfId="182"/>
    <cellStyle name="Normal 21_Copy of Fiscal Tables" xfId="183"/>
    <cellStyle name="Normal 22" xfId="184"/>
    <cellStyle name="Normal 22 2" xfId="185"/>
    <cellStyle name="Normal 22 3" xfId="186"/>
    <cellStyle name="Normal 22_Copy of Fiscal Tables" xfId="187"/>
    <cellStyle name="Normal 23" xfId="188"/>
    <cellStyle name="Normal 24" xfId="189"/>
    <cellStyle name="Normal 24 2" xfId="190"/>
    <cellStyle name="Normal 25" xfId="191"/>
    <cellStyle name="Normal 25 2" xfId="192"/>
    <cellStyle name="Normal 26" xfId="193"/>
    <cellStyle name="Normal 26 2" xfId="194"/>
    <cellStyle name="Normal 27" xfId="195"/>
    <cellStyle name="Normal 27 2" xfId="196"/>
    <cellStyle name="Normal 28" xfId="197"/>
    <cellStyle name="Normal 28 2" xfId="198"/>
    <cellStyle name="Normal 29" xfId="199"/>
    <cellStyle name="Normal 29 2" xfId="200"/>
    <cellStyle name="Normal 3" xfId="201"/>
    <cellStyle name="Normal 3 10" xfId="202"/>
    <cellStyle name="Normal 3 11" xfId="203"/>
    <cellStyle name="Normal 3 2" xfId="204"/>
    <cellStyle name="Normal 3 2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asset sales" xfId="213"/>
    <cellStyle name="Normal 30" xfId="214"/>
    <cellStyle name="Normal 30 2" xfId="215"/>
    <cellStyle name="Normal 31" xfId="216"/>
    <cellStyle name="Normal 31 2" xfId="217"/>
    <cellStyle name="Normal 32" xfId="218"/>
    <cellStyle name="Normal 32 2" xfId="219"/>
    <cellStyle name="Normal 33" xfId="220"/>
    <cellStyle name="Normal 33 2" xfId="221"/>
    <cellStyle name="Normal 34" xfId="222"/>
    <cellStyle name="Normal 34 2" xfId="223"/>
    <cellStyle name="Normal 35" xfId="224"/>
    <cellStyle name="Normal 35 2" xfId="225"/>
    <cellStyle name="Normal 36" xfId="226"/>
    <cellStyle name="Normal 36 2" xfId="227"/>
    <cellStyle name="Normal 37" xfId="228"/>
    <cellStyle name="Normal 37 2" xfId="229"/>
    <cellStyle name="Normal 38" xfId="230"/>
    <cellStyle name="Normal 38 2" xfId="231"/>
    <cellStyle name="Normal 39" xfId="232"/>
    <cellStyle name="Normal 39 2" xfId="233"/>
    <cellStyle name="Normal 4" xfId="234"/>
    <cellStyle name="Normal 4 2" xfId="235"/>
    <cellStyle name="Normal 4 3" xfId="236"/>
    <cellStyle name="Normal 4 6" xfId="237"/>
    <cellStyle name="Normal 40" xfId="238"/>
    <cellStyle name="Normal 40 2" xfId="239"/>
    <cellStyle name="Normal 41" xfId="240"/>
    <cellStyle name="Normal 41 2" xfId="241"/>
    <cellStyle name="Normal 42" xfId="242"/>
    <cellStyle name="Normal 42 2" xfId="243"/>
    <cellStyle name="Normal 43" xfId="244"/>
    <cellStyle name="Normal 43 2" xfId="245"/>
    <cellStyle name="Normal 44" xfId="246"/>
    <cellStyle name="Normal 44 2" xfId="247"/>
    <cellStyle name="Normal 45" xfId="248"/>
    <cellStyle name="Normal 45 2" xfId="249"/>
    <cellStyle name="Normal 46" xfId="250"/>
    <cellStyle name="Normal 46 2" xfId="251"/>
    <cellStyle name="Normal 47" xfId="252"/>
    <cellStyle name="Normal 47 2" xfId="253"/>
    <cellStyle name="Normal 48" xfId="254"/>
    <cellStyle name="Normal 48 2" xfId="255"/>
    <cellStyle name="Normal 49" xfId="256"/>
    <cellStyle name="Normal 49 2" xfId="257"/>
    <cellStyle name="Normal 5" xfId="258"/>
    <cellStyle name="Normal 5 2" xfId="259"/>
    <cellStyle name="Normal 5 3" xfId="260"/>
    <cellStyle name="Normal 50" xfId="261"/>
    <cellStyle name="Normal 51" xfId="262"/>
    <cellStyle name="Normal 52" xfId="263"/>
    <cellStyle name="Normal 53" xfId="264"/>
    <cellStyle name="Normal 54" xfId="265"/>
    <cellStyle name="Normal 55" xfId="266"/>
    <cellStyle name="Normal 56" xfId="267"/>
    <cellStyle name="Normal 57" xfId="1"/>
    <cellStyle name="Normal 6" xfId="268"/>
    <cellStyle name="Normal 6 2" xfId="269"/>
    <cellStyle name="Normal 6 3" xfId="270"/>
    <cellStyle name="Normal 7" xfId="271"/>
    <cellStyle name="Normal 7 2" xfId="272"/>
    <cellStyle name="Normal 8" xfId="273"/>
    <cellStyle name="Normal 8 2" xfId="274"/>
    <cellStyle name="Normal 9" xfId="275"/>
    <cellStyle name="Normal 9 2" xfId="276"/>
    <cellStyle name="Note 2" xfId="277"/>
    <cellStyle name="Note 2 2" xfId="278"/>
    <cellStyle name="Output 2" xfId="279"/>
    <cellStyle name="Output Amounts" xfId="280"/>
    <cellStyle name="Output Column Headings" xfId="281"/>
    <cellStyle name="Output Line Items" xfId="282"/>
    <cellStyle name="Output Report Heading" xfId="283"/>
    <cellStyle name="Output Report Title" xfId="284"/>
    <cellStyle name="P" xfId="285"/>
    <cellStyle name="P 2" xfId="286"/>
    <cellStyle name="Percent [2]" xfId="287"/>
    <cellStyle name="Percent 2" xfId="288"/>
    <cellStyle name="Percent 3" xfId="289"/>
    <cellStyle name="Percent 3 2" xfId="290"/>
    <cellStyle name="Percent 4" xfId="291"/>
    <cellStyle name="Percent 4 2" xfId="292"/>
    <cellStyle name="Percent 5" xfId="293"/>
    <cellStyle name="Percent 6" xfId="294"/>
    <cellStyle name="Percent 7" xfId="295"/>
    <cellStyle name="Percent 8" xfId="296"/>
    <cellStyle name="Percent 9" xfId="297"/>
    <cellStyle name="Refdb standard" xfId="298"/>
    <cellStyle name="ReportData" xfId="299"/>
    <cellStyle name="ReportElements" xfId="300"/>
    <cellStyle name="ReportHeader" xfId="301"/>
    <cellStyle name="Row_Headings" xfId="302"/>
    <cellStyle name="SAPBEXaggData" xfId="303"/>
    <cellStyle name="SAPBEXaggDataEmph" xfId="304"/>
    <cellStyle name="SAPBEXaggItem" xfId="305"/>
    <cellStyle name="SAPBEXaggItemX" xfId="306"/>
    <cellStyle name="SAPBEXchaText" xfId="307"/>
    <cellStyle name="SAPBEXexcBad7" xfId="308"/>
    <cellStyle name="SAPBEXexcBad8" xfId="309"/>
    <cellStyle name="SAPBEXexcBad9" xfId="310"/>
    <cellStyle name="SAPBEXexcCritical4" xfId="311"/>
    <cellStyle name="SAPBEXexcCritical5" xfId="312"/>
    <cellStyle name="SAPBEXexcCritical6" xfId="313"/>
    <cellStyle name="SAPBEXexcGood1" xfId="314"/>
    <cellStyle name="SAPBEXexcGood2" xfId="315"/>
    <cellStyle name="SAPBEXexcGood3" xfId="316"/>
    <cellStyle name="SAPBEXfilterDrill" xfId="317"/>
    <cellStyle name="SAPBEXfilterItem" xfId="318"/>
    <cellStyle name="SAPBEXfilterText" xfId="319"/>
    <cellStyle name="SAPBEXformats" xfId="320"/>
    <cellStyle name="SAPBEXheaderItem" xfId="321"/>
    <cellStyle name="SAPBEXheaderText" xfId="322"/>
    <cellStyle name="SAPBEXHLevel0" xfId="323"/>
    <cellStyle name="SAPBEXHLevel0X" xfId="324"/>
    <cellStyle name="SAPBEXHLevel1" xfId="325"/>
    <cellStyle name="SAPBEXHLevel1X" xfId="326"/>
    <cellStyle name="SAPBEXHLevel2" xfId="327"/>
    <cellStyle name="SAPBEXHLevel2X" xfId="328"/>
    <cellStyle name="SAPBEXHLevel3" xfId="329"/>
    <cellStyle name="SAPBEXHLevel3X" xfId="330"/>
    <cellStyle name="SAPBEXresData" xfId="331"/>
    <cellStyle name="SAPBEXresDataEmph" xfId="332"/>
    <cellStyle name="SAPBEXresItem" xfId="333"/>
    <cellStyle name="SAPBEXresItemX" xfId="334"/>
    <cellStyle name="SAPBEXstdData" xfId="335"/>
    <cellStyle name="SAPBEXstdDataEmph" xfId="336"/>
    <cellStyle name="SAPBEXstdItem" xfId="337"/>
    <cellStyle name="SAPBEXstdItemX" xfId="338"/>
    <cellStyle name="SAPBEXtitle" xfId="339"/>
    <cellStyle name="SAPBEXundefined" xfId="340"/>
    <cellStyle name="Style 1" xfId="341"/>
    <cellStyle name="Style 1 2" xfId="342"/>
    <cellStyle name="Style1" xfId="343"/>
    <cellStyle name="Style1 2" xfId="344"/>
    <cellStyle name="Style2" xfId="345"/>
    <cellStyle name="Style3" xfId="346"/>
    <cellStyle name="Style4" xfId="347"/>
    <cellStyle name="Style5" xfId="348"/>
    <cellStyle name="Style6" xfId="349"/>
    <cellStyle name="Table Footnote" xfId="350"/>
    <cellStyle name="Table Footnote 2" xfId="351"/>
    <cellStyle name="Table Footnote 2 2" xfId="352"/>
    <cellStyle name="Table Footnote_Table 5.6 sales of assets 23Feb2010" xfId="353"/>
    <cellStyle name="Table Header" xfId="354"/>
    <cellStyle name="Table Header 2" xfId="355"/>
    <cellStyle name="Table Header 2 2" xfId="356"/>
    <cellStyle name="Table Header_Table 5.6 sales of assets 23Feb2010" xfId="357"/>
    <cellStyle name="Table Heading 1" xfId="358"/>
    <cellStyle name="Table Heading 1 2" xfId="359"/>
    <cellStyle name="Table Heading 1 2 2" xfId="360"/>
    <cellStyle name="Table Heading 1_Table 5.6 sales of assets 23Feb2010" xfId="361"/>
    <cellStyle name="Table Heading 2" xfId="362"/>
    <cellStyle name="Table Heading 2 2" xfId="363"/>
    <cellStyle name="Table Heading 2_Table 5.6 sales of assets 23Feb2010" xfId="364"/>
    <cellStyle name="Table Of Which" xfId="365"/>
    <cellStyle name="Table Of Which 2" xfId="366"/>
    <cellStyle name="Table Of Which_Table 5.6 sales of assets 23Feb2010" xfId="367"/>
    <cellStyle name="Table Row Billions" xfId="368"/>
    <cellStyle name="Table Row Billions 2" xfId="369"/>
    <cellStyle name="Table Row Billions Check" xfId="370"/>
    <cellStyle name="Table Row Billions Check 2" xfId="371"/>
    <cellStyle name="Table Row Billions Check 3" xfId="372"/>
    <cellStyle name="Table Row Billions Check_asset sales" xfId="373"/>
    <cellStyle name="Table Row Billions_Table 5.6 sales of assets 23Feb2010" xfId="374"/>
    <cellStyle name="Table Row Millions" xfId="375"/>
    <cellStyle name="Table Row Millions 2" xfId="376"/>
    <cellStyle name="Table Row Millions 2 2" xfId="377"/>
    <cellStyle name="Table Row Millions Check" xfId="378"/>
    <cellStyle name="Table Row Millions Check 2" xfId="379"/>
    <cellStyle name="Table Row Millions Check 3" xfId="380"/>
    <cellStyle name="Table Row Millions Check 4" xfId="381"/>
    <cellStyle name="Table Row Millions Check_asset sales" xfId="382"/>
    <cellStyle name="Table Row Millions_Table 5.6 sales of assets 23Feb2010" xfId="383"/>
    <cellStyle name="Table Row Percentage" xfId="384"/>
    <cellStyle name="Table Row Percentage 2" xfId="385"/>
    <cellStyle name="Table Row Percentage Check" xfId="386"/>
    <cellStyle name="Table Row Percentage Check 2" xfId="387"/>
    <cellStyle name="Table Row Percentage Check 3" xfId="388"/>
    <cellStyle name="Table Row Percentage Check_asset sales" xfId="389"/>
    <cellStyle name="Table Row Percentage_Table 5.6 sales of assets 23Feb2010" xfId="390"/>
    <cellStyle name="Table Total Billions" xfId="391"/>
    <cellStyle name="Table Total Billions 2" xfId="392"/>
    <cellStyle name="Table Total Billions_Table 5.6 sales of assets 23Feb2010" xfId="393"/>
    <cellStyle name="Table Total Millions" xfId="394"/>
    <cellStyle name="Table Total Millions 2" xfId="395"/>
    <cellStyle name="Table Total Millions 2 2" xfId="396"/>
    <cellStyle name="Table Total Millions_Table 5.6 sales of assets 23Feb2010" xfId="397"/>
    <cellStyle name="Table Total Percentage" xfId="398"/>
    <cellStyle name="Table Total Percentage 2" xfId="399"/>
    <cellStyle name="Table Total Percentage_Table 5.6 sales of assets 23Feb2010" xfId="400"/>
    <cellStyle name="Table Units" xfId="401"/>
    <cellStyle name="Table Units 2" xfId="402"/>
    <cellStyle name="Table Units 2 2" xfId="403"/>
    <cellStyle name="Table Units_Table 5.6 sales of assets 23Feb2010" xfId="404"/>
    <cellStyle name="Times New Roman" xfId="405"/>
    <cellStyle name="Title 2" xfId="406"/>
    <cellStyle name="Title 3" xfId="407"/>
    <cellStyle name="Title 4" xfId="408"/>
    <cellStyle name="Total 2" xfId="409"/>
    <cellStyle name="Warning Text 2" xfId="410"/>
    <cellStyle name="whole number" xfId="4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pnet/Spending%20Power/2016-17%20to%202019-20/Public%20Tables/Final%20Settlement/160201%20Core%20Spending%20Power%20FINAL%20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KI LA Data"/>
      <sheetName val="KI Local Authority Dropdown"/>
      <sheetName val="KI 2016-17"/>
      <sheetName val="KI 2017-18"/>
      <sheetName val="KI 2018-19"/>
      <sheetName val="KI 2019-20"/>
      <sheetName val="Core Spending Power - Summary"/>
      <sheetName val="per Dwelling"/>
      <sheetName val="Core Spending Power - detail"/>
      <sheetName val="Change over the SR"/>
      <sheetName val="2016-17 (SoS)"/>
      <sheetName val="2017-18 (SoS)"/>
      <sheetName val="2016-17"/>
      <sheetName val="2017-18"/>
      <sheetName val="2018-19"/>
      <sheetName val="2019-20"/>
      <sheetName val="Area Spending Power"/>
      <sheetName val="SoS cribsheet"/>
      <sheetName val="Changes on provisional 1617"/>
      <sheetName val="Changes on provisional 1718"/>
      <sheetName val="LA Data"/>
      <sheetName val="25112015 deflator update"/>
      <sheetName val="PHG assumptions"/>
      <sheetName val="for briefing pack"/>
      <sheetName val="HoC table"/>
      <sheetName val="HoC table (v2)"/>
      <sheetName val="Visible Lines - Summary"/>
      <sheetName val="2016-17 (visible)"/>
      <sheetName val="2017-18 (visible)"/>
      <sheetName val="2018-19 (visible)"/>
      <sheetName val="2019-20 (visible)"/>
      <sheetName val="NHB"/>
      <sheetName val="Transition Grant"/>
      <sheetName val="SFA"/>
    </sheetNames>
    <sheetDataSet>
      <sheetData sheetId="0">
        <row r="4">
          <cell r="K4" t="str">
            <v>No</v>
          </cell>
        </row>
        <row r="7">
          <cell r="K7" t="str">
            <v>No</v>
          </cell>
        </row>
        <row r="10">
          <cell r="K10" t="str">
            <v>No</v>
          </cell>
        </row>
        <row r="13">
          <cell r="K13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2"/>
  <sheetViews>
    <sheetView tabSelected="1" workbookViewId="0">
      <selection activeCell="J22" sqref="J22"/>
    </sheetView>
  </sheetViews>
  <sheetFormatPr defaultRowHeight="15" x14ac:dyDescent="0.2"/>
  <cols>
    <col min="1" max="1" width="2.88671875" style="2" customWidth="1"/>
    <col min="2" max="2" width="49.21875" style="2" bestFit="1" customWidth="1"/>
    <col min="3" max="3" width="15.88671875" style="2" bestFit="1" customWidth="1"/>
    <col min="4" max="4" width="16.88671875" style="2" bestFit="1" customWidth="1"/>
    <col min="5" max="6" width="15.88671875" style="2" bestFit="1" customWidth="1"/>
    <col min="7" max="7" width="3.109375" style="2" customWidth="1"/>
    <col min="8" max="16384" width="8.88671875" style="2"/>
  </cols>
  <sheetData>
    <row r="1" spans="1:8" s="1" customFormat="1" ht="15.75" thickBot="1" x14ac:dyDescent="0.25">
      <c r="H1" s="2"/>
    </row>
    <row r="2" spans="1:8" s="1" customFormat="1" ht="15.75" thickBot="1" x14ac:dyDescent="0.25">
      <c r="A2" s="3"/>
      <c r="B2" s="4"/>
      <c r="C2" s="4"/>
      <c r="D2" s="4"/>
      <c r="E2" s="4"/>
      <c r="F2" s="4"/>
      <c r="G2" s="5"/>
      <c r="H2" s="2"/>
    </row>
    <row r="3" spans="1:8" s="1" customFormat="1" ht="16.5" thickBot="1" x14ac:dyDescent="0.3">
      <c r="A3" s="6"/>
      <c r="B3" s="52" t="s">
        <v>0</v>
      </c>
      <c r="C3" s="53"/>
      <c r="D3" s="53"/>
      <c r="E3" s="53"/>
      <c r="F3" s="54"/>
      <c r="G3" s="7"/>
      <c r="H3" s="2"/>
    </row>
    <row r="4" spans="1:8" s="1" customFormat="1" ht="15.75" thickBot="1" x14ac:dyDescent="0.25">
      <c r="A4" s="6"/>
      <c r="B4" s="50" t="s">
        <v>805</v>
      </c>
      <c r="C4" s="8"/>
      <c r="D4" s="8"/>
      <c r="E4" s="8"/>
      <c r="F4" s="8"/>
      <c r="G4" s="7"/>
      <c r="H4" s="2"/>
    </row>
    <row r="5" spans="1:8" s="1" customFormat="1" ht="15.75" thickBot="1" x14ac:dyDescent="0.25">
      <c r="A5" s="6"/>
      <c r="B5" s="55" t="s">
        <v>1</v>
      </c>
      <c r="C5" s="56"/>
      <c r="D5" s="56"/>
      <c r="E5" s="56"/>
      <c r="F5" s="57"/>
      <c r="G5" s="7"/>
      <c r="H5" s="9" t="str">
        <f>VLOOKUP(B5,B28:C412,2,0)</f>
        <v>ENG</v>
      </c>
    </row>
    <row r="6" spans="1:8" s="1" customFormat="1" ht="15.75" thickBot="1" x14ac:dyDescent="0.25">
      <c r="A6" s="6"/>
      <c r="B6" s="8"/>
      <c r="C6" s="8"/>
      <c r="D6" s="8"/>
      <c r="E6" s="8"/>
      <c r="F6" s="8"/>
      <c r="G6" s="7"/>
      <c r="H6" s="2"/>
    </row>
    <row r="7" spans="1:8" s="1" customFormat="1" x14ac:dyDescent="0.2">
      <c r="A7" s="6"/>
      <c r="B7" s="3"/>
      <c r="C7" s="10" t="s">
        <v>2</v>
      </c>
      <c r="D7" s="10" t="s">
        <v>3</v>
      </c>
      <c r="E7" s="10" t="s">
        <v>4</v>
      </c>
      <c r="F7" s="11" t="s">
        <v>5</v>
      </c>
      <c r="G7" s="7"/>
      <c r="H7" s="2"/>
    </row>
    <row r="8" spans="1:8" s="1" customFormat="1" ht="15.75" thickBot="1" x14ac:dyDescent="0.25">
      <c r="A8" s="6"/>
      <c r="B8" s="12"/>
      <c r="C8" s="13"/>
      <c r="D8" s="13"/>
      <c r="E8" s="13"/>
      <c r="F8" s="14"/>
      <c r="G8" s="7"/>
      <c r="H8" s="2"/>
    </row>
    <row r="9" spans="1:8" s="1" customFormat="1" x14ac:dyDescent="0.2">
      <c r="A9" s="6"/>
      <c r="B9" s="3"/>
      <c r="C9" s="4"/>
      <c r="D9" s="4"/>
      <c r="E9" s="4"/>
      <c r="F9" s="5"/>
      <c r="G9" s="7"/>
      <c r="H9" s="2"/>
    </row>
    <row r="10" spans="1:8" s="1" customFormat="1" x14ac:dyDescent="0.2">
      <c r="A10" s="6"/>
      <c r="B10" s="6" t="s">
        <v>6</v>
      </c>
      <c r="C10" s="15">
        <f>VLOOKUP($H$5,'2016-17 (visible)'!$A:$O,4,0)</f>
        <v>43479539900.010376</v>
      </c>
      <c r="D10" s="15">
        <f>VLOOKUP($H$5,'2017-18 (visible)'!$A:$O,4,0)</f>
        <v>42896177629.282005</v>
      </c>
      <c r="E10" s="15">
        <f>VLOOKUP($H$5,'2018-19 (visible)'!$A:$O,4,0)</f>
        <v>43225252861.187813</v>
      </c>
      <c r="F10" s="16">
        <f>VLOOKUP($H$5,'2019-20 (visible)'!$A:$O,4,0)</f>
        <v>44318073880.97361</v>
      </c>
      <c r="G10" s="7"/>
      <c r="H10" s="2"/>
    </row>
    <row r="11" spans="1:8" s="1" customFormat="1" x14ac:dyDescent="0.2">
      <c r="A11" s="6"/>
      <c r="B11" s="6"/>
      <c r="C11" s="15"/>
      <c r="D11" s="15"/>
      <c r="E11" s="15"/>
      <c r="F11" s="16"/>
      <c r="G11" s="7"/>
      <c r="H11" s="2"/>
    </row>
    <row r="12" spans="1:8" s="1" customFormat="1" x14ac:dyDescent="0.2">
      <c r="A12" s="6"/>
      <c r="B12" s="17" t="s">
        <v>7</v>
      </c>
      <c r="C12" s="15">
        <f>VLOOKUP($H$5,'2016-17 (visible)'!$A:$O,5,0)</f>
        <v>78687713.893237963</v>
      </c>
      <c r="D12" s="15">
        <f>VLOOKUP($H$5,'2017-18 (visible)'!$A:$O,5,0)</f>
        <v>78795886.631952077</v>
      </c>
      <c r="E12" s="15">
        <f>VLOOKUP($H$5,'2018-19 (visible)'!$A:$O,5,0)</f>
        <v>78948689.761745945</v>
      </c>
      <c r="F12" s="16">
        <f>VLOOKUP($H$5,'2019-20 (visible)'!$A:$O,5,0)</f>
        <v>79213161.022004023</v>
      </c>
      <c r="G12" s="7"/>
      <c r="H12" s="2"/>
    </row>
    <row r="13" spans="1:8" s="1" customFormat="1" x14ac:dyDescent="0.2">
      <c r="A13" s="6"/>
      <c r="B13" s="17" t="s">
        <v>8</v>
      </c>
      <c r="C13" s="15">
        <f>VLOOKUP($H$5,'2016-17 (visible)'!$A:$O,6,0)</f>
        <v>1450790682.8047657</v>
      </c>
      <c r="D13" s="15">
        <f>VLOOKUP($H$5,'2017-18 (visible)'!$A:$O,6,0)</f>
        <v>1480040827.5903556</v>
      </c>
      <c r="E13" s="15">
        <f>VLOOKUP($H$5,'2018-19 (visible)'!$A:$O,6,0)</f>
        <v>1510731868.3800871</v>
      </c>
      <c r="F13" s="16">
        <f>VLOOKUP($H$5,'2019-20 (visible)'!$A:$O,6,0)</f>
        <v>1544230489.8378673</v>
      </c>
      <c r="G13" s="7"/>
      <c r="H13" s="2"/>
    </row>
    <row r="14" spans="1:8" s="1" customFormat="1" x14ac:dyDescent="0.2">
      <c r="A14" s="6"/>
      <c r="B14" s="17" t="s">
        <v>9</v>
      </c>
      <c r="C14" s="15">
        <f>VLOOKUP($H$5,'2016-17 (visible)'!$A:$O,7,0)</f>
        <v>307700000.00000018</v>
      </c>
      <c r="D14" s="15">
        <f>VLOOKUP($H$5,'2017-18 (visible)'!$A:$O,7,0)</f>
        <v>368250000.00000101</v>
      </c>
      <c r="E14" s="15">
        <f>VLOOKUP($H$5,'2018-19 (visible)'!$A:$O,7,0)</f>
        <v>376219999.99999809</v>
      </c>
      <c r="F14" s="16">
        <f>VLOOKUP($H$5,'2019-20 (visible)'!$A:$O,7,0)</f>
        <v>513850000.00000113</v>
      </c>
      <c r="G14" s="7"/>
      <c r="H14" s="2"/>
    </row>
    <row r="15" spans="1:8" s="1" customFormat="1" x14ac:dyDescent="0.2">
      <c r="A15" s="6"/>
      <c r="B15" s="18" t="s">
        <v>10</v>
      </c>
      <c r="C15" s="19">
        <f>VLOOKUP($H$5,'2016-17 (visible)'!$A:$O,8,0)</f>
        <v>121100000.00000098</v>
      </c>
      <c r="D15" s="19">
        <f>VLOOKUP($H$5,'2017-18 (visible)'!$A:$O,8,0)</f>
        <v>132129999.99999803</v>
      </c>
      <c r="E15" s="19">
        <f>VLOOKUP($H$5,'2018-19 (visible)'!$A:$O,8,0)</f>
        <v>118449999.99999897</v>
      </c>
      <c r="F15" s="20">
        <f>VLOOKUP($H$5,'2019-20 (visible)'!$A:$O,8,0)</f>
        <v>259260000.00000101</v>
      </c>
      <c r="G15" s="7"/>
      <c r="H15" s="2"/>
    </row>
    <row r="16" spans="1:8" s="1" customFormat="1" x14ac:dyDescent="0.2">
      <c r="A16" s="6"/>
      <c r="B16" s="18" t="s">
        <v>11</v>
      </c>
      <c r="C16" s="19">
        <f>VLOOKUP($H$5,'2016-17 (visible)'!$A:$O,9,0)</f>
        <v>186599999.99999902</v>
      </c>
      <c r="D16" s="19">
        <f>VLOOKUP($H$5,'2017-18 (visible)'!$A:$O,9,0)</f>
        <v>236120000.00000301</v>
      </c>
      <c r="E16" s="19">
        <f>VLOOKUP($H$5,'2018-19 (visible)'!$A:$O,9,0)</f>
        <v>257769999.99999908</v>
      </c>
      <c r="F16" s="20">
        <f>VLOOKUP($H$5,'2019-20 (visible)'!$A:$O,9,0)</f>
        <v>254590000.00000015</v>
      </c>
      <c r="G16" s="7"/>
      <c r="H16" s="2"/>
    </row>
    <row r="17" spans="1:8" s="1" customFormat="1" x14ac:dyDescent="0.2">
      <c r="A17" s="6"/>
      <c r="B17" s="17" t="s">
        <v>12</v>
      </c>
      <c r="C17" s="15">
        <f>VLOOKUP($H$5,'2016-17 (visible)'!$A:$O,10,0)</f>
        <v>129600000.00000098</v>
      </c>
      <c r="D17" s="15">
        <f>VLOOKUP($H$5,'2017-18 (visible)'!$A:$O,10,0)</f>
        <v>129600000.00000098</v>
      </c>
      <c r="E17" s="15">
        <f>VLOOKUP($H$5,'2018-19 (visible)'!$A:$O,10,0)</f>
        <v>129600000.00000098</v>
      </c>
      <c r="F17" s="16">
        <f>VLOOKUP($H$5,'2019-20 (visible)'!$A:$O,10,0)</f>
        <v>129600000.00000098</v>
      </c>
      <c r="G17" s="7"/>
      <c r="H17" s="2"/>
    </row>
    <row r="18" spans="1:8" s="1" customFormat="1" x14ac:dyDescent="0.2">
      <c r="A18" s="6"/>
      <c r="B18" s="17" t="s">
        <v>13</v>
      </c>
      <c r="C18" s="15">
        <f>VLOOKUP($H$5,'2016-17 (visible)'!$A:$O,11,0)</f>
        <v>1320763209.9150021</v>
      </c>
      <c r="D18" s="15">
        <f>VLOOKUP($H$5,'2017-18 (visible)'!$A:$O,11,0)</f>
        <v>1212908597.7054634</v>
      </c>
      <c r="E18" s="15">
        <f>VLOOKUP($H$5,'2018-19 (visible)'!$A:$O,11,0)</f>
        <v>1114489403.0908804</v>
      </c>
      <c r="F18" s="16">
        <f>VLOOKUP($H$5,'2019-20 (visible)'!$A:$O,11,0)</f>
        <v>1025498075.674603</v>
      </c>
      <c r="G18" s="7"/>
      <c r="H18" s="2"/>
    </row>
    <row r="19" spans="1:8" s="1" customFormat="1" x14ac:dyDescent="0.2">
      <c r="A19" s="6"/>
      <c r="B19" s="17" t="s">
        <v>14</v>
      </c>
      <c r="C19" s="15">
        <f>VLOOKUP($H$5,'2016-17 (visible)'!$A:$O,12,0)</f>
        <v>31173651.068072006</v>
      </c>
      <c r="D19" s="15">
        <f>VLOOKUP($H$5,'2017-18 (visible)'!$A:$O,12,0)</f>
        <v>31755792.107200008</v>
      </c>
      <c r="E19" s="15">
        <f>VLOOKUP($H$5,'2018-19 (visible)'!$A:$O,12,0)</f>
        <v>32367040.402340997</v>
      </c>
      <c r="F19" s="16">
        <f>VLOOKUP($H$5,'2019-20 (visible)'!$A:$O,12,0)</f>
        <v>33036502.116161987</v>
      </c>
      <c r="G19" s="7"/>
      <c r="H19" s="2"/>
    </row>
    <row r="20" spans="1:8" s="1" customFormat="1" x14ac:dyDescent="0.2">
      <c r="A20" s="6"/>
      <c r="B20" s="18" t="s">
        <v>15</v>
      </c>
      <c r="C20" s="19">
        <f>VLOOKUP($H$5,'2016-17 (visible)'!$A:$O,13,0)</f>
        <v>21012361.068069998</v>
      </c>
      <c r="D20" s="19">
        <f>VLOOKUP($H$5,'2017-18 (visible)'!$A:$O,13,0)</f>
        <v>21404748.107205</v>
      </c>
      <c r="E20" s="19">
        <f>VLOOKUP($H$5,'2018-19 (visible)'!$A:$O,13,0)</f>
        <v>21816755.402341999</v>
      </c>
      <c r="F20" s="20">
        <f>VLOOKUP($H$5,'2019-20 (visible)'!$A:$O,13,0)</f>
        <v>22268001.116160996</v>
      </c>
      <c r="G20" s="7"/>
      <c r="H20" s="2"/>
    </row>
    <row r="21" spans="1:8" s="1" customFormat="1" x14ac:dyDescent="0.2">
      <c r="A21" s="6"/>
      <c r="B21" s="18" t="s">
        <v>16</v>
      </c>
      <c r="C21" s="19">
        <f>VLOOKUP($H$5,'2016-17 (visible)'!$A:$O,14,0)</f>
        <v>10161290.000002002</v>
      </c>
      <c r="D21" s="19">
        <f>VLOOKUP($H$5,'2017-18 (visible)'!$A:$O,14,0)</f>
        <v>10351043.999994997</v>
      </c>
      <c r="E21" s="19">
        <f>VLOOKUP($H$5,'2018-19 (visible)'!$A:$O,14,0)</f>
        <v>10550284.999999003</v>
      </c>
      <c r="F21" s="20">
        <f>VLOOKUP($H$5,'2019-20 (visible)'!$A:$O,14,0)</f>
        <v>10768501.000001002</v>
      </c>
      <c r="G21" s="7"/>
      <c r="H21" s="2"/>
    </row>
    <row r="22" spans="1:8" s="1" customFormat="1" x14ac:dyDescent="0.2">
      <c r="A22" s="6"/>
      <c r="B22" s="17" t="s">
        <v>17</v>
      </c>
      <c r="C22" s="15">
        <f>VLOOKUP($H$5,'2016-17 (visible)'!$A:$O,15,0)</f>
        <v>1903999.9999799961</v>
      </c>
      <c r="D22" s="15">
        <f>VLOOKUP($H$5,'2017-18 (visible)'!$A:$O,15,0)</f>
        <v>1842000.0000139982</v>
      </c>
      <c r="E22" s="15">
        <f>VLOOKUP($H$5,'2018-19 (visible)'!$A:$O,15,0)</f>
        <v>1777000.0000399984</v>
      </c>
      <c r="F22" s="16">
        <f>VLOOKUP($H$5,'2019-20 (visible)'!$A:$O,15,0)</f>
        <v>1777000.0000399984</v>
      </c>
      <c r="G22" s="7"/>
      <c r="H22" s="2"/>
    </row>
    <row r="23" spans="1:8" s="1" customFormat="1" ht="15.75" thickBot="1" x14ac:dyDescent="0.25">
      <c r="A23" s="6"/>
      <c r="B23" s="12"/>
      <c r="C23" s="13"/>
      <c r="D23" s="13"/>
      <c r="E23" s="13"/>
      <c r="F23" s="14"/>
      <c r="G23" s="7"/>
      <c r="H23" s="2"/>
    </row>
    <row r="24" spans="1:8" s="1" customFormat="1" x14ac:dyDescent="0.2">
      <c r="A24" s="6"/>
      <c r="B24" s="8"/>
      <c r="C24" s="8"/>
      <c r="D24" s="8"/>
      <c r="E24" s="8"/>
      <c r="F24" s="8"/>
      <c r="G24" s="7"/>
      <c r="H24" s="2"/>
    </row>
    <row r="25" spans="1:8" s="1" customFormat="1" ht="15.75" thickBot="1" x14ac:dyDescent="0.25">
      <c r="A25" s="12"/>
      <c r="B25" s="13"/>
      <c r="C25" s="13"/>
      <c r="D25" s="13"/>
      <c r="E25" s="13"/>
      <c r="F25" s="13"/>
      <c r="G25" s="14"/>
      <c r="H25" s="2"/>
    </row>
    <row r="26" spans="1:8" s="1" customFormat="1" ht="33" customHeight="1" x14ac:dyDescent="0.2">
      <c r="A26" s="21"/>
      <c r="B26" s="58" t="s">
        <v>18</v>
      </c>
      <c r="C26" s="58"/>
      <c r="D26" s="58"/>
      <c r="E26" s="58"/>
      <c r="F26" s="58"/>
      <c r="G26" s="5"/>
      <c r="H26" s="2"/>
    </row>
    <row r="27" spans="1:8" s="1" customFormat="1" ht="15.75" thickBot="1" x14ac:dyDescent="0.25">
      <c r="A27" s="12"/>
      <c r="B27" s="13"/>
      <c r="C27" s="13"/>
      <c r="D27" s="13"/>
      <c r="E27" s="13"/>
      <c r="F27" s="13"/>
      <c r="G27" s="14"/>
      <c r="H27" s="2"/>
    </row>
    <row r="28" spans="1:8" ht="15.75" x14ac:dyDescent="0.25">
      <c r="B28" s="22" t="s">
        <v>1</v>
      </c>
      <c r="C28" s="22" t="s">
        <v>19</v>
      </c>
      <c r="D28" s="23"/>
    </row>
    <row r="29" spans="1:8" ht="15.75" x14ac:dyDescent="0.25">
      <c r="B29" s="24"/>
      <c r="C29" s="24"/>
      <c r="D29" s="25"/>
    </row>
    <row r="30" spans="1:8" ht="15.75" x14ac:dyDescent="0.25">
      <c r="B30" s="24" t="s">
        <v>20</v>
      </c>
      <c r="C30" s="24" t="s">
        <v>21</v>
      </c>
      <c r="D30" s="25"/>
    </row>
    <row r="31" spans="1:8" ht="15.75" x14ac:dyDescent="0.25">
      <c r="B31" s="24" t="s">
        <v>22</v>
      </c>
      <c r="C31" s="24" t="s">
        <v>23</v>
      </c>
      <c r="D31" s="25"/>
    </row>
    <row r="32" spans="1:8" ht="15.75" x14ac:dyDescent="0.25">
      <c r="B32" s="24" t="s">
        <v>24</v>
      </c>
      <c r="C32" s="24" t="s">
        <v>25</v>
      </c>
      <c r="D32" s="25"/>
    </row>
    <row r="33" spans="2:4" ht="15.75" x14ac:dyDescent="0.25">
      <c r="B33" s="24" t="s">
        <v>26</v>
      </c>
      <c r="C33" s="24" t="s">
        <v>27</v>
      </c>
      <c r="D33" s="25"/>
    </row>
    <row r="34" spans="2:4" ht="15.75" x14ac:dyDescent="0.25">
      <c r="B34" s="24" t="s">
        <v>28</v>
      </c>
      <c r="C34" s="24" t="s">
        <v>29</v>
      </c>
      <c r="D34" s="25"/>
    </row>
    <row r="35" spans="2:4" ht="15.75" x14ac:dyDescent="0.25">
      <c r="B35" s="24" t="s">
        <v>30</v>
      </c>
      <c r="C35" s="24" t="s">
        <v>31</v>
      </c>
      <c r="D35" s="25"/>
    </row>
    <row r="36" spans="2:4" ht="15.75" x14ac:dyDescent="0.25">
      <c r="B36" s="24" t="s">
        <v>32</v>
      </c>
      <c r="C36" s="24" t="s">
        <v>33</v>
      </c>
      <c r="D36" s="25"/>
    </row>
    <row r="37" spans="2:4" ht="15.75" x14ac:dyDescent="0.25">
      <c r="B37" s="24" t="s">
        <v>34</v>
      </c>
      <c r="C37" s="24" t="s">
        <v>35</v>
      </c>
      <c r="D37" s="25"/>
    </row>
    <row r="38" spans="2:4" ht="15.75" x14ac:dyDescent="0.25">
      <c r="B38" s="24" t="s">
        <v>36</v>
      </c>
      <c r="C38" s="24" t="s">
        <v>37</v>
      </c>
      <c r="D38" s="25"/>
    </row>
    <row r="39" spans="2:4" ht="15.75" x14ac:dyDescent="0.25">
      <c r="B39" s="24" t="s">
        <v>38</v>
      </c>
      <c r="C39" s="24" t="s">
        <v>39</v>
      </c>
      <c r="D39" s="25"/>
    </row>
    <row r="40" spans="2:4" ht="15.75" x14ac:dyDescent="0.25">
      <c r="B40" s="24" t="s">
        <v>40</v>
      </c>
      <c r="C40" s="24" t="s">
        <v>41</v>
      </c>
      <c r="D40" s="25"/>
    </row>
    <row r="41" spans="2:4" ht="15.75" x14ac:dyDescent="0.25">
      <c r="B41" s="24" t="s">
        <v>42</v>
      </c>
      <c r="C41" s="24" t="s">
        <v>43</v>
      </c>
      <c r="D41" s="25"/>
    </row>
    <row r="42" spans="2:4" ht="15.75" x14ac:dyDescent="0.25">
      <c r="B42" s="24" t="s">
        <v>44</v>
      </c>
      <c r="C42" s="24" t="s">
        <v>45</v>
      </c>
      <c r="D42" s="25"/>
    </row>
    <row r="43" spans="2:4" ht="15.75" x14ac:dyDescent="0.25">
      <c r="B43" s="24" t="s">
        <v>46</v>
      </c>
      <c r="C43" s="24" t="s">
        <v>47</v>
      </c>
      <c r="D43" s="25"/>
    </row>
    <row r="44" spans="2:4" ht="15.75" x14ac:dyDescent="0.25">
      <c r="B44" s="24" t="s">
        <v>48</v>
      </c>
      <c r="C44" s="24" t="s">
        <v>49</v>
      </c>
      <c r="D44" s="25"/>
    </row>
    <row r="45" spans="2:4" ht="15.75" x14ac:dyDescent="0.25">
      <c r="B45" s="24" t="s">
        <v>50</v>
      </c>
      <c r="C45" s="24" t="s">
        <v>51</v>
      </c>
      <c r="D45" s="25"/>
    </row>
    <row r="46" spans="2:4" ht="15.75" x14ac:dyDescent="0.25">
      <c r="B46" s="24" t="s">
        <v>52</v>
      </c>
      <c r="C46" s="24" t="s">
        <v>53</v>
      </c>
      <c r="D46" s="25"/>
    </row>
    <row r="47" spans="2:4" ht="15.75" x14ac:dyDescent="0.25">
      <c r="B47" s="24" t="s">
        <v>54</v>
      </c>
      <c r="C47" s="24" t="s">
        <v>55</v>
      </c>
      <c r="D47" s="25"/>
    </row>
    <row r="48" spans="2:4" ht="15.75" x14ac:dyDescent="0.25">
      <c r="B48" s="24" t="s">
        <v>56</v>
      </c>
      <c r="C48" s="24" t="s">
        <v>57</v>
      </c>
      <c r="D48" s="25"/>
    </row>
    <row r="49" spans="2:4" ht="15.75" x14ac:dyDescent="0.25">
      <c r="B49" s="24" t="s">
        <v>58</v>
      </c>
      <c r="C49" s="24" t="s">
        <v>59</v>
      </c>
      <c r="D49" s="25"/>
    </row>
    <row r="50" spans="2:4" ht="15.75" x14ac:dyDescent="0.25">
      <c r="B50" s="24" t="s">
        <v>60</v>
      </c>
      <c r="C50" s="24" t="s">
        <v>61</v>
      </c>
      <c r="D50" s="25"/>
    </row>
    <row r="51" spans="2:4" ht="15.75" x14ac:dyDescent="0.25">
      <c r="B51" s="24" t="s">
        <v>62</v>
      </c>
      <c r="C51" s="24" t="s">
        <v>63</v>
      </c>
      <c r="D51" s="25"/>
    </row>
    <row r="52" spans="2:4" ht="15.75" x14ac:dyDescent="0.25">
      <c r="B52" s="24" t="s">
        <v>64</v>
      </c>
      <c r="C52" s="24" t="s">
        <v>65</v>
      </c>
      <c r="D52" s="25"/>
    </row>
    <row r="53" spans="2:4" ht="15.75" x14ac:dyDescent="0.25">
      <c r="B53" s="24" t="s">
        <v>66</v>
      </c>
      <c r="C53" s="24" t="s">
        <v>67</v>
      </c>
      <c r="D53" s="25"/>
    </row>
    <row r="54" spans="2:4" ht="15.75" x14ac:dyDescent="0.25">
      <c r="B54" s="24" t="s">
        <v>68</v>
      </c>
      <c r="C54" s="24" t="s">
        <v>69</v>
      </c>
      <c r="D54" s="25"/>
    </row>
    <row r="55" spans="2:4" ht="15.75" x14ac:dyDescent="0.25">
      <c r="B55" s="24" t="s">
        <v>70</v>
      </c>
      <c r="C55" s="24" t="s">
        <v>71</v>
      </c>
      <c r="D55" s="25"/>
    </row>
    <row r="56" spans="2:4" ht="15.75" x14ac:dyDescent="0.25">
      <c r="B56" s="24" t="s">
        <v>72</v>
      </c>
      <c r="C56" s="24" t="s">
        <v>73</v>
      </c>
      <c r="D56" s="25"/>
    </row>
    <row r="57" spans="2:4" ht="15.75" x14ac:dyDescent="0.25">
      <c r="B57" s="24" t="s">
        <v>74</v>
      </c>
      <c r="C57" s="24" t="s">
        <v>75</v>
      </c>
      <c r="D57" s="25"/>
    </row>
    <row r="58" spans="2:4" ht="15.75" x14ac:dyDescent="0.25">
      <c r="B58" s="24" t="s">
        <v>76</v>
      </c>
      <c r="C58" s="24" t="s">
        <v>77</v>
      </c>
      <c r="D58" s="25"/>
    </row>
    <row r="59" spans="2:4" ht="15.75" x14ac:dyDescent="0.25">
      <c r="B59" s="24" t="s">
        <v>78</v>
      </c>
      <c r="C59" s="24" t="s">
        <v>79</v>
      </c>
      <c r="D59" s="25"/>
    </row>
    <row r="60" spans="2:4" ht="15.75" x14ac:dyDescent="0.25">
      <c r="B60" s="24" t="s">
        <v>80</v>
      </c>
      <c r="C60" s="24" t="s">
        <v>81</v>
      </c>
      <c r="D60" s="25"/>
    </row>
    <row r="61" spans="2:4" ht="15.75" x14ac:dyDescent="0.25">
      <c r="B61" s="24" t="s">
        <v>82</v>
      </c>
      <c r="C61" s="24" t="s">
        <v>83</v>
      </c>
      <c r="D61" s="25"/>
    </row>
    <row r="62" spans="2:4" ht="15.75" x14ac:dyDescent="0.25">
      <c r="B62" s="24" t="s">
        <v>84</v>
      </c>
      <c r="C62" s="24" t="s">
        <v>85</v>
      </c>
      <c r="D62" s="25"/>
    </row>
    <row r="63" spans="2:4" ht="15.75" x14ac:dyDescent="0.25">
      <c r="B63" s="24" t="s">
        <v>86</v>
      </c>
      <c r="C63" s="24" t="s">
        <v>87</v>
      </c>
      <c r="D63" s="25"/>
    </row>
    <row r="64" spans="2:4" ht="15.75" x14ac:dyDescent="0.25">
      <c r="B64" s="24" t="s">
        <v>88</v>
      </c>
      <c r="C64" s="24" t="s">
        <v>89</v>
      </c>
      <c r="D64" s="25"/>
    </row>
    <row r="65" spans="2:4" ht="15.75" x14ac:dyDescent="0.25">
      <c r="B65" s="24" t="s">
        <v>90</v>
      </c>
      <c r="C65" s="24" t="s">
        <v>91</v>
      </c>
      <c r="D65" s="25"/>
    </row>
    <row r="66" spans="2:4" ht="15.75" x14ac:dyDescent="0.25">
      <c r="B66" s="24" t="s">
        <v>92</v>
      </c>
      <c r="C66" s="24" t="s">
        <v>93</v>
      </c>
      <c r="D66" s="25"/>
    </row>
    <row r="67" spans="2:4" ht="15.75" x14ac:dyDescent="0.25">
      <c r="B67" s="24" t="s">
        <v>94</v>
      </c>
      <c r="C67" s="24" t="s">
        <v>95</v>
      </c>
      <c r="D67" s="25"/>
    </row>
    <row r="68" spans="2:4" ht="15.75" x14ac:dyDescent="0.25">
      <c r="B68" s="24" t="s">
        <v>96</v>
      </c>
      <c r="C68" s="24" t="s">
        <v>97</v>
      </c>
      <c r="D68" s="25"/>
    </row>
    <row r="69" spans="2:4" ht="15.75" x14ac:dyDescent="0.25">
      <c r="B69" s="24" t="s">
        <v>98</v>
      </c>
      <c r="C69" s="24" t="s">
        <v>99</v>
      </c>
      <c r="D69" s="25"/>
    </row>
    <row r="70" spans="2:4" ht="15.75" x14ac:dyDescent="0.25">
      <c r="B70" s="24" t="s">
        <v>100</v>
      </c>
      <c r="C70" s="24" t="s">
        <v>101</v>
      </c>
      <c r="D70" s="25"/>
    </row>
    <row r="71" spans="2:4" ht="15.75" x14ac:dyDescent="0.25">
      <c r="B71" s="24" t="s">
        <v>102</v>
      </c>
      <c r="C71" s="24" t="s">
        <v>103</v>
      </c>
      <c r="D71" s="25"/>
    </row>
    <row r="72" spans="2:4" ht="15.75" x14ac:dyDescent="0.25">
      <c r="B72" s="24" t="s">
        <v>104</v>
      </c>
      <c r="C72" s="24" t="s">
        <v>105</v>
      </c>
      <c r="D72" s="25"/>
    </row>
    <row r="73" spans="2:4" ht="15.75" x14ac:dyDescent="0.25">
      <c r="B73" s="24" t="s">
        <v>106</v>
      </c>
      <c r="C73" s="24" t="s">
        <v>107</v>
      </c>
      <c r="D73" s="25"/>
    </row>
    <row r="74" spans="2:4" ht="15.75" x14ac:dyDescent="0.25">
      <c r="B74" s="24" t="s">
        <v>108</v>
      </c>
      <c r="C74" s="24" t="s">
        <v>109</v>
      </c>
      <c r="D74" s="25"/>
    </row>
    <row r="75" spans="2:4" ht="15.75" x14ac:dyDescent="0.25">
      <c r="B75" s="24" t="s">
        <v>110</v>
      </c>
      <c r="C75" s="24" t="s">
        <v>111</v>
      </c>
      <c r="D75" s="25"/>
    </row>
    <row r="76" spans="2:4" ht="15.75" x14ac:dyDescent="0.25">
      <c r="B76" s="24" t="s">
        <v>112</v>
      </c>
      <c r="C76" s="24" t="s">
        <v>113</v>
      </c>
      <c r="D76" s="25"/>
    </row>
    <row r="77" spans="2:4" ht="15.75" x14ac:dyDescent="0.25">
      <c r="B77" s="24" t="s">
        <v>114</v>
      </c>
      <c r="C77" s="24" t="s">
        <v>115</v>
      </c>
      <c r="D77" s="25"/>
    </row>
    <row r="78" spans="2:4" ht="15.75" x14ac:dyDescent="0.25">
      <c r="B78" s="24" t="s">
        <v>116</v>
      </c>
      <c r="C78" s="24" t="s">
        <v>117</v>
      </c>
      <c r="D78" s="25"/>
    </row>
    <row r="79" spans="2:4" ht="15.75" x14ac:dyDescent="0.25">
      <c r="B79" s="24" t="s">
        <v>118</v>
      </c>
      <c r="C79" s="24" t="s">
        <v>119</v>
      </c>
      <c r="D79" s="25"/>
    </row>
    <row r="80" spans="2:4" ht="15.75" x14ac:dyDescent="0.25">
      <c r="B80" s="24" t="s">
        <v>120</v>
      </c>
      <c r="C80" s="24" t="s">
        <v>121</v>
      </c>
      <c r="D80" s="25"/>
    </row>
    <row r="81" spans="2:4" ht="15.75" x14ac:dyDescent="0.25">
      <c r="B81" s="24" t="s">
        <v>122</v>
      </c>
      <c r="C81" s="24" t="s">
        <v>123</v>
      </c>
      <c r="D81" s="25"/>
    </row>
    <row r="82" spans="2:4" ht="15.75" x14ac:dyDescent="0.25">
      <c r="B82" s="24" t="s">
        <v>124</v>
      </c>
      <c r="C82" s="24" t="s">
        <v>125</v>
      </c>
      <c r="D82" s="25"/>
    </row>
    <row r="83" spans="2:4" ht="15.75" x14ac:dyDescent="0.25">
      <c r="B83" s="24" t="s">
        <v>126</v>
      </c>
      <c r="C83" s="24" t="s">
        <v>127</v>
      </c>
      <c r="D83" s="25"/>
    </row>
    <row r="84" spans="2:4" ht="15.75" x14ac:dyDescent="0.25">
      <c r="B84" s="24" t="s">
        <v>128</v>
      </c>
      <c r="C84" s="24" t="s">
        <v>129</v>
      </c>
      <c r="D84" s="25"/>
    </row>
    <row r="85" spans="2:4" ht="15.75" x14ac:dyDescent="0.25">
      <c r="B85" s="24" t="s">
        <v>130</v>
      </c>
      <c r="C85" s="24" t="s">
        <v>131</v>
      </c>
      <c r="D85" s="25"/>
    </row>
    <row r="86" spans="2:4" ht="15.75" x14ac:dyDescent="0.25">
      <c r="B86" s="24" t="s">
        <v>132</v>
      </c>
      <c r="C86" s="24" t="s">
        <v>133</v>
      </c>
      <c r="D86" s="25"/>
    </row>
    <row r="87" spans="2:4" ht="15.75" x14ac:dyDescent="0.25">
      <c r="B87" s="24" t="s">
        <v>134</v>
      </c>
      <c r="C87" s="24" t="s">
        <v>135</v>
      </c>
      <c r="D87" s="25"/>
    </row>
    <row r="88" spans="2:4" ht="15.75" x14ac:dyDescent="0.25">
      <c r="B88" s="24" t="s">
        <v>136</v>
      </c>
      <c r="C88" s="24" t="s">
        <v>137</v>
      </c>
      <c r="D88" s="25"/>
    </row>
    <row r="89" spans="2:4" ht="15.75" x14ac:dyDescent="0.25">
      <c r="B89" s="24" t="s">
        <v>138</v>
      </c>
      <c r="C89" s="24" t="s">
        <v>139</v>
      </c>
      <c r="D89" s="25"/>
    </row>
    <row r="90" spans="2:4" ht="15.75" x14ac:dyDescent="0.25">
      <c r="B90" s="24" t="s">
        <v>140</v>
      </c>
      <c r="C90" s="24" t="s">
        <v>141</v>
      </c>
      <c r="D90" s="25"/>
    </row>
    <row r="91" spans="2:4" ht="15.75" x14ac:dyDescent="0.25">
      <c r="B91" s="24" t="s">
        <v>142</v>
      </c>
      <c r="C91" s="24" t="s">
        <v>143</v>
      </c>
      <c r="D91" s="25"/>
    </row>
    <row r="92" spans="2:4" ht="15.75" x14ac:dyDescent="0.25">
      <c r="B92" s="24" t="s">
        <v>144</v>
      </c>
      <c r="C92" s="24" t="s">
        <v>145</v>
      </c>
      <c r="D92" s="25"/>
    </row>
    <row r="93" spans="2:4" ht="15.75" x14ac:dyDescent="0.25">
      <c r="B93" s="24" t="s">
        <v>146</v>
      </c>
      <c r="C93" s="24" t="s">
        <v>147</v>
      </c>
      <c r="D93" s="25"/>
    </row>
    <row r="94" spans="2:4" ht="15.75" x14ac:dyDescent="0.25">
      <c r="B94" s="24" t="s">
        <v>148</v>
      </c>
      <c r="C94" s="24" t="s">
        <v>149</v>
      </c>
      <c r="D94" s="25"/>
    </row>
    <row r="95" spans="2:4" ht="15.75" x14ac:dyDescent="0.25">
      <c r="B95" s="24" t="s">
        <v>150</v>
      </c>
      <c r="C95" s="24" t="s">
        <v>151</v>
      </c>
      <c r="D95" s="25"/>
    </row>
    <row r="96" spans="2:4" ht="15.75" x14ac:dyDescent="0.25">
      <c r="B96" s="24" t="s">
        <v>152</v>
      </c>
      <c r="C96" s="24" t="s">
        <v>153</v>
      </c>
      <c r="D96" s="25"/>
    </row>
    <row r="97" spans="2:4" ht="15.75" x14ac:dyDescent="0.25">
      <c r="B97" s="24" t="s">
        <v>154</v>
      </c>
      <c r="C97" s="24" t="s">
        <v>155</v>
      </c>
      <c r="D97" s="25"/>
    </row>
    <row r="98" spans="2:4" ht="15.75" x14ac:dyDescent="0.25">
      <c r="B98" s="24" t="s">
        <v>156</v>
      </c>
      <c r="C98" s="24" t="s">
        <v>157</v>
      </c>
      <c r="D98" s="25"/>
    </row>
    <row r="99" spans="2:4" ht="15.75" x14ac:dyDescent="0.25">
      <c r="B99" s="24" t="s">
        <v>158</v>
      </c>
      <c r="C99" s="24" t="s">
        <v>159</v>
      </c>
      <c r="D99" s="25"/>
    </row>
    <row r="100" spans="2:4" ht="15.75" x14ac:dyDescent="0.25">
      <c r="B100" s="24" t="s">
        <v>160</v>
      </c>
      <c r="C100" s="24" t="s">
        <v>161</v>
      </c>
      <c r="D100" s="25"/>
    </row>
    <row r="101" spans="2:4" ht="15.75" x14ac:dyDescent="0.25">
      <c r="B101" s="24" t="s">
        <v>162</v>
      </c>
      <c r="C101" s="24" t="s">
        <v>163</v>
      </c>
      <c r="D101" s="25"/>
    </row>
    <row r="102" spans="2:4" ht="15.75" x14ac:dyDescent="0.25">
      <c r="B102" s="24" t="s">
        <v>164</v>
      </c>
      <c r="C102" s="24" t="s">
        <v>165</v>
      </c>
      <c r="D102" s="25"/>
    </row>
    <row r="103" spans="2:4" ht="15.75" x14ac:dyDescent="0.25">
      <c r="B103" s="24" t="s">
        <v>166</v>
      </c>
      <c r="C103" s="24" t="s">
        <v>167</v>
      </c>
      <c r="D103" s="25"/>
    </row>
    <row r="104" spans="2:4" ht="15.75" x14ac:dyDescent="0.25">
      <c r="B104" s="24" t="s">
        <v>168</v>
      </c>
      <c r="C104" s="24" t="s">
        <v>169</v>
      </c>
      <c r="D104" s="25"/>
    </row>
    <row r="105" spans="2:4" ht="15.75" x14ac:dyDescent="0.25">
      <c r="B105" s="24" t="s">
        <v>170</v>
      </c>
      <c r="C105" s="24" t="s">
        <v>171</v>
      </c>
      <c r="D105" s="25"/>
    </row>
    <row r="106" spans="2:4" ht="15.75" x14ac:dyDescent="0.25">
      <c r="B106" s="24" t="s">
        <v>172</v>
      </c>
      <c r="C106" s="24" t="s">
        <v>173</v>
      </c>
      <c r="D106" s="25"/>
    </row>
    <row r="107" spans="2:4" ht="15.75" x14ac:dyDescent="0.25">
      <c r="B107" s="24" t="s">
        <v>174</v>
      </c>
      <c r="C107" s="24" t="s">
        <v>175</v>
      </c>
      <c r="D107" s="25"/>
    </row>
    <row r="108" spans="2:4" ht="15.75" x14ac:dyDescent="0.25">
      <c r="B108" s="24" t="s">
        <v>176</v>
      </c>
      <c r="C108" s="24" t="s">
        <v>177</v>
      </c>
      <c r="D108" s="25"/>
    </row>
    <row r="109" spans="2:4" ht="15.75" x14ac:dyDescent="0.25">
      <c r="B109" s="24" t="s">
        <v>178</v>
      </c>
      <c r="C109" s="24" t="s">
        <v>179</v>
      </c>
      <c r="D109" s="25"/>
    </row>
    <row r="110" spans="2:4" ht="15.75" x14ac:dyDescent="0.25">
      <c r="B110" s="24" t="s">
        <v>180</v>
      </c>
      <c r="C110" s="24" t="s">
        <v>181</v>
      </c>
      <c r="D110" s="25"/>
    </row>
    <row r="111" spans="2:4" ht="15.75" x14ac:dyDescent="0.25">
      <c r="B111" s="24" t="s">
        <v>182</v>
      </c>
      <c r="C111" s="24" t="s">
        <v>183</v>
      </c>
      <c r="D111" s="25"/>
    </row>
    <row r="112" spans="2:4" ht="15.75" x14ac:dyDescent="0.25">
      <c r="B112" s="24" t="s">
        <v>184</v>
      </c>
      <c r="C112" s="24" t="s">
        <v>185</v>
      </c>
      <c r="D112" s="25"/>
    </row>
    <row r="113" spans="2:4" ht="15.75" x14ac:dyDescent="0.25">
      <c r="B113" s="24" t="s">
        <v>186</v>
      </c>
      <c r="C113" s="24" t="s">
        <v>187</v>
      </c>
      <c r="D113" s="25"/>
    </row>
    <row r="114" spans="2:4" ht="15.75" x14ac:dyDescent="0.25">
      <c r="B114" s="24" t="s">
        <v>188</v>
      </c>
      <c r="C114" s="24" t="s">
        <v>189</v>
      </c>
      <c r="D114" s="25"/>
    </row>
    <row r="115" spans="2:4" ht="15.75" x14ac:dyDescent="0.25">
      <c r="B115" s="24" t="s">
        <v>190</v>
      </c>
      <c r="C115" s="24" t="s">
        <v>191</v>
      </c>
      <c r="D115" s="25"/>
    </row>
    <row r="116" spans="2:4" ht="15.75" x14ac:dyDescent="0.25">
      <c r="B116" s="24" t="s">
        <v>192</v>
      </c>
      <c r="C116" s="24" t="s">
        <v>193</v>
      </c>
      <c r="D116" s="25"/>
    </row>
    <row r="117" spans="2:4" ht="15.75" x14ac:dyDescent="0.25">
      <c r="B117" s="24" t="s">
        <v>194</v>
      </c>
      <c r="C117" s="24" t="s">
        <v>195</v>
      </c>
      <c r="D117" s="25"/>
    </row>
    <row r="118" spans="2:4" ht="15.75" x14ac:dyDescent="0.25">
      <c r="B118" s="24" t="s">
        <v>196</v>
      </c>
      <c r="C118" s="24" t="s">
        <v>197</v>
      </c>
      <c r="D118" s="25"/>
    </row>
    <row r="119" spans="2:4" ht="15.75" x14ac:dyDescent="0.25">
      <c r="B119" s="24" t="s">
        <v>198</v>
      </c>
      <c r="C119" s="24" t="s">
        <v>199</v>
      </c>
      <c r="D119" s="25"/>
    </row>
    <row r="120" spans="2:4" ht="15.75" x14ac:dyDescent="0.25">
      <c r="B120" s="24" t="s">
        <v>200</v>
      </c>
      <c r="C120" s="24" t="s">
        <v>201</v>
      </c>
      <c r="D120" s="25"/>
    </row>
    <row r="121" spans="2:4" ht="15.75" x14ac:dyDescent="0.25">
      <c r="B121" s="24" t="s">
        <v>202</v>
      </c>
      <c r="C121" s="24" t="s">
        <v>203</v>
      </c>
      <c r="D121" s="25"/>
    </row>
    <row r="122" spans="2:4" ht="15.75" x14ac:dyDescent="0.25">
      <c r="B122" s="24" t="s">
        <v>204</v>
      </c>
      <c r="C122" s="24" t="s">
        <v>205</v>
      </c>
      <c r="D122" s="25"/>
    </row>
    <row r="123" spans="2:4" ht="15.75" x14ac:dyDescent="0.25">
      <c r="B123" s="24" t="s">
        <v>206</v>
      </c>
      <c r="C123" s="24" t="s">
        <v>207</v>
      </c>
      <c r="D123" s="25"/>
    </row>
    <row r="124" spans="2:4" ht="15.75" x14ac:dyDescent="0.25">
      <c r="B124" s="24" t="s">
        <v>208</v>
      </c>
      <c r="C124" s="24" t="s">
        <v>209</v>
      </c>
      <c r="D124" s="25"/>
    </row>
    <row r="125" spans="2:4" ht="15.75" x14ac:dyDescent="0.25">
      <c r="B125" s="24" t="s">
        <v>210</v>
      </c>
      <c r="C125" s="24" t="s">
        <v>211</v>
      </c>
      <c r="D125" s="25"/>
    </row>
    <row r="126" spans="2:4" ht="15.75" x14ac:dyDescent="0.25">
      <c r="B126" s="24" t="s">
        <v>212</v>
      </c>
      <c r="C126" s="24" t="s">
        <v>213</v>
      </c>
      <c r="D126" s="25"/>
    </row>
    <row r="127" spans="2:4" ht="15.75" x14ac:dyDescent="0.25">
      <c r="B127" s="24" t="s">
        <v>214</v>
      </c>
      <c r="C127" s="24" t="s">
        <v>215</v>
      </c>
      <c r="D127" s="25"/>
    </row>
    <row r="128" spans="2:4" ht="15.75" x14ac:dyDescent="0.25">
      <c r="B128" s="24" t="s">
        <v>216</v>
      </c>
      <c r="C128" s="24" t="s">
        <v>217</v>
      </c>
      <c r="D128" s="25"/>
    </row>
    <row r="129" spans="2:4" ht="15.75" x14ac:dyDescent="0.25">
      <c r="B129" s="24" t="s">
        <v>218</v>
      </c>
      <c r="C129" s="24" t="s">
        <v>219</v>
      </c>
      <c r="D129" s="25"/>
    </row>
    <row r="130" spans="2:4" ht="15.75" x14ac:dyDescent="0.25">
      <c r="B130" s="24" t="s">
        <v>220</v>
      </c>
      <c r="C130" s="24" t="s">
        <v>221</v>
      </c>
      <c r="D130" s="25"/>
    </row>
    <row r="131" spans="2:4" ht="15.75" x14ac:dyDescent="0.25">
      <c r="B131" s="24" t="s">
        <v>222</v>
      </c>
      <c r="C131" s="24" t="s">
        <v>223</v>
      </c>
      <c r="D131" s="25"/>
    </row>
    <row r="132" spans="2:4" ht="15.75" x14ac:dyDescent="0.25">
      <c r="B132" s="24" t="s">
        <v>224</v>
      </c>
      <c r="C132" s="24" t="s">
        <v>225</v>
      </c>
      <c r="D132" s="25"/>
    </row>
    <row r="133" spans="2:4" ht="15.75" x14ac:dyDescent="0.25">
      <c r="B133" s="24" t="s">
        <v>226</v>
      </c>
      <c r="C133" s="24" t="s">
        <v>227</v>
      </c>
      <c r="D133" s="25"/>
    </row>
    <row r="134" spans="2:4" ht="15.75" x14ac:dyDescent="0.25">
      <c r="B134" s="24" t="s">
        <v>228</v>
      </c>
      <c r="C134" s="24" t="s">
        <v>229</v>
      </c>
      <c r="D134" s="25"/>
    </row>
    <row r="135" spans="2:4" ht="15.75" x14ac:dyDescent="0.25">
      <c r="B135" s="24" t="s">
        <v>230</v>
      </c>
      <c r="C135" s="24" t="s">
        <v>231</v>
      </c>
      <c r="D135" s="25"/>
    </row>
    <row r="136" spans="2:4" ht="15.75" x14ac:dyDescent="0.25">
      <c r="B136" s="24" t="s">
        <v>232</v>
      </c>
      <c r="C136" s="24" t="s">
        <v>233</v>
      </c>
      <c r="D136" s="25"/>
    </row>
    <row r="137" spans="2:4" ht="15.75" x14ac:dyDescent="0.25">
      <c r="B137" s="24" t="s">
        <v>234</v>
      </c>
      <c r="C137" s="24" t="s">
        <v>235</v>
      </c>
      <c r="D137" s="25"/>
    </row>
    <row r="138" spans="2:4" ht="15.75" x14ac:dyDescent="0.25">
      <c r="B138" s="24" t="s">
        <v>236</v>
      </c>
      <c r="C138" s="24" t="s">
        <v>237</v>
      </c>
      <c r="D138" s="25"/>
    </row>
    <row r="139" spans="2:4" ht="15.75" x14ac:dyDescent="0.25">
      <c r="B139" s="24" t="s">
        <v>238</v>
      </c>
      <c r="C139" s="24" t="s">
        <v>239</v>
      </c>
      <c r="D139" s="25"/>
    </row>
    <row r="140" spans="2:4" ht="15.75" x14ac:dyDescent="0.25">
      <c r="B140" s="24" t="s">
        <v>240</v>
      </c>
      <c r="C140" s="24" t="s">
        <v>241</v>
      </c>
      <c r="D140" s="25"/>
    </row>
    <row r="141" spans="2:4" ht="15.75" x14ac:dyDescent="0.25">
      <c r="B141" s="24" t="s">
        <v>242</v>
      </c>
      <c r="C141" s="24" t="s">
        <v>243</v>
      </c>
      <c r="D141" s="25"/>
    </row>
    <row r="142" spans="2:4" ht="15.75" x14ac:dyDescent="0.25">
      <c r="B142" s="24" t="s">
        <v>244</v>
      </c>
      <c r="C142" s="24" t="s">
        <v>245</v>
      </c>
      <c r="D142" s="25"/>
    </row>
    <row r="143" spans="2:4" ht="15.75" x14ac:dyDescent="0.25">
      <c r="B143" s="24" t="s">
        <v>246</v>
      </c>
      <c r="C143" s="24" t="s">
        <v>247</v>
      </c>
      <c r="D143" s="25"/>
    </row>
    <row r="144" spans="2:4" ht="15.75" x14ac:dyDescent="0.25">
      <c r="B144" s="24" t="s">
        <v>248</v>
      </c>
      <c r="C144" s="24" t="s">
        <v>249</v>
      </c>
      <c r="D144" s="25"/>
    </row>
    <row r="145" spans="2:4" ht="15.75" x14ac:dyDescent="0.25">
      <c r="B145" s="24" t="s">
        <v>250</v>
      </c>
      <c r="C145" s="24" t="s">
        <v>251</v>
      </c>
      <c r="D145" s="25"/>
    </row>
    <row r="146" spans="2:4" ht="15.75" x14ac:dyDescent="0.25">
      <c r="B146" s="24" t="s">
        <v>252</v>
      </c>
      <c r="C146" s="24" t="s">
        <v>253</v>
      </c>
      <c r="D146" s="25"/>
    </row>
    <row r="147" spans="2:4" ht="15.75" x14ac:dyDescent="0.25">
      <c r="B147" s="24" t="s">
        <v>254</v>
      </c>
      <c r="C147" s="24" t="s">
        <v>255</v>
      </c>
      <c r="D147" s="25"/>
    </row>
    <row r="148" spans="2:4" ht="15.75" x14ac:dyDescent="0.25">
      <c r="B148" s="24" t="s">
        <v>256</v>
      </c>
      <c r="C148" s="24" t="s">
        <v>257</v>
      </c>
      <c r="D148" s="25"/>
    </row>
    <row r="149" spans="2:4" ht="15.75" x14ac:dyDescent="0.25">
      <c r="B149" s="24" t="s">
        <v>258</v>
      </c>
      <c r="C149" s="24" t="s">
        <v>259</v>
      </c>
      <c r="D149" s="25"/>
    </row>
    <row r="150" spans="2:4" ht="15.75" x14ac:dyDescent="0.25">
      <c r="B150" s="24" t="s">
        <v>260</v>
      </c>
      <c r="C150" s="24" t="s">
        <v>261</v>
      </c>
      <c r="D150" s="25"/>
    </row>
    <row r="151" spans="2:4" ht="15.75" x14ac:dyDescent="0.25">
      <c r="B151" s="24" t="s">
        <v>262</v>
      </c>
      <c r="C151" s="24" t="s">
        <v>263</v>
      </c>
      <c r="D151" s="25"/>
    </row>
    <row r="152" spans="2:4" ht="15.75" x14ac:dyDescent="0.25">
      <c r="B152" s="24" t="s">
        <v>264</v>
      </c>
      <c r="C152" s="24" t="s">
        <v>265</v>
      </c>
      <c r="D152" s="25"/>
    </row>
    <row r="153" spans="2:4" ht="15.75" x14ac:dyDescent="0.25">
      <c r="B153" s="24" t="s">
        <v>266</v>
      </c>
      <c r="C153" s="24" t="s">
        <v>267</v>
      </c>
      <c r="D153" s="25"/>
    </row>
    <row r="154" spans="2:4" ht="15.75" x14ac:dyDescent="0.25">
      <c r="B154" s="24" t="s">
        <v>268</v>
      </c>
      <c r="C154" s="24" t="s">
        <v>269</v>
      </c>
      <c r="D154" s="25"/>
    </row>
    <row r="155" spans="2:4" ht="15.75" x14ac:dyDescent="0.25">
      <c r="B155" s="24" t="s">
        <v>270</v>
      </c>
      <c r="C155" s="24" t="s">
        <v>271</v>
      </c>
      <c r="D155" s="25"/>
    </row>
    <row r="156" spans="2:4" ht="15.75" x14ac:dyDescent="0.25">
      <c r="B156" s="24" t="s">
        <v>272</v>
      </c>
      <c r="C156" s="24" t="s">
        <v>273</v>
      </c>
      <c r="D156" s="25"/>
    </row>
    <row r="157" spans="2:4" ht="15.75" x14ac:dyDescent="0.25">
      <c r="B157" s="24" t="s">
        <v>274</v>
      </c>
      <c r="C157" s="24" t="s">
        <v>275</v>
      </c>
      <c r="D157" s="25"/>
    </row>
    <row r="158" spans="2:4" ht="15.75" x14ac:dyDescent="0.25">
      <c r="B158" s="24" t="s">
        <v>276</v>
      </c>
      <c r="C158" s="24" t="s">
        <v>277</v>
      </c>
      <c r="D158" s="25"/>
    </row>
    <row r="159" spans="2:4" ht="15.75" x14ac:dyDescent="0.25">
      <c r="B159" s="24" t="s">
        <v>278</v>
      </c>
      <c r="C159" s="24" t="s">
        <v>279</v>
      </c>
      <c r="D159" s="25"/>
    </row>
    <row r="160" spans="2:4" ht="15.75" x14ac:dyDescent="0.25">
      <c r="B160" s="24" t="s">
        <v>280</v>
      </c>
      <c r="C160" s="24" t="s">
        <v>281</v>
      </c>
      <c r="D160" s="25"/>
    </row>
    <row r="161" spans="2:4" ht="15.75" x14ac:dyDescent="0.25">
      <c r="B161" s="24" t="s">
        <v>282</v>
      </c>
      <c r="C161" s="24" t="s">
        <v>283</v>
      </c>
      <c r="D161" s="25"/>
    </row>
    <row r="162" spans="2:4" ht="15.75" x14ac:dyDescent="0.25">
      <c r="B162" s="24" t="s">
        <v>284</v>
      </c>
      <c r="C162" s="24" t="s">
        <v>285</v>
      </c>
      <c r="D162" s="25"/>
    </row>
    <row r="163" spans="2:4" ht="15.75" x14ac:dyDescent="0.25">
      <c r="B163" s="24" t="s">
        <v>286</v>
      </c>
      <c r="C163" s="24" t="s">
        <v>287</v>
      </c>
      <c r="D163" s="25"/>
    </row>
    <row r="164" spans="2:4" ht="15.75" x14ac:dyDescent="0.25">
      <c r="B164" s="24" t="s">
        <v>288</v>
      </c>
      <c r="C164" s="24" t="s">
        <v>289</v>
      </c>
      <c r="D164" s="25"/>
    </row>
    <row r="165" spans="2:4" ht="15.75" x14ac:dyDescent="0.25">
      <c r="B165" s="24" t="s">
        <v>290</v>
      </c>
      <c r="C165" s="24" t="s">
        <v>291</v>
      </c>
      <c r="D165" s="25"/>
    </row>
    <row r="166" spans="2:4" ht="15.75" x14ac:dyDescent="0.25">
      <c r="B166" s="24" t="s">
        <v>292</v>
      </c>
      <c r="C166" s="24" t="s">
        <v>293</v>
      </c>
      <c r="D166" s="25"/>
    </row>
    <row r="167" spans="2:4" ht="15.75" x14ac:dyDescent="0.25">
      <c r="B167" s="24" t="s">
        <v>294</v>
      </c>
      <c r="C167" s="24" t="s">
        <v>295</v>
      </c>
      <c r="D167" s="25"/>
    </row>
    <row r="168" spans="2:4" ht="15.75" x14ac:dyDescent="0.25">
      <c r="B168" s="24" t="s">
        <v>296</v>
      </c>
      <c r="C168" s="24" t="s">
        <v>297</v>
      </c>
      <c r="D168" s="25"/>
    </row>
    <row r="169" spans="2:4" ht="15.75" x14ac:dyDescent="0.25">
      <c r="B169" s="24" t="s">
        <v>298</v>
      </c>
      <c r="C169" s="24" t="s">
        <v>299</v>
      </c>
      <c r="D169" s="25"/>
    </row>
    <row r="170" spans="2:4" ht="15.75" x14ac:dyDescent="0.25">
      <c r="B170" s="24" t="s">
        <v>300</v>
      </c>
      <c r="C170" s="24" t="s">
        <v>301</v>
      </c>
      <c r="D170" s="25"/>
    </row>
    <row r="171" spans="2:4" ht="15.75" x14ac:dyDescent="0.25">
      <c r="B171" s="24" t="s">
        <v>302</v>
      </c>
      <c r="C171" s="24" t="s">
        <v>303</v>
      </c>
      <c r="D171" s="25"/>
    </row>
    <row r="172" spans="2:4" ht="15.75" x14ac:dyDescent="0.25">
      <c r="B172" s="24" t="s">
        <v>304</v>
      </c>
      <c r="C172" s="24" t="s">
        <v>305</v>
      </c>
      <c r="D172" s="25"/>
    </row>
    <row r="173" spans="2:4" ht="15.75" x14ac:dyDescent="0.25">
      <c r="B173" s="24" t="s">
        <v>306</v>
      </c>
      <c r="C173" s="24" t="s">
        <v>307</v>
      </c>
      <c r="D173" s="25"/>
    </row>
    <row r="174" spans="2:4" ht="15.75" x14ac:dyDescent="0.25">
      <c r="B174" s="24" t="s">
        <v>308</v>
      </c>
      <c r="C174" s="24" t="s">
        <v>309</v>
      </c>
      <c r="D174" s="25"/>
    </row>
    <row r="175" spans="2:4" ht="15.75" x14ac:dyDescent="0.25">
      <c r="B175" s="24" t="s">
        <v>310</v>
      </c>
      <c r="C175" s="24" t="s">
        <v>311</v>
      </c>
      <c r="D175" s="25"/>
    </row>
    <row r="176" spans="2:4" ht="15.75" x14ac:dyDescent="0.25">
      <c r="B176" s="24" t="s">
        <v>312</v>
      </c>
      <c r="C176" s="24" t="s">
        <v>313</v>
      </c>
      <c r="D176" s="25"/>
    </row>
    <row r="177" spans="2:4" ht="15.75" x14ac:dyDescent="0.25">
      <c r="B177" s="24" t="s">
        <v>314</v>
      </c>
      <c r="C177" s="24" t="s">
        <v>315</v>
      </c>
      <c r="D177" s="25"/>
    </row>
    <row r="178" spans="2:4" ht="15.75" x14ac:dyDescent="0.25">
      <c r="B178" s="24" t="s">
        <v>316</v>
      </c>
      <c r="C178" s="24" t="s">
        <v>317</v>
      </c>
      <c r="D178" s="25"/>
    </row>
    <row r="179" spans="2:4" ht="15.75" x14ac:dyDescent="0.25">
      <c r="B179" s="24" t="s">
        <v>318</v>
      </c>
      <c r="C179" s="24" t="s">
        <v>319</v>
      </c>
      <c r="D179" s="25"/>
    </row>
    <row r="180" spans="2:4" ht="15.75" x14ac:dyDescent="0.25">
      <c r="B180" s="24" t="s">
        <v>320</v>
      </c>
      <c r="C180" s="24" t="s">
        <v>321</v>
      </c>
      <c r="D180" s="25"/>
    </row>
    <row r="181" spans="2:4" ht="15.75" x14ac:dyDescent="0.25">
      <c r="B181" s="24" t="s">
        <v>322</v>
      </c>
      <c r="C181" s="24" t="s">
        <v>323</v>
      </c>
      <c r="D181" s="25"/>
    </row>
    <row r="182" spans="2:4" ht="15.75" x14ac:dyDescent="0.25">
      <c r="B182" s="24" t="s">
        <v>324</v>
      </c>
      <c r="C182" s="24" t="s">
        <v>325</v>
      </c>
      <c r="D182" s="25"/>
    </row>
    <row r="183" spans="2:4" ht="15.75" x14ac:dyDescent="0.25">
      <c r="B183" s="24" t="s">
        <v>326</v>
      </c>
      <c r="C183" s="24" t="s">
        <v>327</v>
      </c>
      <c r="D183" s="25"/>
    </row>
    <row r="184" spans="2:4" ht="15.75" x14ac:dyDescent="0.25">
      <c r="B184" s="24" t="s">
        <v>328</v>
      </c>
      <c r="C184" s="24" t="s">
        <v>329</v>
      </c>
      <c r="D184" s="25"/>
    </row>
    <row r="185" spans="2:4" ht="15.75" x14ac:dyDescent="0.25">
      <c r="B185" s="24" t="s">
        <v>330</v>
      </c>
      <c r="C185" s="24" t="s">
        <v>331</v>
      </c>
      <c r="D185" s="25"/>
    </row>
    <row r="186" spans="2:4" ht="15.75" x14ac:dyDescent="0.25">
      <c r="B186" s="24" t="s">
        <v>332</v>
      </c>
      <c r="C186" s="24" t="s">
        <v>333</v>
      </c>
      <c r="D186" s="25"/>
    </row>
    <row r="187" spans="2:4" ht="15.75" x14ac:dyDescent="0.25">
      <c r="B187" s="24" t="s">
        <v>334</v>
      </c>
      <c r="C187" s="24" t="s">
        <v>335</v>
      </c>
      <c r="D187" s="25"/>
    </row>
    <row r="188" spans="2:4" ht="15.75" x14ac:dyDescent="0.25">
      <c r="B188" s="24" t="s">
        <v>336</v>
      </c>
      <c r="C188" s="24" t="s">
        <v>337</v>
      </c>
      <c r="D188" s="25"/>
    </row>
    <row r="189" spans="2:4" ht="15.75" x14ac:dyDescent="0.25">
      <c r="B189" s="24" t="s">
        <v>338</v>
      </c>
      <c r="C189" s="24" t="s">
        <v>339</v>
      </c>
      <c r="D189" s="25"/>
    </row>
    <row r="190" spans="2:4" ht="15.75" x14ac:dyDescent="0.25">
      <c r="B190" s="24" t="s">
        <v>340</v>
      </c>
      <c r="C190" s="24" t="s">
        <v>341</v>
      </c>
      <c r="D190" s="25"/>
    </row>
    <row r="191" spans="2:4" ht="15.75" x14ac:dyDescent="0.25">
      <c r="B191" s="24" t="s">
        <v>342</v>
      </c>
      <c r="C191" s="24" t="s">
        <v>343</v>
      </c>
      <c r="D191" s="25"/>
    </row>
    <row r="192" spans="2:4" ht="15.75" x14ac:dyDescent="0.25">
      <c r="B192" s="24" t="s">
        <v>344</v>
      </c>
      <c r="C192" s="24" t="s">
        <v>345</v>
      </c>
      <c r="D192" s="25"/>
    </row>
    <row r="193" spans="2:4" ht="15.75" x14ac:dyDescent="0.25">
      <c r="B193" s="24" t="s">
        <v>346</v>
      </c>
      <c r="C193" s="24" t="s">
        <v>347</v>
      </c>
      <c r="D193" s="25"/>
    </row>
    <row r="194" spans="2:4" ht="15.75" x14ac:dyDescent="0.25">
      <c r="B194" s="24" t="s">
        <v>348</v>
      </c>
      <c r="C194" s="24" t="s">
        <v>349</v>
      </c>
      <c r="D194" s="25"/>
    </row>
    <row r="195" spans="2:4" ht="15.75" x14ac:dyDescent="0.25">
      <c r="B195" s="24" t="s">
        <v>350</v>
      </c>
      <c r="C195" s="24" t="s">
        <v>351</v>
      </c>
      <c r="D195" s="25"/>
    </row>
    <row r="196" spans="2:4" ht="15.75" x14ac:dyDescent="0.25">
      <c r="B196" s="24" t="s">
        <v>352</v>
      </c>
      <c r="C196" s="24" t="s">
        <v>353</v>
      </c>
      <c r="D196" s="25"/>
    </row>
    <row r="197" spans="2:4" ht="15.75" x14ac:dyDescent="0.25">
      <c r="B197" s="24" t="s">
        <v>354</v>
      </c>
      <c r="C197" s="24" t="s">
        <v>355</v>
      </c>
      <c r="D197" s="25"/>
    </row>
    <row r="198" spans="2:4" ht="15.75" x14ac:dyDescent="0.25">
      <c r="B198" s="24" t="s">
        <v>356</v>
      </c>
      <c r="C198" s="24" t="s">
        <v>357</v>
      </c>
      <c r="D198" s="25"/>
    </row>
    <row r="199" spans="2:4" ht="15.75" x14ac:dyDescent="0.25">
      <c r="B199" s="24" t="s">
        <v>358</v>
      </c>
      <c r="C199" s="24" t="s">
        <v>359</v>
      </c>
      <c r="D199" s="25"/>
    </row>
    <row r="200" spans="2:4" ht="15.75" x14ac:dyDescent="0.25">
      <c r="B200" s="24" t="s">
        <v>360</v>
      </c>
      <c r="C200" s="24" t="s">
        <v>361</v>
      </c>
      <c r="D200" s="25"/>
    </row>
    <row r="201" spans="2:4" ht="15.75" x14ac:dyDescent="0.25">
      <c r="B201" s="24" t="s">
        <v>362</v>
      </c>
      <c r="C201" s="24" t="s">
        <v>363</v>
      </c>
      <c r="D201" s="25"/>
    </row>
    <row r="202" spans="2:4" ht="15.75" x14ac:dyDescent="0.25">
      <c r="B202" s="24" t="s">
        <v>364</v>
      </c>
      <c r="C202" s="24" t="s">
        <v>365</v>
      </c>
      <c r="D202" s="25"/>
    </row>
    <row r="203" spans="2:4" ht="15.75" x14ac:dyDescent="0.25">
      <c r="B203" s="24" t="s">
        <v>366</v>
      </c>
      <c r="C203" s="24" t="s">
        <v>367</v>
      </c>
      <c r="D203" s="25"/>
    </row>
    <row r="204" spans="2:4" ht="15.75" x14ac:dyDescent="0.25">
      <c r="B204" s="24" t="s">
        <v>368</v>
      </c>
      <c r="C204" s="24" t="s">
        <v>369</v>
      </c>
      <c r="D204" s="25"/>
    </row>
    <row r="205" spans="2:4" ht="15.75" x14ac:dyDescent="0.25">
      <c r="B205" s="24" t="s">
        <v>370</v>
      </c>
      <c r="C205" s="24" t="s">
        <v>371</v>
      </c>
      <c r="D205" s="25"/>
    </row>
    <row r="206" spans="2:4" ht="15.75" x14ac:dyDescent="0.25">
      <c r="B206" s="24" t="s">
        <v>372</v>
      </c>
      <c r="C206" s="24" t="s">
        <v>373</v>
      </c>
      <c r="D206" s="25"/>
    </row>
    <row r="207" spans="2:4" ht="15.75" x14ac:dyDescent="0.25">
      <c r="B207" s="24" t="s">
        <v>374</v>
      </c>
      <c r="C207" s="24" t="s">
        <v>375</v>
      </c>
      <c r="D207" s="25"/>
    </row>
    <row r="208" spans="2:4" ht="15.75" x14ac:dyDescent="0.25">
      <c r="B208" s="24" t="s">
        <v>376</v>
      </c>
      <c r="C208" s="24" t="s">
        <v>377</v>
      </c>
      <c r="D208" s="25"/>
    </row>
    <row r="209" spans="2:4" ht="15.75" x14ac:dyDescent="0.25">
      <c r="B209" s="24" t="s">
        <v>378</v>
      </c>
      <c r="C209" s="24" t="s">
        <v>379</v>
      </c>
      <c r="D209" s="25"/>
    </row>
    <row r="210" spans="2:4" ht="15.75" x14ac:dyDescent="0.25">
      <c r="B210" s="24" t="s">
        <v>380</v>
      </c>
      <c r="C210" s="24" t="s">
        <v>381</v>
      </c>
      <c r="D210" s="25"/>
    </row>
    <row r="211" spans="2:4" ht="15.75" x14ac:dyDescent="0.25">
      <c r="B211" s="24" t="s">
        <v>382</v>
      </c>
      <c r="C211" s="24" t="s">
        <v>383</v>
      </c>
      <c r="D211" s="25"/>
    </row>
    <row r="212" spans="2:4" ht="15.75" x14ac:dyDescent="0.25">
      <c r="B212" s="24" t="s">
        <v>384</v>
      </c>
      <c r="C212" s="24" t="s">
        <v>385</v>
      </c>
      <c r="D212" s="25"/>
    </row>
    <row r="213" spans="2:4" ht="15.75" x14ac:dyDescent="0.25">
      <c r="B213" s="24" t="s">
        <v>386</v>
      </c>
      <c r="C213" s="24" t="s">
        <v>387</v>
      </c>
      <c r="D213" s="25"/>
    </row>
    <row r="214" spans="2:4" ht="15.75" x14ac:dyDescent="0.25">
      <c r="B214" s="24" t="s">
        <v>388</v>
      </c>
      <c r="C214" s="24" t="s">
        <v>389</v>
      </c>
      <c r="D214" s="25"/>
    </row>
    <row r="215" spans="2:4" ht="15.75" x14ac:dyDescent="0.25">
      <c r="B215" s="24" t="s">
        <v>390</v>
      </c>
      <c r="C215" s="24" t="s">
        <v>391</v>
      </c>
      <c r="D215" s="25"/>
    </row>
    <row r="216" spans="2:4" ht="15.75" x14ac:dyDescent="0.25">
      <c r="B216" s="24" t="s">
        <v>392</v>
      </c>
      <c r="C216" s="24" t="s">
        <v>393</v>
      </c>
      <c r="D216" s="25"/>
    </row>
    <row r="217" spans="2:4" ht="15.75" x14ac:dyDescent="0.25">
      <c r="B217" s="24" t="s">
        <v>394</v>
      </c>
      <c r="C217" s="24" t="s">
        <v>395</v>
      </c>
      <c r="D217" s="25"/>
    </row>
    <row r="218" spans="2:4" ht="15.75" x14ac:dyDescent="0.25">
      <c r="B218" s="24" t="s">
        <v>396</v>
      </c>
      <c r="C218" s="24" t="s">
        <v>397</v>
      </c>
      <c r="D218" s="25"/>
    </row>
    <row r="219" spans="2:4" ht="15.75" x14ac:dyDescent="0.25">
      <c r="B219" s="24" t="s">
        <v>398</v>
      </c>
      <c r="C219" s="24" t="s">
        <v>399</v>
      </c>
      <c r="D219" s="25"/>
    </row>
    <row r="220" spans="2:4" ht="15.75" x14ac:dyDescent="0.25">
      <c r="B220" s="24" t="s">
        <v>400</v>
      </c>
      <c r="C220" s="24" t="s">
        <v>401</v>
      </c>
      <c r="D220" s="25"/>
    </row>
    <row r="221" spans="2:4" ht="15.75" x14ac:dyDescent="0.25">
      <c r="B221" s="24" t="s">
        <v>402</v>
      </c>
      <c r="C221" s="24" t="s">
        <v>403</v>
      </c>
      <c r="D221" s="25"/>
    </row>
    <row r="222" spans="2:4" ht="15.75" x14ac:dyDescent="0.25">
      <c r="B222" s="24" t="s">
        <v>404</v>
      </c>
      <c r="C222" s="24" t="s">
        <v>405</v>
      </c>
      <c r="D222" s="25"/>
    </row>
    <row r="223" spans="2:4" ht="15.75" x14ac:dyDescent="0.25">
      <c r="B223" s="24" t="s">
        <v>406</v>
      </c>
      <c r="C223" s="24" t="s">
        <v>407</v>
      </c>
      <c r="D223" s="25"/>
    </row>
    <row r="224" spans="2:4" ht="15.75" x14ac:dyDescent="0.25">
      <c r="B224" s="24" t="s">
        <v>408</v>
      </c>
      <c r="C224" s="24" t="s">
        <v>409</v>
      </c>
      <c r="D224" s="25"/>
    </row>
    <row r="225" spans="2:4" ht="15.75" x14ac:dyDescent="0.25">
      <c r="B225" s="24" t="s">
        <v>410</v>
      </c>
      <c r="C225" s="24" t="s">
        <v>411</v>
      </c>
      <c r="D225" s="25"/>
    </row>
    <row r="226" spans="2:4" ht="15.75" x14ac:dyDescent="0.25">
      <c r="B226" s="24" t="s">
        <v>412</v>
      </c>
      <c r="C226" s="24" t="s">
        <v>413</v>
      </c>
      <c r="D226" s="25"/>
    </row>
    <row r="227" spans="2:4" ht="15.75" x14ac:dyDescent="0.25">
      <c r="B227" s="24" t="s">
        <v>414</v>
      </c>
      <c r="C227" s="24" t="s">
        <v>415</v>
      </c>
      <c r="D227" s="25"/>
    </row>
    <row r="228" spans="2:4" ht="15.75" x14ac:dyDescent="0.25">
      <c r="B228" s="24" t="s">
        <v>416</v>
      </c>
      <c r="C228" s="24" t="s">
        <v>417</v>
      </c>
      <c r="D228" s="25"/>
    </row>
    <row r="229" spans="2:4" ht="15.75" x14ac:dyDescent="0.25">
      <c r="B229" s="24" t="s">
        <v>418</v>
      </c>
      <c r="C229" s="24" t="s">
        <v>419</v>
      </c>
      <c r="D229" s="25"/>
    </row>
    <row r="230" spans="2:4" ht="15.75" x14ac:dyDescent="0.25">
      <c r="B230" s="24" t="s">
        <v>420</v>
      </c>
      <c r="C230" s="24" t="s">
        <v>421</v>
      </c>
      <c r="D230" s="25"/>
    </row>
    <row r="231" spans="2:4" ht="15.75" x14ac:dyDescent="0.25">
      <c r="B231" s="24" t="s">
        <v>422</v>
      </c>
      <c r="C231" s="24" t="s">
        <v>423</v>
      </c>
      <c r="D231" s="25"/>
    </row>
    <row r="232" spans="2:4" ht="15.75" x14ac:dyDescent="0.25">
      <c r="B232" s="24" t="s">
        <v>424</v>
      </c>
      <c r="C232" s="24" t="s">
        <v>425</v>
      </c>
      <c r="D232" s="25"/>
    </row>
    <row r="233" spans="2:4" ht="15.75" x14ac:dyDescent="0.25">
      <c r="B233" s="24" t="s">
        <v>426</v>
      </c>
      <c r="C233" s="24" t="s">
        <v>427</v>
      </c>
      <c r="D233" s="25"/>
    </row>
    <row r="234" spans="2:4" ht="15.75" x14ac:dyDescent="0.25">
      <c r="B234" s="24" t="s">
        <v>428</v>
      </c>
      <c r="C234" s="24" t="s">
        <v>429</v>
      </c>
      <c r="D234" s="25"/>
    </row>
    <row r="235" spans="2:4" ht="15.75" x14ac:dyDescent="0.25">
      <c r="B235" s="24" t="s">
        <v>430</v>
      </c>
      <c r="C235" s="24" t="s">
        <v>431</v>
      </c>
      <c r="D235" s="25"/>
    </row>
    <row r="236" spans="2:4" ht="15.75" x14ac:dyDescent="0.25">
      <c r="B236" s="24" t="s">
        <v>432</v>
      </c>
      <c r="C236" s="24" t="s">
        <v>433</v>
      </c>
      <c r="D236" s="25"/>
    </row>
    <row r="237" spans="2:4" ht="15.75" x14ac:dyDescent="0.25">
      <c r="B237" s="24" t="s">
        <v>434</v>
      </c>
      <c r="C237" s="24" t="s">
        <v>435</v>
      </c>
      <c r="D237" s="25"/>
    </row>
    <row r="238" spans="2:4" ht="15.75" x14ac:dyDescent="0.25">
      <c r="B238" s="24" t="s">
        <v>436</v>
      </c>
      <c r="C238" s="24" t="s">
        <v>437</v>
      </c>
      <c r="D238" s="25"/>
    </row>
    <row r="239" spans="2:4" ht="15.75" x14ac:dyDescent="0.25">
      <c r="B239" s="24" t="s">
        <v>438</v>
      </c>
      <c r="C239" s="24" t="s">
        <v>439</v>
      </c>
      <c r="D239" s="25"/>
    </row>
    <row r="240" spans="2:4" ht="15.75" x14ac:dyDescent="0.25">
      <c r="B240" s="24" t="s">
        <v>440</v>
      </c>
      <c r="C240" s="24" t="s">
        <v>441</v>
      </c>
      <c r="D240" s="25"/>
    </row>
    <row r="241" spans="2:4" ht="15.75" x14ac:dyDescent="0.25">
      <c r="B241" s="24" t="s">
        <v>442</v>
      </c>
      <c r="C241" s="24" t="s">
        <v>443</v>
      </c>
      <c r="D241" s="25"/>
    </row>
    <row r="242" spans="2:4" ht="15.75" x14ac:dyDescent="0.25">
      <c r="B242" s="24" t="s">
        <v>444</v>
      </c>
      <c r="C242" s="24" t="s">
        <v>445</v>
      </c>
      <c r="D242" s="25"/>
    </row>
    <row r="243" spans="2:4" ht="15.75" x14ac:dyDescent="0.25">
      <c r="B243" s="24" t="s">
        <v>446</v>
      </c>
      <c r="C243" s="24" t="s">
        <v>447</v>
      </c>
      <c r="D243" s="25"/>
    </row>
    <row r="244" spans="2:4" ht="15.75" x14ac:dyDescent="0.25">
      <c r="B244" s="24" t="s">
        <v>448</v>
      </c>
      <c r="C244" s="24" t="s">
        <v>449</v>
      </c>
      <c r="D244" s="25"/>
    </row>
    <row r="245" spans="2:4" ht="15.75" x14ac:dyDescent="0.25">
      <c r="B245" s="24" t="s">
        <v>450</v>
      </c>
      <c r="C245" s="24" t="s">
        <v>451</v>
      </c>
      <c r="D245" s="25"/>
    </row>
    <row r="246" spans="2:4" ht="15.75" x14ac:dyDescent="0.25">
      <c r="B246" s="24" t="s">
        <v>452</v>
      </c>
      <c r="C246" s="24" t="s">
        <v>453</v>
      </c>
      <c r="D246" s="25"/>
    </row>
    <row r="247" spans="2:4" ht="15.75" x14ac:dyDescent="0.25">
      <c r="B247" s="24" t="s">
        <v>454</v>
      </c>
      <c r="C247" s="24" t="s">
        <v>455</v>
      </c>
      <c r="D247" s="25"/>
    </row>
    <row r="248" spans="2:4" ht="15.75" x14ac:dyDescent="0.25">
      <c r="B248" s="24" t="s">
        <v>456</v>
      </c>
      <c r="C248" s="24" t="s">
        <v>457</v>
      </c>
      <c r="D248" s="25"/>
    </row>
    <row r="249" spans="2:4" ht="15.75" x14ac:dyDescent="0.25">
      <c r="B249" s="24" t="s">
        <v>458</v>
      </c>
      <c r="C249" s="24" t="s">
        <v>459</v>
      </c>
      <c r="D249" s="25"/>
    </row>
    <row r="250" spans="2:4" ht="15.75" x14ac:dyDescent="0.25">
      <c r="B250" s="24" t="s">
        <v>460</v>
      </c>
      <c r="C250" s="24" t="s">
        <v>461</v>
      </c>
      <c r="D250" s="25"/>
    </row>
    <row r="251" spans="2:4" ht="15.75" x14ac:dyDescent="0.25">
      <c r="B251" s="24" t="s">
        <v>462</v>
      </c>
      <c r="C251" s="24" t="s">
        <v>463</v>
      </c>
      <c r="D251" s="25"/>
    </row>
    <row r="252" spans="2:4" ht="15.75" x14ac:dyDescent="0.25">
      <c r="B252" s="24" t="s">
        <v>464</v>
      </c>
      <c r="C252" s="24" t="s">
        <v>465</v>
      </c>
      <c r="D252" s="25"/>
    </row>
    <row r="253" spans="2:4" ht="15.75" x14ac:dyDescent="0.25">
      <c r="B253" s="24" t="s">
        <v>466</v>
      </c>
      <c r="C253" s="24" t="s">
        <v>467</v>
      </c>
      <c r="D253" s="25"/>
    </row>
    <row r="254" spans="2:4" ht="15.75" x14ac:dyDescent="0.25">
      <c r="B254" s="24" t="s">
        <v>468</v>
      </c>
      <c r="C254" s="24" t="s">
        <v>469</v>
      </c>
      <c r="D254" s="25"/>
    </row>
    <row r="255" spans="2:4" ht="15.75" x14ac:dyDescent="0.25">
      <c r="B255" s="24" t="s">
        <v>470</v>
      </c>
      <c r="C255" s="24" t="s">
        <v>471</v>
      </c>
      <c r="D255" s="25"/>
    </row>
    <row r="256" spans="2:4" ht="15.75" x14ac:dyDescent="0.25">
      <c r="B256" s="24" t="s">
        <v>472</v>
      </c>
      <c r="C256" s="24" t="s">
        <v>473</v>
      </c>
      <c r="D256" s="25"/>
    </row>
    <row r="257" spans="2:4" ht="15.75" x14ac:dyDescent="0.25">
      <c r="B257" s="24" t="s">
        <v>474</v>
      </c>
      <c r="C257" s="24" t="s">
        <v>475</v>
      </c>
      <c r="D257" s="25"/>
    </row>
    <row r="258" spans="2:4" ht="15.75" x14ac:dyDescent="0.25">
      <c r="B258" s="24" t="s">
        <v>476</v>
      </c>
      <c r="C258" s="24" t="s">
        <v>477</v>
      </c>
      <c r="D258" s="25"/>
    </row>
    <row r="259" spans="2:4" ht="15.75" x14ac:dyDescent="0.25">
      <c r="B259" s="24" t="s">
        <v>478</v>
      </c>
      <c r="C259" s="24" t="s">
        <v>479</v>
      </c>
      <c r="D259" s="25"/>
    </row>
    <row r="260" spans="2:4" ht="15.75" x14ac:dyDescent="0.25">
      <c r="B260" s="24" t="s">
        <v>480</v>
      </c>
      <c r="C260" s="24" t="s">
        <v>481</v>
      </c>
      <c r="D260" s="25"/>
    </row>
    <row r="261" spans="2:4" ht="15.75" x14ac:dyDescent="0.25">
      <c r="B261" s="24" t="s">
        <v>482</v>
      </c>
      <c r="C261" s="24" t="s">
        <v>483</v>
      </c>
      <c r="D261" s="25"/>
    </row>
    <row r="262" spans="2:4" ht="15.75" x14ac:dyDescent="0.25">
      <c r="B262" s="24" t="s">
        <v>484</v>
      </c>
      <c r="C262" s="24" t="s">
        <v>485</v>
      </c>
      <c r="D262" s="25"/>
    </row>
    <row r="263" spans="2:4" ht="15.75" x14ac:dyDescent="0.25">
      <c r="B263" s="24" t="s">
        <v>486</v>
      </c>
      <c r="C263" s="24" t="s">
        <v>487</v>
      </c>
      <c r="D263" s="25"/>
    </row>
    <row r="264" spans="2:4" ht="15.75" x14ac:dyDescent="0.25">
      <c r="B264" s="24" t="s">
        <v>488</v>
      </c>
      <c r="C264" s="24" t="s">
        <v>489</v>
      </c>
      <c r="D264" s="25"/>
    </row>
    <row r="265" spans="2:4" ht="15.75" x14ac:dyDescent="0.25">
      <c r="B265" s="24" t="s">
        <v>490</v>
      </c>
      <c r="C265" s="24" t="s">
        <v>491</v>
      </c>
      <c r="D265" s="25"/>
    </row>
    <row r="266" spans="2:4" ht="15.75" x14ac:dyDescent="0.25">
      <c r="B266" s="24" t="s">
        <v>492</v>
      </c>
      <c r="C266" s="24" t="s">
        <v>493</v>
      </c>
      <c r="D266" s="25"/>
    </row>
    <row r="267" spans="2:4" ht="15.75" x14ac:dyDescent="0.25">
      <c r="B267" s="24" t="s">
        <v>494</v>
      </c>
      <c r="C267" s="24" t="s">
        <v>495</v>
      </c>
      <c r="D267" s="25"/>
    </row>
    <row r="268" spans="2:4" ht="15.75" x14ac:dyDescent="0.25">
      <c r="B268" s="24" t="s">
        <v>496</v>
      </c>
      <c r="C268" s="24" t="s">
        <v>497</v>
      </c>
      <c r="D268" s="25"/>
    </row>
    <row r="269" spans="2:4" ht="15.75" x14ac:dyDescent="0.25">
      <c r="B269" s="24" t="s">
        <v>498</v>
      </c>
      <c r="C269" s="24" t="s">
        <v>499</v>
      </c>
      <c r="D269" s="25"/>
    </row>
    <row r="270" spans="2:4" ht="15.75" x14ac:dyDescent="0.25">
      <c r="B270" s="24" t="s">
        <v>500</v>
      </c>
      <c r="C270" s="24" t="s">
        <v>501</v>
      </c>
      <c r="D270" s="25"/>
    </row>
    <row r="271" spans="2:4" ht="15.75" x14ac:dyDescent="0.25">
      <c r="B271" s="24" t="s">
        <v>502</v>
      </c>
      <c r="C271" s="24" t="s">
        <v>503</v>
      </c>
      <c r="D271" s="25"/>
    </row>
    <row r="272" spans="2:4" ht="15.75" x14ac:dyDescent="0.25">
      <c r="B272" s="24" t="s">
        <v>504</v>
      </c>
      <c r="C272" s="24" t="s">
        <v>505</v>
      </c>
      <c r="D272" s="25"/>
    </row>
    <row r="273" spans="2:4" ht="15.75" x14ac:dyDescent="0.25">
      <c r="B273" s="24" t="s">
        <v>506</v>
      </c>
      <c r="C273" s="24" t="s">
        <v>507</v>
      </c>
      <c r="D273" s="25"/>
    </row>
    <row r="274" spans="2:4" ht="15.75" x14ac:dyDescent="0.25">
      <c r="B274" s="24" t="s">
        <v>508</v>
      </c>
      <c r="C274" s="24" t="s">
        <v>509</v>
      </c>
      <c r="D274" s="25"/>
    </row>
    <row r="275" spans="2:4" ht="15.75" x14ac:dyDescent="0.25">
      <c r="B275" s="24" t="s">
        <v>510</v>
      </c>
      <c r="C275" s="24" t="s">
        <v>511</v>
      </c>
      <c r="D275" s="25"/>
    </row>
    <row r="276" spans="2:4" ht="15.75" x14ac:dyDescent="0.25">
      <c r="B276" s="24" t="s">
        <v>512</v>
      </c>
      <c r="C276" s="24" t="s">
        <v>513</v>
      </c>
      <c r="D276" s="25"/>
    </row>
    <row r="277" spans="2:4" ht="15.75" x14ac:dyDescent="0.25">
      <c r="B277" s="24" t="s">
        <v>514</v>
      </c>
      <c r="C277" s="24" t="s">
        <v>515</v>
      </c>
      <c r="D277" s="25"/>
    </row>
    <row r="278" spans="2:4" ht="15.75" x14ac:dyDescent="0.25">
      <c r="B278" s="24" t="s">
        <v>516</v>
      </c>
      <c r="C278" s="24" t="s">
        <v>517</v>
      </c>
      <c r="D278" s="25"/>
    </row>
    <row r="279" spans="2:4" ht="15.75" x14ac:dyDescent="0.25">
      <c r="B279" s="24" t="s">
        <v>518</v>
      </c>
      <c r="C279" s="24" t="s">
        <v>519</v>
      </c>
      <c r="D279" s="25"/>
    </row>
    <row r="280" spans="2:4" ht="15.75" x14ac:dyDescent="0.25">
      <c r="B280" s="24" t="s">
        <v>520</v>
      </c>
      <c r="C280" s="24" t="s">
        <v>521</v>
      </c>
      <c r="D280" s="25"/>
    </row>
    <row r="281" spans="2:4" ht="15.75" x14ac:dyDescent="0.25">
      <c r="B281" s="24" t="s">
        <v>522</v>
      </c>
      <c r="C281" s="24" t="s">
        <v>523</v>
      </c>
      <c r="D281" s="25"/>
    </row>
    <row r="282" spans="2:4" ht="15.75" x14ac:dyDescent="0.25">
      <c r="B282" s="24" t="s">
        <v>524</v>
      </c>
      <c r="C282" s="24" t="s">
        <v>525</v>
      </c>
      <c r="D282" s="25"/>
    </row>
    <row r="283" spans="2:4" ht="15.75" x14ac:dyDescent="0.25">
      <c r="B283" s="24" t="s">
        <v>526</v>
      </c>
      <c r="C283" s="24" t="s">
        <v>527</v>
      </c>
      <c r="D283" s="25"/>
    </row>
    <row r="284" spans="2:4" ht="15.75" x14ac:dyDescent="0.25">
      <c r="B284" s="24" t="s">
        <v>528</v>
      </c>
      <c r="C284" s="24" t="s">
        <v>529</v>
      </c>
      <c r="D284" s="25"/>
    </row>
    <row r="285" spans="2:4" ht="15.75" x14ac:dyDescent="0.25">
      <c r="B285" s="24" t="s">
        <v>530</v>
      </c>
      <c r="C285" s="24" t="s">
        <v>531</v>
      </c>
      <c r="D285" s="25"/>
    </row>
    <row r="286" spans="2:4" ht="15.75" x14ac:dyDescent="0.25">
      <c r="B286" s="24" t="s">
        <v>532</v>
      </c>
      <c r="C286" s="24" t="s">
        <v>533</v>
      </c>
      <c r="D286" s="25"/>
    </row>
    <row r="287" spans="2:4" ht="15.75" x14ac:dyDescent="0.25">
      <c r="B287" s="24" t="s">
        <v>534</v>
      </c>
      <c r="C287" s="24" t="s">
        <v>535</v>
      </c>
      <c r="D287" s="25"/>
    </row>
    <row r="288" spans="2:4" ht="15.75" x14ac:dyDescent="0.25">
      <c r="B288" s="24" t="s">
        <v>536</v>
      </c>
      <c r="C288" s="24" t="s">
        <v>537</v>
      </c>
      <c r="D288" s="25"/>
    </row>
    <row r="289" spans="2:4" ht="15.75" x14ac:dyDescent="0.25">
      <c r="B289" s="24" t="s">
        <v>538</v>
      </c>
      <c r="C289" s="24" t="s">
        <v>539</v>
      </c>
      <c r="D289" s="25"/>
    </row>
    <row r="290" spans="2:4" ht="15.75" x14ac:dyDescent="0.25">
      <c r="B290" s="24" t="s">
        <v>540</v>
      </c>
      <c r="C290" s="24" t="s">
        <v>541</v>
      </c>
      <c r="D290" s="25"/>
    </row>
    <row r="291" spans="2:4" ht="15.75" x14ac:dyDescent="0.25">
      <c r="B291" s="24" t="s">
        <v>542</v>
      </c>
      <c r="C291" s="24" t="s">
        <v>543</v>
      </c>
      <c r="D291" s="25"/>
    </row>
    <row r="292" spans="2:4" ht="15.75" x14ac:dyDescent="0.25">
      <c r="B292" s="24" t="s">
        <v>544</v>
      </c>
      <c r="C292" s="24" t="s">
        <v>545</v>
      </c>
      <c r="D292" s="25"/>
    </row>
    <row r="293" spans="2:4" ht="15.75" x14ac:dyDescent="0.25">
      <c r="B293" s="24" t="s">
        <v>546</v>
      </c>
      <c r="C293" s="24" t="s">
        <v>547</v>
      </c>
      <c r="D293" s="25"/>
    </row>
    <row r="294" spans="2:4" ht="15.75" x14ac:dyDescent="0.25">
      <c r="B294" s="24" t="s">
        <v>548</v>
      </c>
      <c r="C294" s="24" t="s">
        <v>549</v>
      </c>
      <c r="D294" s="25"/>
    </row>
    <row r="295" spans="2:4" ht="15.75" x14ac:dyDescent="0.25">
      <c r="B295" s="24" t="s">
        <v>550</v>
      </c>
      <c r="C295" s="24" t="s">
        <v>551</v>
      </c>
      <c r="D295" s="25"/>
    </row>
    <row r="296" spans="2:4" ht="15.75" x14ac:dyDescent="0.25">
      <c r="B296" s="24" t="s">
        <v>552</v>
      </c>
      <c r="C296" s="24" t="s">
        <v>553</v>
      </c>
      <c r="D296" s="25"/>
    </row>
    <row r="297" spans="2:4" ht="15.75" x14ac:dyDescent="0.25">
      <c r="B297" s="24" t="s">
        <v>554</v>
      </c>
      <c r="C297" s="24" t="s">
        <v>555</v>
      </c>
      <c r="D297" s="25"/>
    </row>
    <row r="298" spans="2:4" ht="15.75" x14ac:dyDescent="0.25">
      <c r="B298" s="24" t="s">
        <v>556</v>
      </c>
      <c r="C298" s="24" t="s">
        <v>557</v>
      </c>
      <c r="D298" s="25"/>
    </row>
    <row r="299" spans="2:4" ht="15.75" x14ac:dyDescent="0.25">
      <c r="B299" s="24" t="s">
        <v>558</v>
      </c>
      <c r="C299" s="24" t="s">
        <v>559</v>
      </c>
      <c r="D299" s="25"/>
    </row>
    <row r="300" spans="2:4" ht="15.75" x14ac:dyDescent="0.25">
      <c r="B300" s="24" t="s">
        <v>560</v>
      </c>
      <c r="C300" s="24" t="s">
        <v>561</v>
      </c>
      <c r="D300" s="25"/>
    </row>
    <row r="301" spans="2:4" ht="15.75" x14ac:dyDescent="0.25">
      <c r="B301" s="24" t="s">
        <v>562</v>
      </c>
      <c r="C301" s="24" t="s">
        <v>563</v>
      </c>
      <c r="D301" s="25"/>
    </row>
    <row r="302" spans="2:4" ht="15.75" x14ac:dyDescent="0.25">
      <c r="B302" s="24" t="s">
        <v>564</v>
      </c>
      <c r="C302" s="24" t="s">
        <v>565</v>
      </c>
      <c r="D302" s="25"/>
    </row>
    <row r="303" spans="2:4" ht="15.75" x14ac:dyDescent="0.25">
      <c r="B303" s="24" t="s">
        <v>566</v>
      </c>
      <c r="C303" s="24" t="s">
        <v>567</v>
      </c>
      <c r="D303" s="25"/>
    </row>
    <row r="304" spans="2:4" ht="15.75" x14ac:dyDescent="0.25">
      <c r="B304" s="24" t="s">
        <v>568</v>
      </c>
      <c r="C304" s="24" t="s">
        <v>569</v>
      </c>
      <c r="D304" s="25"/>
    </row>
    <row r="305" spans="2:4" ht="15.75" x14ac:dyDescent="0.25">
      <c r="B305" s="24" t="s">
        <v>570</v>
      </c>
      <c r="C305" s="24" t="s">
        <v>571</v>
      </c>
      <c r="D305" s="25"/>
    </row>
    <row r="306" spans="2:4" ht="15.75" x14ac:dyDescent="0.25">
      <c r="B306" s="24" t="s">
        <v>572</v>
      </c>
      <c r="C306" s="24" t="s">
        <v>573</v>
      </c>
      <c r="D306" s="25"/>
    </row>
    <row r="307" spans="2:4" ht="15.75" x14ac:dyDescent="0.25">
      <c r="B307" s="24" t="s">
        <v>574</v>
      </c>
      <c r="C307" s="24" t="s">
        <v>575</v>
      </c>
      <c r="D307" s="25"/>
    </row>
    <row r="308" spans="2:4" ht="15.75" x14ac:dyDescent="0.25">
      <c r="B308" s="24" t="s">
        <v>576</v>
      </c>
      <c r="C308" s="24" t="s">
        <v>577</v>
      </c>
      <c r="D308" s="25"/>
    </row>
    <row r="309" spans="2:4" ht="15.75" x14ac:dyDescent="0.25">
      <c r="B309" s="24" t="s">
        <v>578</v>
      </c>
      <c r="C309" s="24" t="s">
        <v>579</v>
      </c>
      <c r="D309" s="25"/>
    </row>
    <row r="310" spans="2:4" ht="15.75" x14ac:dyDescent="0.25">
      <c r="B310" s="24" t="s">
        <v>580</v>
      </c>
      <c r="C310" s="24" t="s">
        <v>581</v>
      </c>
      <c r="D310" s="25"/>
    </row>
    <row r="311" spans="2:4" ht="15.75" x14ac:dyDescent="0.25">
      <c r="B311" s="24" t="s">
        <v>582</v>
      </c>
      <c r="C311" s="24" t="s">
        <v>583</v>
      </c>
      <c r="D311" s="25"/>
    </row>
    <row r="312" spans="2:4" ht="15.75" x14ac:dyDescent="0.25">
      <c r="B312" s="24" t="s">
        <v>584</v>
      </c>
      <c r="C312" s="24" t="s">
        <v>585</v>
      </c>
      <c r="D312" s="25"/>
    </row>
    <row r="313" spans="2:4" ht="15.75" x14ac:dyDescent="0.25">
      <c r="B313" s="24" t="s">
        <v>586</v>
      </c>
      <c r="C313" s="24" t="s">
        <v>587</v>
      </c>
      <c r="D313" s="25"/>
    </row>
    <row r="314" spans="2:4" ht="15.75" x14ac:dyDescent="0.25">
      <c r="B314" s="24" t="s">
        <v>588</v>
      </c>
      <c r="C314" s="24" t="s">
        <v>589</v>
      </c>
      <c r="D314" s="25"/>
    </row>
    <row r="315" spans="2:4" ht="15.75" x14ac:dyDescent="0.25">
      <c r="B315" s="24" t="s">
        <v>590</v>
      </c>
      <c r="C315" s="24" t="s">
        <v>591</v>
      </c>
      <c r="D315" s="25"/>
    </row>
    <row r="316" spans="2:4" ht="15.75" x14ac:dyDescent="0.25">
      <c r="B316" s="24" t="s">
        <v>592</v>
      </c>
      <c r="C316" s="24" t="s">
        <v>593</v>
      </c>
      <c r="D316" s="25"/>
    </row>
    <row r="317" spans="2:4" ht="15.75" x14ac:dyDescent="0.25">
      <c r="B317" s="24" t="s">
        <v>594</v>
      </c>
      <c r="C317" s="24" t="s">
        <v>595</v>
      </c>
      <c r="D317" s="25"/>
    </row>
    <row r="318" spans="2:4" ht="15.75" x14ac:dyDescent="0.25">
      <c r="B318" s="24" t="s">
        <v>596</v>
      </c>
      <c r="C318" s="24" t="s">
        <v>597</v>
      </c>
      <c r="D318" s="25"/>
    </row>
    <row r="319" spans="2:4" ht="15.75" x14ac:dyDescent="0.25">
      <c r="B319" s="24" t="s">
        <v>598</v>
      </c>
      <c r="C319" s="24" t="s">
        <v>599</v>
      </c>
      <c r="D319" s="25"/>
    </row>
    <row r="320" spans="2:4" ht="15.75" x14ac:dyDescent="0.25">
      <c r="B320" s="24" t="s">
        <v>600</v>
      </c>
      <c r="C320" s="24" t="s">
        <v>601</v>
      </c>
      <c r="D320" s="25"/>
    </row>
    <row r="321" spans="2:4" ht="15.75" x14ac:dyDescent="0.25">
      <c r="B321" s="24" t="s">
        <v>602</v>
      </c>
      <c r="C321" s="24" t="s">
        <v>603</v>
      </c>
      <c r="D321" s="25"/>
    </row>
    <row r="322" spans="2:4" ht="15.75" x14ac:dyDescent="0.25">
      <c r="B322" s="24" t="s">
        <v>604</v>
      </c>
      <c r="C322" s="24" t="s">
        <v>605</v>
      </c>
      <c r="D322" s="25"/>
    </row>
    <row r="323" spans="2:4" ht="15.75" x14ac:dyDescent="0.25">
      <c r="B323" s="24" t="s">
        <v>606</v>
      </c>
      <c r="C323" s="24" t="s">
        <v>607</v>
      </c>
      <c r="D323" s="25"/>
    </row>
    <row r="324" spans="2:4" ht="15.75" x14ac:dyDescent="0.25">
      <c r="B324" s="24" t="s">
        <v>608</v>
      </c>
      <c r="C324" s="24" t="s">
        <v>609</v>
      </c>
      <c r="D324" s="25"/>
    </row>
    <row r="325" spans="2:4" ht="15.75" x14ac:dyDescent="0.25">
      <c r="B325" s="24" t="s">
        <v>610</v>
      </c>
      <c r="C325" s="24" t="s">
        <v>611</v>
      </c>
      <c r="D325" s="25"/>
    </row>
    <row r="326" spans="2:4" ht="15.75" x14ac:dyDescent="0.25">
      <c r="B326" s="24" t="s">
        <v>612</v>
      </c>
      <c r="C326" s="24" t="s">
        <v>613</v>
      </c>
      <c r="D326" s="25"/>
    </row>
    <row r="327" spans="2:4" ht="15.75" x14ac:dyDescent="0.25">
      <c r="B327" s="24" t="s">
        <v>614</v>
      </c>
      <c r="C327" s="24" t="s">
        <v>615</v>
      </c>
      <c r="D327" s="25"/>
    </row>
    <row r="328" spans="2:4" ht="15.75" x14ac:dyDescent="0.25">
      <c r="B328" s="24" t="s">
        <v>616</v>
      </c>
      <c r="C328" s="24" t="s">
        <v>617</v>
      </c>
      <c r="D328" s="25"/>
    </row>
    <row r="329" spans="2:4" ht="15.75" x14ac:dyDescent="0.25">
      <c r="B329" s="24" t="s">
        <v>618</v>
      </c>
      <c r="C329" s="24" t="s">
        <v>619</v>
      </c>
      <c r="D329" s="25"/>
    </row>
    <row r="330" spans="2:4" ht="15.75" x14ac:dyDescent="0.25">
      <c r="B330" s="24" t="s">
        <v>620</v>
      </c>
      <c r="C330" s="24" t="s">
        <v>621</v>
      </c>
      <c r="D330" s="25"/>
    </row>
    <row r="331" spans="2:4" ht="15.75" x14ac:dyDescent="0.25">
      <c r="B331" s="24" t="s">
        <v>622</v>
      </c>
      <c r="C331" s="24" t="s">
        <v>623</v>
      </c>
      <c r="D331" s="25"/>
    </row>
    <row r="332" spans="2:4" ht="15.75" x14ac:dyDescent="0.25">
      <c r="B332" s="24" t="s">
        <v>624</v>
      </c>
      <c r="C332" s="24" t="s">
        <v>625</v>
      </c>
      <c r="D332" s="25"/>
    </row>
    <row r="333" spans="2:4" ht="15.75" x14ac:dyDescent="0.25">
      <c r="B333" s="24" t="s">
        <v>626</v>
      </c>
      <c r="C333" s="24" t="s">
        <v>627</v>
      </c>
      <c r="D333" s="25"/>
    </row>
    <row r="334" spans="2:4" ht="15.75" x14ac:dyDescent="0.25">
      <c r="B334" s="24" t="s">
        <v>628</v>
      </c>
      <c r="C334" s="24" t="s">
        <v>629</v>
      </c>
      <c r="D334" s="25"/>
    </row>
    <row r="335" spans="2:4" ht="15.75" x14ac:dyDescent="0.25">
      <c r="B335" s="24" t="s">
        <v>630</v>
      </c>
      <c r="C335" s="24" t="s">
        <v>631</v>
      </c>
      <c r="D335" s="25"/>
    </row>
    <row r="336" spans="2:4" ht="15.75" x14ac:dyDescent="0.25">
      <c r="B336" s="24" t="s">
        <v>632</v>
      </c>
      <c r="C336" s="24" t="s">
        <v>633</v>
      </c>
      <c r="D336" s="25"/>
    </row>
    <row r="337" spans="2:4" ht="15.75" x14ac:dyDescent="0.25">
      <c r="B337" s="24" t="s">
        <v>634</v>
      </c>
      <c r="C337" s="24" t="s">
        <v>635</v>
      </c>
      <c r="D337" s="25"/>
    </row>
    <row r="338" spans="2:4" ht="15.75" x14ac:dyDescent="0.25">
      <c r="B338" s="24" t="s">
        <v>636</v>
      </c>
      <c r="C338" s="24" t="s">
        <v>637</v>
      </c>
      <c r="D338" s="25"/>
    </row>
    <row r="339" spans="2:4" ht="15.75" x14ac:dyDescent="0.25">
      <c r="B339" s="24" t="s">
        <v>638</v>
      </c>
      <c r="C339" s="24" t="s">
        <v>639</v>
      </c>
      <c r="D339" s="25"/>
    </row>
    <row r="340" spans="2:4" ht="15.75" x14ac:dyDescent="0.25">
      <c r="B340" s="24" t="s">
        <v>640</v>
      </c>
      <c r="C340" s="24" t="s">
        <v>641</v>
      </c>
      <c r="D340" s="25"/>
    </row>
    <row r="341" spans="2:4" ht="15.75" x14ac:dyDescent="0.25">
      <c r="B341" s="24" t="s">
        <v>642</v>
      </c>
      <c r="C341" s="24" t="s">
        <v>643</v>
      </c>
      <c r="D341" s="25"/>
    </row>
    <row r="342" spans="2:4" ht="15.75" x14ac:dyDescent="0.25">
      <c r="B342" s="24" t="s">
        <v>644</v>
      </c>
      <c r="C342" s="24" t="s">
        <v>645</v>
      </c>
      <c r="D342" s="25"/>
    </row>
    <row r="343" spans="2:4" ht="15.75" x14ac:dyDescent="0.25">
      <c r="B343" s="24" t="s">
        <v>646</v>
      </c>
      <c r="C343" s="24" t="s">
        <v>647</v>
      </c>
      <c r="D343" s="25"/>
    </row>
    <row r="344" spans="2:4" ht="15.75" x14ac:dyDescent="0.25">
      <c r="B344" s="24" t="s">
        <v>648</v>
      </c>
      <c r="C344" s="24" t="s">
        <v>649</v>
      </c>
      <c r="D344" s="25"/>
    </row>
    <row r="345" spans="2:4" ht="15.75" x14ac:dyDescent="0.25">
      <c r="B345" s="24" t="s">
        <v>650</v>
      </c>
      <c r="C345" s="24" t="s">
        <v>651</v>
      </c>
      <c r="D345" s="25"/>
    </row>
    <row r="346" spans="2:4" ht="15.75" x14ac:dyDescent="0.25">
      <c r="B346" s="24" t="s">
        <v>652</v>
      </c>
      <c r="C346" s="24" t="s">
        <v>653</v>
      </c>
      <c r="D346" s="25"/>
    </row>
    <row r="347" spans="2:4" ht="15.75" x14ac:dyDescent="0.25">
      <c r="B347" s="24" t="s">
        <v>654</v>
      </c>
      <c r="C347" s="24" t="s">
        <v>655</v>
      </c>
      <c r="D347" s="25"/>
    </row>
    <row r="348" spans="2:4" ht="15.75" x14ac:dyDescent="0.25">
      <c r="B348" s="24" t="s">
        <v>656</v>
      </c>
      <c r="C348" s="24" t="s">
        <v>657</v>
      </c>
      <c r="D348" s="25"/>
    </row>
    <row r="349" spans="2:4" ht="15.75" x14ac:dyDescent="0.25">
      <c r="B349" s="24" t="s">
        <v>658</v>
      </c>
      <c r="C349" s="24" t="s">
        <v>659</v>
      </c>
      <c r="D349" s="25"/>
    </row>
    <row r="350" spans="2:4" ht="15.75" x14ac:dyDescent="0.25">
      <c r="B350" s="24" t="s">
        <v>660</v>
      </c>
      <c r="C350" s="24" t="s">
        <v>661</v>
      </c>
      <c r="D350" s="25"/>
    </row>
    <row r="351" spans="2:4" ht="15.75" x14ac:dyDescent="0.25">
      <c r="B351" s="24" t="s">
        <v>662</v>
      </c>
      <c r="C351" s="24" t="s">
        <v>663</v>
      </c>
      <c r="D351" s="25"/>
    </row>
    <row r="352" spans="2:4" ht="15.75" x14ac:dyDescent="0.25">
      <c r="B352" s="24" t="s">
        <v>664</v>
      </c>
      <c r="C352" s="24" t="s">
        <v>665</v>
      </c>
      <c r="D352" s="25"/>
    </row>
    <row r="353" spans="2:4" ht="15.75" x14ac:dyDescent="0.25">
      <c r="B353" s="24" t="s">
        <v>666</v>
      </c>
      <c r="C353" s="24" t="s">
        <v>667</v>
      </c>
      <c r="D353" s="25"/>
    </row>
    <row r="354" spans="2:4" ht="15.75" x14ac:dyDescent="0.25">
      <c r="B354" s="24" t="s">
        <v>668</v>
      </c>
      <c r="C354" s="24" t="s">
        <v>669</v>
      </c>
      <c r="D354" s="25"/>
    </row>
    <row r="355" spans="2:4" ht="15.75" x14ac:dyDescent="0.25">
      <c r="B355" s="24" t="s">
        <v>670</v>
      </c>
      <c r="C355" s="24" t="s">
        <v>671</v>
      </c>
      <c r="D355" s="25"/>
    </row>
    <row r="356" spans="2:4" ht="15.75" x14ac:dyDescent="0.25">
      <c r="B356" s="24" t="s">
        <v>672</v>
      </c>
      <c r="C356" s="24" t="s">
        <v>673</v>
      </c>
      <c r="D356" s="25"/>
    </row>
    <row r="357" spans="2:4" ht="15.75" x14ac:dyDescent="0.25">
      <c r="B357" s="24" t="s">
        <v>674</v>
      </c>
      <c r="C357" s="24" t="s">
        <v>675</v>
      </c>
      <c r="D357" s="25"/>
    </row>
    <row r="358" spans="2:4" ht="15.75" x14ac:dyDescent="0.25">
      <c r="B358" s="24" t="s">
        <v>676</v>
      </c>
      <c r="C358" s="24" t="s">
        <v>677</v>
      </c>
      <c r="D358" s="25"/>
    </row>
    <row r="359" spans="2:4" ht="15.75" x14ac:dyDescent="0.25">
      <c r="B359" s="24" t="s">
        <v>678</v>
      </c>
      <c r="C359" s="24" t="s">
        <v>679</v>
      </c>
      <c r="D359" s="25"/>
    </row>
    <row r="360" spans="2:4" ht="15.75" x14ac:dyDescent="0.25">
      <c r="B360" s="24" t="s">
        <v>680</v>
      </c>
      <c r="C360" s="24" t="s">
        <v>681</v>
      </c>
      <c r="D360" s="25"/>
    </row>
    <row r="361" spans="2:4" ht="15.75" x14ac:dyDescent="0.25">
      <c r="B361" s="24" t="s">
        <v>682</v>
      </c>
      <c r="C361" s="24" t="s">
        <v>683</v>
      </c>
      <c r="D361" s="25"/>
    </row>
    <row r="362" spans="2:4" ht="15.75" x14ac:dyDescent="0.25">
      <c r="B362" s="24" t="s">
        <v>684</v>
      </c>
      <c r="C362" s="24" t="s">
        <v>685</v>
      </c>
      <c r="D362" s="25"/>
    </row>
    <row r="363" spans="2:4" ht="15.75" x14ac:dyDescent="0.25">
      <c r="B363" s="24" t="s">
        <v>686</v>
      </c>
      <c r="C363" s="24" t="s">
        <v>687</v>
      </c>
      <c r="D363" s="25"/>
    </row>
    <row r="364" spans="2:4" ht="15.75" x14ac:dyDescent="0.25">
      <c r="B364" s="24" t="s">
        <v>688</v>
      </c>
      <c r="C364" s="24" t="s">
        <v>689</v>
      </c>
      <c r="D364" s="25"/>
    </row>
    <row r="365" spans="2:4" ht="15.75" x14ac:dyDescent="0.25">
      <c r="B365" s="24" t="s">
        <v>690</v>
      </c>
      <c r="C365" s="24" t="s">
        <v>691</v>
      </c>
      <c r="D365" s="25"/>
    </row>
    <row r="366" spans="2:4" ht="15.75" x14ac:dyDescent="0.25">
      <c r="B366" s="24" t="s">
        <v>692</v>
      </c>
      <c r="C366" s="24" t="s">
        <v>693</v>
      </c>
      <c r="D366" s="25"/>
    </row>
    <row r="367" spans="2:4" ht="15.75" x14ac:dyDescent="0.25">
      <c r="B367" s="24" t="s">
        <v>694</v>
      </c>
      <c r="C367" s="24" t="s">
        <v>695</v>
      </c>
      <c r="D367" s="25"/>
    </row>
    <row r="368" spans="2:4" ht="15.75" x14ac:dyDescent="0.25">
      <c r="B368" s="24" t="s">
        <v>696</v>
      </c>
      <c r="C368" s="24" t="s">
        <v>697</v>
      </c>
      <c r="D368" s="25"/>
    </row>
    <row r="369" spans="2:4" ht="15.75" x14ac:dyDescent="0.25">
      <c r="B369" s="24" t="s">
        <v>698</v>
      </c>
      <c r="C369" s="24" t="s">
        <v>699</v>
      </c>
      <c r="D369" s="25"/>
    </row>
    <row r="370" spans="2:4" ht="15.75" x14ac:dyDescent="0.25">
      <c r="B370" s="24" t="s">
        <v>700</v>
      </c>
      <c r="C370" s="24" t="s">
        <v>701</v>
      </c>
      <c r="D370" s="25"/>
    </row>
    <row r="371" spans="2:4" ht="15.75" x14ac:dyDescent="0.25">
      <c r="B371" s="24" t="s">
        <v>702</v>
      </c>
      <c r="C371" s="24" t="s">
        <v>703</v>
      </c>
      <c r="D371" s="25"/>
    </row>
    <row r="372" spans="2:4" ht="15.75" x14ac:dyDescent="0.25">
      <c r="B372" s="24" t="s">
        <v>704</v>
      </c>
      <c r="C372" s="24" t="s">
        <v>705</v>
      </c>
      <c r="D372" s="25"/>
    </row>
    <row r="373" spans="2:4" ht="15.75" x14ac:dyDescent="0.25">
      <c r="B373" s="24" t="s">
        <v>706</v>
      </c>
      <c r="C373" s="24" t="s">
        <v>707</v>
      </c>
      <c r="D373" s="25"/>
    </row>
    <row r="374" spans="2:4" ht="15.75" x14ac:dyDescent="0.25">
      <c r="B374" s="24" t="s">
        <v>708</v>
      </c>
      <c r="C374" s="24" t="s">
        <v>709</v>
      </c>
      <c r="D374" s="25"/>
    </row>
    <row r="375" spans="2:4" ht="15.75" x14ac:dyDescent="0.25">
      <c r="B375" s="24" t="s">
        <v>710</v>
      </c>
      <c r="C375" s="24" t="s">
        <v>711</v>
      </c>
      <c r="D375" s="25"/>
    </row>
    <row r="376" spans="2:4" ht="15.75" x14ac:dyDescent="0.25">
      <c r="B376" s="24" t="s">
        <v>712</v>
      </c>
      <c r="C376" s="24" t="s">
        <v>713</v>
      </c>
      <c r="D376" s="25"/>
    </row>
    <row r="377" spans="2:4" ht="15.75" x14ac:dyDescent="0.25">
      <c r="B377" s="24" t="s">
        <v>714</v>
      </c>
      <c r="C377" s="24" t="s">
        <v>715</v>
      </c>
      <c r="D377" s="25"/>
    </row>
    <row r="378" spans="2:4" ht="15.75" x14ac:dyDescent="0.25">
      <c r="B378" s="24" t="s">
        <v>716</v>
      </c>
      <c r="C378" s="24" t="s">
        <v>717</v>
      </c>
      <c r="D378" s="25"/>
    </row>
    <row r="379" spans="2:4" ht="15.75" x14ac:dyDescent="0.25">
      <c r="B379" s="24" t="s">
        <v>718</v>
      </c>
      <c r="C379" s="24" t="s">
        <v>719</v>
      </c>
      <c r="D379" s="25"/>
    </row>
    <row r="380" spans="2:4" ht="15.75" x14ac:dyDescent="0.25">
      <c r="B380" s="24" t="s">
        <v>720</v>
      </c>
      <c r="C380" s="24" t="s">
        <v>721</v>
      </c>
      <c r="D380" s="25"/>
    </row>
    <row r="381" spans="2:4" ht="15.75" x14ac:dyDescent="0.25">
      <c r="B381" s="24" t="s">
        <v>722</v>
      </c>
      <c r="C381" s="24" t="s">
        <v>723</v>
      </c>
      <c r="D381" s="25"/>
    </row>
    <row r="382" spans="2:4" ht="15.75" x14ac:dyDescent="0.25">
      <c r="B382" s="24" t="s">
        <v>724</v>
      </c>
      <c r="C382" s="24" t="s">
        <v>725</v>
      </c>
      <c r="D382" s="25"/>
    </row>
    <row r="383" spans="2:4" ht="15.75" x14ac:dyDescent="0.25">
      <c r="B383" s="24" t="s">
        <v>726</v>
      </c>
      <c r="C383" s="24" t="s">
        <v>727</v>
      </c>
      <c r="D383" s="25"/>
    </row>
    <row r="384" spans="2:4" ht="15.75" x14ac:dyDescent="0.25">
      <c r="B384" s="24" t="s">
        <v>728</v>
      </c>
      <c r="C384" s="24" t="s">
        <v>729</v>
      </c>
      <c r="D384" s="25"/>
    </row>
    <row r="385" spans="2:4" ht="15.75" x14ac:dyDescent="0.25">
      <c r="B385" s="24" t="s">
        <v>730</v>
      </c>
      <c r="C385" s="24" t="s">
        <v>731</v>
      </c>
      <c r="D385" s="25"/>
    </row>
    <row r="386" spans="2:4" ht="15.75" x14ac:dyDescent="0.25">
      <c r="B386" s="24" t="s">
        <v>732</v>
      </c>
      <c r="C386" s="24" t="s">
        <v>733</v>
      </c>
      <c r="D386" s="25"/>
    </row>
    <row r="387" spans="2:4" ht="15.75" x14ac:dyDescent="0.25">
      <c r="B387" s="24" t="s">
        <v>734</v>
      </c>
      <c r="C387" s="24" t="s">
        <v>735</v>
      </c>
      <c r="D387" s="25"/>
    </row>
    <row r="388" spans="2:4" ht="15.75" x14ac:dyDescent="0.25">
      <c r="B388" s="24" t="s">
        <v>736</v>
      </c>
      <c r="C388" s="24" t="s">
        <v>737</v>
      </c>
      <c r="D388" s="25"/>
    </row>
    <row r="389" spans="2:4" ht="15.75" x14ac:dyDescent="0.25">
      <c r="B389" s="24" t="s">
        <v>738</v>
      </c>
      <c r="C389" s="24" t="s">
        <v>739</v>
      </c>
      <c r="D389" s="25"/>
    </row>
    <row r="390" spans="2:4" ht="15.75" x14ac:dyDescent="0.25">
      <c r="B390" s="24" t="s">
        <v>740</v>
      </c>
      <c r="C390" s="24" t="s">
        <v>741</v>
      </c>
      <c r="D390" s="25"/>
    </row>
    <row r="391" spans="2:4" ht="15.75" x14ac:dyDescent="0.25">
      <c r="B391" s="24" t="s">
        <v>742</v>
      </c>
      <c r="C391" s="24" t="s">
        <v>743</v>
      </c>
      <c r="D391" s="25"/>
    </row>
    <row r="392" spans="2:4" ht="15.75" x14ac:dyDescent="0.25">
      <c r="B392" s="24" t="s">
        <v>744</v>
      </c>
      <c r="C392" s="24" t="s">
        <v>745</v>
      </c>
      <c r="D392" s="25"/>
    </row>
    <row r="393" spans="2:4" ht="15.75" x14ac:dyDescent="0.25">
      <c r="B393" s="24" t="s">
        <v>746</v>
      </c>
      <c r="C393" s="24" t="s">
        <v>747</v>
      </c>
      <c r="D393" s="25"/>
    </row>
    <row r="394" spans="2:4" ht="15.75" x14ac:dyDescent="0.25">
      <c r="B394" s="24" t="s">
        <v>748</v>
      </c>
      <c r="C394" s="24" t="s">
        <v>749</v>
      </c>
      <c r="D394" s="25"/>
    </row>
    <row r="395" spans="2:4" ht="15.75" x14ac:dyDescent="0.25">
      <c r="B395" s="24" t="s">
        <v>750</v>
      </c>
      <c r="C395" s="24" t="s">
        <v>751</v>
      </c>
      <c r="D395" s="25"/>
    </row>
    <row r="396" spans="2:4" ht="15.75" x14ac:dyDescent="0.25">
      <c r="B396" s="24" t="s">
        <v>752</v>
      </c>
      <c r="C396" s="24" t="s">
        <v>753</v>
      </c>
      <c r="D396" s="25"/>
    </row>
    <row r="397" spans="2:4" ht="15.75" x14ac:dyDescent="0.25">
      <c r="B397" s="24" t="s">
        <v>754</v>
      </c>
      <c r="C397" s="24" t="s">
        <v>755</v>
      </c>
      <c r="D397" s="25"/>
    </row>
    <row r="398" spans="2:4" ht="15.75" x14ac:dyDescent="0.25">
      <c r="B398" s="24" t="s">
        <v>756</v>
      </c>
      <c r="C398" s="24" t="s">
        <v>757</v>
      </c>
      <c r="D398" s="25"/>
    </row>
    <row r="399" spans="2:4" ht="15.75" x14ac:dyDescent="0.25">
      <c r="B399" s="24" t="s">
        <v>758</v>
      </c>
      <c r="C399" s="24" t="s">
        <v>759</v>
      </c>
      <c r="D399" s="25"/>
    </row>
    <row r="400" spans="2:4" ht="15.75" x14ac:dyDescent="0.25">
      <c r="B400" s="24" t="s">
        <v>760</v>
      </c>
      <c r="C400" s="24" t="s">
        <v>761</v>
      </c>
      <c r="D400" s="25"/>
    </row>
    <row r="401" spans="2:4" ht="15.75" x14ac:dyDescent="0.25">
      <c r="B401" s="24" t="s">
        <v>762</v>
      </c>
      <c r="C401" s="24" t="s">
        <v>763</v>
      </c>
      <c r="D401" s="25"/>
    </row>
    <row r="402" spans="2:4" ht="15.75" x14ac:dyDescent="0.25">
      <c r="B402" s="24" t="s">
        <v>764</v>
      </c>
      <c r="C402" s="24" t="s">
        <v>765</v>
      </c>
      <c r="D402" s="25"/>
    </row>
    <row r="403" spans="2:4" ht="15.75" x14ac:dyDescent="0.25">
      <c r="B403" s="24" t="s">
        <v>766</v>
      </c>
      <c r="C403" s="24" t="s">
        <v>767</v>
      </c>
      <c r="D403" s="25"/>
    </row>
    <row r="404" spans="2:4" ht="15.75" x14ac:dyDescent="0.25">
      <c r="B404" s="24" t="s">
        <v>768</v>
      </c>
      <c r="C404" s="24" t="s">
        <v>769</v>
      </c>
      <c r="D404" s="25"/>
    </row>
    <row r="405" spans="2:4" ht="15.75" x14ac:dyDescent="0.25">
      <c r="B405" s="24" t="s">
        <v>770</v>
      </c>
      <c r="C405" s="24" t="s">
        <v>771</v>
      </c>
      <c r="D405" s="25"/>
    </row>
    <row r="406" spans="2:4" ht="15.75" x14ac:dyDescent="0.25">
      <c r="B406" s="24" t="s">
        <v>772</v>
      </c>
      <c r="C406" s="24" t="s">
        <v>773</v>
      </c>
      <c r="D406" s="25"/>
    </row>
    <row r="407" spans="2:4" ht="15.75" x14ac:dyDescent="0.25">
      <c r="B407" s="24" t="s">
        <v>774</v>
      </c>
      <c r="C407" s="24" t="s">
        <v>775</v>
      </c>
      <c r="D407" s="25"/>
    </row>
    <row r="408" spans="2:4" ht="15.75" x14ac:dyDescent="0.25">
      <c r="B408" s="24" t="s">
        <v>776</v>
      </c>
      <c r="C408" s="24" t="s">
        <v>777</v>
      </c>
      <c r="D408" s="25"/>
    </row>
    <row r="409" spans="2:4" ht="15.75" x14ac:dyDescent="0.25">
      <c r="B409" s="24" t="s">
        <v>778</v>
      </c>
      <c r="C409" s="24" t="s">
        <v>779</v>
      </c>
      <c r="D409" s="25"/>
    </row>
    <row r="410" spans="2:4" ht="15.75" x14ac:dyDescent="0.25">
      <c r="B410" s="24" t="s">
        <v>780</v>
      </c>
      <c r="C410" s="24" t="s">
        <v>781</v>
      </c>
      <c r="D410" s="25"/>
    </row>
    <row r="411" spans="2:4" ht="15.75" x14ac:dyDescent="0.25">
      <c r="B411" s="24" t="s">
        <v>782</v>
      </c>
      <c r="C411" s="24" t="s">
        <v>783</v>
      </c>
      <c r="D411" s="25"/>
    </row>
    <row r="412" spans="2:4" ht="15.75" x14ac:dyDescent="0.25">
      <c r="B412" s="24" t="s">
        <v>784</v>
      </c>
      <c r="C412" s="24" t="s">
        <v>785</v>
      </c>
      <c r="D412" s="23"/>
    </row>
  </sheetData>
  <mergeCells count="3">
    <mergeCell ref="B3:F3"/>
    <mergeCell ref="B5:F5"/>
    <mergeCell ref="B26:F26"/>
  </mergeCells>
  <dataValidations count="1">
    <dataValidation type="list" allowBlank="1" showInputMessage="1" showErrorMessage="1" sqref="B5:F5">
      <formula1>$B$28:$B$412</formula1>
    </dataValidation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workbookViewId="0">
      <selection activeCell="D18" sqref="D18"/>
    </sheetView>
  </sheetViews>
  <sheetFormatPr defaultRowHeight="15" x14ac:dyDescent="0.25"/>
  <cols>
    <col min="1" max="2" width="8.88671875" style="26" hidden="1" customWidth="1"/>
    <col min="3" max="3" width="22.21875" style="26" bestFit="1" customWidth="1"/>
    <col min="4" max="4" width="20.109375" style="28" bestFit="1" customWidth="1"/>
    <col min="5" max="5" width="16.5546875" style="26" customWidth="1"/>
    <col min="6" max="6" width="23.109375" style="26" customWidth="1"/>
    <col min="7" max="7" width="13.44140625" style="26" bestFit="1" customWidth="1"/>
    <col min="8" max="8" width="14.6640625" style="29" customWidth="1"/>
    <col min="9" max="9" width="15.5546875" style="29" customWidth="1"/>
    <col min="10" max="10" width="20.6640625" style="26" bestFit="1" customWidth="1"/>
    <col min="11" max="11" width="15.44140625" style="26" bestFit="1" customWidth="1"/>
    <col min="12" max="12" width="15.44140625" style="26" customWidth="1"/>
    <col min="13" max="13" width="21.33203125" style="26" customWidth="1"/>
    <col min="14" max="14" width="23.21875" style="26" customWidth="1"/>
    <col min="15" max="15" width="17.5546875" style="26" customWidth="1"/>
    <col min="16" max="16384" width="8.88671875" style="26"/>
  </cols>
  <sheetData>
    <row r="1" spans="1:15" ht="18.75" x14ac:dyDescent="0.3">
      <c r="C1" s="27" t="s">
        <v>786</v>
      </c>
    </row>
    <row r="2" spans="1:15" x14ac:dyDescent="0.25">
      <c r="D2" s="51">
        <v>76</v>
      </c>
    </row>
    <row r="3" spans="1:15" s="31" customFormat="1" ht="15.75" thickBot="1" x14ac:dyDescent="0.3">
      <c r="B3" s="32"/>
      <c r="C3" s="32"/>
      <c r="D3" s="32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</row>
    <row r="4" spans="1:15" ht="49.5" customHeight="1" x14ac:dyDescent="0.25">
      <c r="B4" s="35"/>
      <c r="C4" s="35"/>
      <c r="D4" s="35" t="s">
        <v>6</v>
      </c>
      <c r="E4" s="36" t="s">
        <v>7</v>
      </c>
      <c r="F4" s="36" t="s">
        <v>8</v>
      </c>
      <c r="G4" s="36" t="s">
        <v>9</v>
      </c>
      <c r="H4" s="37" t="s">
        <v>10</v>
      </c>
      <c r="I4" s="37" t="s">
        <v>11</v>
      </c>
      <c r="J4" s="36" t="s">
        <v>12</v>
      </c>
      <c r="K4" s="36" t="s">
        <v>13</v>
      </c>
      <c r="L4" s="38" t="s">
        <v>787</v>
      </c>
      <c r="M4" s="39" t="s">
        <v>788</v>
      </c>
      <c r="N4" s="37" t="s">
        <v>789</v>
      </c>
      <c r="O4" s="36" t="s">
        <v>790</v>
      </c>
    </row>
    <row r="5" spans="1:15" ht="15.75" thickBot="1" x14ac:dyDescent="0.3">
      <c r="B5" s="40"/>
      <c r="C5" s="40"/>
      <c r="D5" s="40" t="s">
        <v>791</v>
      </c>
      <c r="E5" s="41" t="s">
        <v>791</v>
      </c>
      <c r="F5" s="42" t="s">
        <v>791</v>
      </c>
      <c r="G5" s="42" t="s">
        <v>791</v>
      </c>
      <c r="H5" s="42" t="s">
        <v>791</v>
      </c>
      <c r="I5" s="42" t="s">
        <v>791</v>
      </c>
      <c r="J5" s="42" t="s">
        <v>791</v>
      </c>
      <c r="K5" s="42" t="s">
        <v>791</v>
      </c>
      <c r="L5" s="42" t="s">
        <v>791</v>
      </c>
      <c r="M5" s="42" t="s">
        <v>791</v>
      </c>
      <c r="N5" s="42" t="s">
        <v>791</v>
      </c>
      <c r="O5" s="42" t="s">
        <v>791</v>
      </c>
    </row>
    <row r="6" spans="1:15" x14ac:dyDescent="0.25">
      <c r="A6" s="26" t="s">
        <v>19</v>
      </c>
      <c r="C6" s="26" t="s">
        <v>1</v>
      </c>
      <c r="D6" s="30">
        <v>43479539900.010376</v>
      </c>
      <c r="E6" s="43">
        <v>78687713.893237963</v>
      </c>
      <c r="F6" s="43">
        <v>1450790682.8047657</v>
      </c>
      <c r="G6" s="43">
        <v>307700000.00000018</v>
      </c>
      <c r="H6" s="44">
        <v>121100000.00000098</v>
      </c>
      <c r="I6" s="44">
        <v>186599999.99999902</v>
      </c>
      <c r="J6" s="44">
        <v>129600000.00000098</v>
      </c>
      <c r="K6" s="44">
        <v>1320763209.9150021</v>
      </c>
      <c r="L6" s="44">
        <v>31173651.068072006</v>
      </c>
      <c r="M6" s="44">
        <v>21012361.068069998</v>
      </c>
      <c r="N6" s="44">
        <v>10161290.000002002</v>
      </c>
      <c r="O6" s="44">
        <v>1903999.9999799961</v>
      </c>
    </row>
    <row r="7" spans="1:15" ht="15.75" x14ac:dyDescent="0.25">
      <c r="B7" s="45"/>
      <c r="C7" s="46"/>
      <c r="D7" s="47"/>
      <c r="E7" s="43"/>
      <c r="F7" s="43"/>
      <c r="G7" s="43"/>
      <c r="H7" s="43"/>
      <c r="I7" s="43"/>
      <c r="J7" s="43"/>
      <c r="K7" s="43"/>
      <c r="L7" s="43"/>
      <c r="M7" s="44"/>
      <c r="N7" s="44"/>
      <c r="O7" s="43"/>
    </row>
    <row r="8" spans="1:15" x14ac:dyDescent="0.25">
      <c r="A8" s="46" t="s">
        <v>21</v>
      </c>
      <c r="B8" s="46" t="s">
        <v>792</v>
      </c>
      <c r="C8" s="46" t="s">
        <v>20</v>
      </c>
      <c r="D8" s="30">
        <v>8883820.7295599673</v>
      </c>
      <c r="E8" s="43">
        <v>56208.595606000003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4">
        <v>0</v>
      </c>
      <c r="N8" s="44">
        <v>0</v>
      </c>
      <c r="O8" s="43">
        <v>0</v>
      </c>
    </row>
    <row r="9" spans="1:15" x14ac:dyDescent="0.25">
      <c r="A9" s="46" t="s">
        <v>23</v>
      </c>
      <c r="B9" s="46" t="s">
        <v>792</v>
      </c>
      <c r="C9" s="46" t="s">
        <v>22</v>
      </c>
      <c r="D9" s="30">
        <v>11629498.228021055</v>
      </c>
      <c r="E9" s="43">
        <v>76747.070475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4">
        <v>0</v>
      </c>
      <c r="N9" s="44">
        <v>0</v>
      </c>
      <c r="O9" s="43">
        <v>0</v>
      </c>
    </row>
    <row r="10" spans="1:15" x14ac:dyDescent="0.25">
      <c r="A10" s="46" t="s">
        <v>25</v>
      </c>
      <c r="B10" s="46" t="s">
        <v>792</v>
      </c>
      <c r="C10" s="46" t="s">
        <v>24</v>
      </c>
      <c r="D10" s="30">
        <v>12226869.408144251</v>
      </c>
      <c r="E10" s="43">
        <v>76747.070475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4">
        <v>0</v>
      </c>
      <c r="N10" s="44">
        <v>0</v>
      </c>
      <c r="O10" s="43">
        <v>0</v>
      </c>
    </row>
    <row r="11" spans="1:15" x14ac:dyDescent="0.25">
      <c r="A11" s="46" t="s">
        <v>27</v>
      </c>
      <c r="B11" s="46" t="s">
        <v>792</v>
      </c>
      <c r="C11" s="46" t="s">
        <v>26</v>
      </c>
      <c r="D11" s="30">
        <v>18708843.754826125</v>
      </c>
      <c r="E11" s="43">
        <v>97286.528938999996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4">
        <v>0</v>
      </c>
      <c r="O11" s="43">
        <v>0</v>
      </c>
    </row>
    <row r="12" spans="1:15" x14ac:dyDescent="0.25">
      <c r="A12" s="46" t="s">
        <v>29</v>
      </c>
      <c r="B12" s="46" t="s">
        <v>792</v>
      </c>
      <c r="C12" s="46" t="s">
        <v>28</v>
      </c>
      <c r="D12" s="30">
        <v>14066843.123714808</v>
      </c>
      <c r="E12" s="43">
        <v>49179.816266000002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4">
        <v>0</v>
      </c>
      <c r="N12" s="44">
        <v>0</v>
      </c>
      <c r="O12" s="43">
        <v>0</v>
      </c>
    </row>
    <row r="13" spans="1:15" x14ac:dyDescent="0.25">
      <c r="A13" s="46" t="s">
        <v>31</v>
      </c>
      <c r="B13" s="46" t="s">
        <v>792</v>
      </c>
      <c r="C13" s="46" t="s">
        <v>30</v>
      </c>
      <c r="D13" s="30">
        <v>14268524.01728509</v>
      </c>
      <c r="E13" s="43">
        <v>49179.816266000002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4">
        <v>0</v>
      </c>
      <c r="N13" s="44">
        <v>0</v>
      </c>
      <c r="O13" s="43">
        <v>0</v>
      </c>
    </row>
    <row r="14" spans="1:15" x14ac:dyDescent="0.25">
      <c r="A14" s="46" t="s">
        <v>33</v>
      </c>
      <c r="B14" s="46" t="s">
        <v>793</v>
      </c>
      <c r="C14" s="46" t="s">
        <v>32</v>
      </c>
      <c r="D14" s="30">
        <v>42335741.99312558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4">
        <v>0</v>
      </c>
      <c r="O14" s="43">
        <v>0</v>
      </c>
    </row>
    <row r="15" spans="1:15" x14ac:dyDescent="0.25">
      <c r="A15" s="46" t="s">
        <v>35</v>
      </c>
      <c r="B15" s="46" t="s">
        <v>792</v>
      </c>
      <c r="C15" s="46" t="s">
        <v>34</v>
      </c>
      <c r="D15" s="30">
        <v>24404385.975870524</v>
      </c>
      <c r="E15" s="43">
        <v>53176.168135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44">
        <v>0</v>
      </c>
      <c r="O15" s="43">
        <v>0</v>
      </c>
    </row>
    <row r="16" spans="1:15" x14ac:dyDescent="0.25">
      <c r="A16" s="46" t="s">
        <v>37</v>
      </c>
      <c r="B16" s="46" t="s">
        <v>792</v>
      </c>
      <c r="C16" s="46" t="s">
        <v>36</v>
      </c>
      <c r="D16" s="30">
        <v>9789284.9180484172</v>
      </c>
      <c r="E16" s="43">
        <v>49179.816266000002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4">
        <v>0</v>
      </c>
      <c r="N16" s="44">
        <v>0</v>
      </c>
      <c r="O16" s="43">
        <v>0</v>
      </c>
    </row>
    <row r="17" spans="1:15" x14ac:dyDescent="0.25">
      <c r="A17" s="46" t="s">
        <v>39</v>
      </c>
      <c r="B17" s="46" t="s">
        <v>794</v>
      </c>
      <c r="C17" s="46" t="s">
        <v>38</v>
      </c>
      <c r="D17" s="30">
        <v>142698264.37977684</v>
      </c>
      <c r="E17" s="43">
        <v>415669.77426700003</v>
      </c>
      <c r="F17" s="43">
        <v>4462266.600141</v>
      </c>
      <c r="G17" s="43">
        <v>1044258.544152</v>
      </c>
      <c r="H17" s="43">
        <v>334355.22518299997</v>
      </c>
      <c r="I17" s="43">
        <v>709903.31896900001</v>
      </c>
      <c r="J17" s="43">
        <v>688920.86132300005</v>
      </c>
      <c r="K17" s="43">
        <v>7684158.7105050003</v>
      </c>
      <c r="L17" s="43">
        <v>149789.166929</v>
      </c>
      <c r="M17" s="44">
        <v>121771.635333</v>
      </c>
      <c r="N17" s="44">
        <v>28017.531596000001</v>
      </c>
      <c r="O17" s="43">
        <v>9379.3103460000002</v>
      </c>
    </row>
    <row r="18" spans="1:15" x14ac:dyDescent="0.25">
      <c r="A18" s="46" t="s">
        <v>41</v>
      </c>
      <c r="B18" s="46" t="s">
        <v>794</v>
      </c>
      <c r="C18" s="46" t="s">
        <v>40</v>
      </c>
      <c r="D18" s="30">
        <v>258959529.18296137</v>
      </c>
      <c r="E18" s="43">
        <v>586828.32162200008</v>
      </c>
      <c r="F18" s="43">
        <v>11275382.897541001</v>
      </c>
      <c r="G18" s="43">
        <v>1893450.7926059999</v>
      </c>
      <c r="H18" s="43">
        <v>768027.91792299994</v>
      </c>
      <c r="I18" s="43">
        <v>1125422.8746829999</v>
      </c>
      <c r="J18" s="43">
        <v>718457.57168699999</v>
      </c>
      <c r="K18" s="43">
        <v>8289810.2461079992</v>
      </c>
      <c r="L18" s="43">
        <v>185268.57758099999</v>
      </c>
      <c r="M18" s="44">
        <v>132277.815867</v>
      </c>
      <c r="N18" s="44">
        <v>52990.761714</v>
      </c>
      <c r="O18" s="43">
        <v>9379.3103460000002</v>
      </c>
    </row>
    <row r="19" spans="1:15" x14ac:dyDescent="0.25">
      <c r="A19" s="46" t="s">
        <v>43</v>
      </c>
      <c r="B19" s="46" t="s">
        <v>795</v>
      </c>
      <c r="C19" s="46" t="s">
        <v>42</v>
      </c>
      <c r="D19" s="30">
        <v>172249855.14797983</v>
      </c>
      <c r="E19" s="43">
        <v>83593.884495000006</v>
      </c>
      <c r="F19" s="43">
        <v>4382909.5833419999</v>
      </c>
      <c r="G19" s="43">
        <v>1470390.5482899998</v>
      </c>
      <c r="H19" s="43">
        <v>507534.09582799999</v>
      </c>
      <c r="I19" s="43">
        <v>962856.45246199996</v>
      </c>
      <c r="J19" s="43">
        <v>749864.561399</v>
      </c>
      <c r="K19" s="43">
        <v>6472049.0978589999</v>
      </c>
      <c r="L19" s="43">
        <v>136115.36335</v>
      </c>
      <c r="M19" s="44">
        <v>117769.280843</v>
      </c>
      <c r="N19" s="44">
        <v>18346.082506999999</v>
      </c>
      <c r="O19" s="43">
        <v>9379.3103460000002</v>
      </c>
    </row>
    <row r="20" spans="1:15" x14ac:dyDescent="0.25">
      <c r="A20" s="46" t="s">
        <v>45</v>
      </c>
      <c r="B20" s="46" t="s">
        <v>792</v>
      </c>
      <c r="C20" s="46" t="s">
        <v>44</v>
      </c>
      <c r="D20" s="30">
        <v>10109453.745224053</v>
      </c>
      <c r="E20" s="43">
        <v>92884.935383999997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4">
        <v>0</v>
      </c>
      <c r="O20" s="43">
        <v>0</v>
      </c>
    </row>
    <row r="21" spans="1:15" x14ac:dyDescent="0.25">
      <c r="A21" s="46" t="s">
        <v>47</v>
      </c>
      <c r="B21" s="46" t="s">
        <v>792</v>
      </c>
      <c r="C21" s="46" t="s">
        <v>46</v>
      </c>
      <c r="D21" s="30">
        <v>26950236.386132058</v>
      </c>
      <c r="E21" s="43">
        <v>196069.10788999998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4">
        <v>0</v>
      </c>
      <c r="O21" s="43">
        <v>0</v>
      </c>
    </row>
    <row r="22" spans="1:15" x14ac:dyDescent="0.25">
      <c r="A22" s="46" t="s">
        <v>49</v>
      </c>
      <c r="B22" s="46" t="s">
        <v>792</v>
      </c>
      <c r="C22" s="46" t="s">
        <v>48</v>
      </c>
      <c r="D22" s="30">
        <v>16361935.728051826</v>
      </c>
      <c r="E22" s="43">
        <v>99731.74940500001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44">
        <v>0</v>
      </c>
      <c r="O22" s="43">
        <v>0</v>
      </c>
    </row>
    <row r="23" spans="1:15" x14ac:dyDescent="0.25">
      <c r="A23" s="46" t="s">
        <v>51</v>
      </c>
      <c r="B23" s="46" t="s">
        <v>792</v>
      </c>
      <c r="C23" s="46" t="s">
        <v>50</v>
      </c>
      <c r="D23" s="30">
        <v>13052912.79439898</v>
      </c>
      <c r="E23" s="43">
        <v>90439.714919000005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4">
        <v>0</v>
      </c>
      <c r="N23" s="44">
        <v>0</v>
      </c>
      <c r="O23" s="43">
        <v>0</v>
      </c>
    </row>
    <row r="24" spans="1:15" x14ac:dyDescent="0.25">
      <c r="A24" s="46" t="s">
        <v>53</v>
      </c>
      <c r="B24" s="46" t="s">
        <v>796</v>
      </c>
      <c r="C24" s="46" t="s">
        <v>52</v>
      </c>
      <c r="D24" s="30">
        <v>120860368.34208667</v>
      </c>
      <c r="E24" s="43">
        <v>202426.090941</v>
      </c>
      <c r="F24" s="43">
        <v>3506440.4264690001</v>
      </c>
      <c r="G24" s="43">
        <v>1017392.089811</v>
      </c>
      <c r="H24" s="43">
        <v>450010.01529000001</v>
      </c>
      <c r="I24" s="43">
        <v>567382.07452100003</v>
      </c>
      <c r="J24" s="43">
        <v>224025.43343400001</v>
      </c>
      <c r="K24" s="43">
        <v>3496306.9529940002</v>
      </c>
      <c r="L24" s="43">
        <v>163984.18277900002</v>
      </c>
      <c r="M24" s="44">
        <v>125974.10754600001</v>
      </c>
      <c r="N24" s="44">
        <v>38010.075233000003</v>
      </c>
      <c r="O24" s="43">
        <v>14068.965514</v>
      </c>
    </row>
    <row r="25" spans="1:15" x14ac:dyDescent="0.25">
      <c r="A25" s="46" t="s">
        <v>55</v>
      </c>
      <c r="B25" s="46" t="s">
        <v>796</v>
      </c>
      <c r="C25" s="46" t="s">
        <v>54</v>
      </c>
      <c r="D25" s="30">
        <v>133769328.46280479</v>
      </c>
      <c r="E25" s="43">
        <v>195580.26051699999</v>
      </c>
      <c r="F25" s="43">
        <v>10802673.911472</v>
      </c>
      <c r="G25" s="43">
        <v>838541.18526699999</v>
      </c>
      <c r="H25" s="43">
        <v>355859.563853</v>
      </c>
      <c r="I25" s="43">
        <v>482681.62141399999</v>
      </c>
      <c r="J25" s="43">
        <v>359351.13704900001</v>
      </c>
      <c r="K25" s="43">
        <v>4007183.7451050002</v>
      </c>
      <c r="L25" s="43">
        <v>162118.220516</v>
      </c>
      <c r="M25" s="44">
        <v>125473.81323500001</v>
      </c>
      <c r="N25" s="44">
        <v>36644.407281</v>
      </c>
      <c r="O25" s="43">
        <v>9379.3103460000002</v>
      </c>
    </row>
    <row r="26" spans="1:15" x14ac:dyDescent="0.25">
      <c r="A26" s="46" t="s">
        <v>57</v>
      </c>
      <c r="B26" s="46" t="s">
        <v>793</v>
      </c>
      <c r="C26" s="46" t="s">
        <v>56</v>
      </c>
      <c r="D26" s="30">
        <v>28121603.7893278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4">
        <v>0</v>
      </c>
      <c r="N26" s="44">
        <v>0</v>
      </c>
      <c r="O26" s="43">
        <v>0</v>
      </c>
    </row>
    <row r="27" spans="1:15" x14ac:dyDescent="0.25">
      <c r="A27" s="46" t="s">
        <v>59</v>
      </c>
      <c r="B27" s="46" t="s">
        <v>793</v>
      </c>
      <c r="C27" s="46" t="s">
        <v>58</v>
      </c>
      <c r="D27" s="30">
        <v>32523276.922760367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4">
        <v>0</v>
      </c>
      <c r="N27" s="44">
        <v>0</v>
      </c>
      <c r="O27" s="43">
        <v>0</v>
      </c>
    </row>
    <row r="28" spans="1:15" x14ac:dyDescent="0.25">
      <c r="A28" s="46" t="s">
        <v>61</v>
      </c>
      <c r="B28" s="46" t="s">
        <v>794</v>
      </c>
      <c r="C28" s="46" t="s">
        <v>60</v>
      </c>
      <c r="D28" s="30">
        <v>154776395.44771308</v>
      </c>
      <c r="E28" s="43">
        <v>393438.53012200003</v>
      </c>
      <c r="F28" s="43">
        <v>5399191.644142</v>
      </c>
      <c r="G28" s="43">
        <v>1303015.8019659999</v>
      </c>
      <c r="H28" s="43">
        <v>581203.45052900002</v>
      </c>
      <c r="I28" s="43">
        <v>721812.35143699998</v>
      </c>
      <c r="J28" s="43">
        <v>449495.74048699997</v>
      </c>
      <c r="K28" s="43">
        <v>5553114.1464629993</v>
      </c>
      <c r="L28" s="43">
        <v>180104.57487700001</v>
      </c>
      <c r="M28" s="44">
        <v>130776.932933</v>
      </c>
      <c r="N28" s="44">
        <v>49327.641944000003</v>
      </c>
      <c r="O28" s="43">
        <v>9379.3103460000002</v>
      </c>
    </row>
    <row r="29" spans="1:15" x14ac:dyDescent="0.25">
      <c r="A29" s="46" t="s">
        <v>63</v>
      </c>
      <c r="B29" s="46" t="s">
        <v>795</v>
      </c>
      <c r="C29" s="46" t="s">
        <v>62</v>
      </c>
      <c r="D29" s="30">
        <v>859433258.05620337</v>
      </c>
      <c r="E29" s="43">
        <v>1066070.8771820001</v>
      </c>
      <c r="F29" s="43">
        <v>39663998.534653001</v>
      </c>
      <c r="G29" s="43">
        <v>6684200.4917890001</v>
      </c>
      <c r="H29" s="43">
        <v>2329971.6730749998</v>
      </c>
      <c r="I29" s="43">
        <v>4354228.8187140003</v>
      </c>
      <c r="J29" s="43">
        <v>5545942.9647479998</v>
      </c>
      <c r="K29" s="43">
        <v>35270396.789084002</v>
      </c>
      <c r="L29" s="43">
        <v>268696.14009100001</v>
      </c>
      <c r="M29" s="44">
        <v>157092.4137</v>
      </c>
      <c r="N29" s="44">
        <v>111603.726391</v>
      </c>
      <c r="O29" s="43">
        <v>18758.620687999999</v>
      </c>
    </row>
    <row r="30" spans="1:15" x14ac:dyDescent="0.25">
      <c r="A30" s="46" t="s">
        <v>65</v>
      </c>
      <c r="B30" s="46" t="s">
        <v>792</v>
      </c>
      <c r="C30" s="46" t="s">
        <v>64</v>
      </c>
      <c r="D30" s="30">
        <v>9782123.3597053345</v>
      </c>
      <c r="E30" s="43">
        <v>56208.595606000003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  <c r="N30" s="44">
        <v>0</v>
      </c>
      <c r="O30" s="43">
        <v>0</v>
      </c>
    </row>
    <row r="31" spans="1:15" x14ac:dyDescent="0.25">
      <c r="A31" s="46" t="s">
        <v>67</v>
      </c>
      <c r="B31" s="46" t="s">
        <v>796</v>
      </c>
      <c r="C31" s="46" t="s">
        <v>66</v>
      </c>
      <c r="D31" s="30">
        <v>116369935.54158297</v>
      </c>
      <c r="E31" s="43">
        <v>106577.579828</v>
      </c>
      <c r="F31" s="43">
        <v>4443943.6468359996</v>
      </c>
      <c r="G31" s="43">
        <v>897876.00991400005</v>
      </c>
      <c r="H31" s="43">
        <v>303543.14459500002</v>
      </c>
      <c r="I31" s="43">
        <v>594332.86531899997</v>
      </c>
      <c r="J31" s="43">
        <v>579825.75027199998</v>
      </c>
      <c r="K31" s="43">
        <v>6659277.0393059999</v>
      </c>
      <c r="L31" s="43">
        <v>140309.56507700001</v>
      </c>
      <c r="M31" s="44">
        <v>118969.98719099999</v>
      </c>
      <c r="N31" s="44">
        <v>21339.577885999999</v>
      </c>
      <c r="O31" s="43">
        <v>9379.3103460000002</v>
      </c>
    </row>
    <row r="32" spans="1:15" x14ac:dyDescent="0.25">
      <c r="A32" s="46" t="s">
        <v>69</v>
      </c>
      <c r="B32" s="46" t="s">
        <v>796</v>
      </c>
      <c r="C32" s="46" t="s">
        <v>68</v>
      </c>
      <c r="D32" s="30">
        <v>124963346.83920127</v>
      </c>
      <c r="E32" s="43">
        <v>516868.06579199998</v>
      </c>
      <c r="F32" s="43">
        <v>5019970.5927889999</v>
      </c>
      <c r="G32" s="43">
        <v>1164619.0276560001</v>
      </c>
      <c r="H32" s="43">
        <v>462004.40236399998</v>
      </c>
      <c r="I32" s="43">
        <v>702614.62529200001</v>
      </c>
      <c r="J32" s="43">
        <v>846459.52038300002</v>
      </c>
      <c r="K32" s="43">
        <v>4801630.3081710003</v>
      </c>
      <c r="L32" s="43">
        <v>132484.57211400001</v>
      </c>
      <c r="M32" s="44">
        <v>116668.633359</v>
      </c>
      <c r="N32" s="44">
        <v>15815.938754999999</v>
      </c>
      <c r="O32" s="43">
        <v>9379.3103460000002</v>
      </c>
    </row>
    <row r="33" spans="1:15" x14ac:dyDescent="0.25">
      <c r="A33" s="46" t="s">
        <v>71</v>
      </c>
      <c r="B33" s="46" t="s">
        <v>792</v>
      </c>
      <c r="C33" s="46" t="s">
        <v>70</v>
      </c>
      <c r="D33" s="30">
        <v>9813050.5763788447</v>
      </c>
      <c r="E33" s="43">
        <v>49361.781585999997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4">
        <v>0</v>
      </c>
      <c r="N33" s="44">
        <v>0</v>
      </c>
      <c r="O33" s="43">
        <v>0</v>
      </c>
    </row>
    <row r="34" spans="1:15" x14ac:dyDescent="0.25">
      <c r="A34" s="46" t="s">
        <v>73</v>
      </c>
      <c r="B34" s="46" t="s">
        <v>795</v>
      </c>
      <c r="C34" s="46" t="s">
        <v>72</v>
      </c>
      <c r="D34" s="30">
        <v>202338279.56589013</v>
      </c>
      <c r="E34" s="43">
        <v>149611.886253</v>
      </c>
      <c r="F34" s="43">
        <v>8127267.0167720001</v>
      </c>
      <c r="G34" s="43">
        <v>1719512.8727059998</v>
      </c>
      <c r="H34" s="43">
        <v>638709.24074499996</v>
      </c>
      <c r="I34" s="43">
        <v>1080803.6319609999</v>
      </c>
      <c r="J34" s="43">
        <v>914081.71394299995</v>
      </c>
      <c r="K34" s="43">
        <v>8453800.8044419996</v>
      </c>
      <c r="L34" s="43">
        <v>143361.22508599999</v>
      </c>
      <c r="M34" s="44">
        <v>119870.51694999999</v>
      </c>
      <c r="N34" s="44">
        <v>23490.708136000001</v>
      </c>
      <c r="O34" s="43">
        <v>9379.3103460000002</v>
      </c>
    </row>
    <row r="35" spans="1:15" x14ac:dyDescent="0.25">
      <c r="A35" s="46" t="s">
        <v>75</v>
      </c>
      <c r="B35" s="46" t="s">
        <v>792</v>
      </c>
      <c r="C35" s="46" t="s">
        <v>74</v>
      </c>
      <c r="D35" s="30">
        <v>8300969.2678739633</v>
      </c>
      <c r="E35" s="43">
        <v>79192.290940000006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4">
        <v>0</v>
      </c>
      <c r="O35" s="43">
        <v>0</v>
      </c>
    </row>
    <row r="36" spans="1:15" x14ac:dyDescent="0.25">
      <c r="A36" s="46" t="s">
        <v>77</v>
      </c>
      <c r="B36" s="46" t="s">
        <v>796</v>
      </c>
      <c r="C36" s="46" t="s">
        <v>76</v>
      </c>
      <c r="D36" s="30">
        <v>131394532.37583277</v>
      </c>
      <c r="E36" s="43">
        <v>558953.20176199998</v>
      </c>
      <c r="F36" s="43">
        <v>37053.608240000001</v>
      </c>
      <c r="G36" s="43">
        <v>1200425.382129</v>
      </c>
      <c r="H36" s="43">
        <v>513182.75710799999</v>
      </c>
      <c r="I36" s="43">
        <v>687242.62502100004</v>
      </c>
      <c r="J36" s="43">
        <v>445655.79496600002</v>
      </c>
      <c r="K36" s="43">
        <v>3989109.0595150003</v>
      </c>
      <c r="L36" s="43">
        <v>131596.06089600001</v>
      </c>
      <c r="M36" s="44">
        <v>116368.45677200001</v>
      </c>
      <c r="N36" s="44">
        <v>15227.604124</v>
      </c>
      <c r="O36" s="43">
        <v>9379.3103460000002</v>
      </c>
    </row>
    <row r="37" spans="1:15" x14ac:dyDescent="0.25">
      <c r="A37" s="46" t="s">
        <v>79</v>
      </c>
      <c r="B37" s="46" t="s">
        <v>796</v>
      </c>
      <c r="C37" s="46" t="s">
        <v>78</v>
      </c>
      <c r="D37" s="30">
        <v>80718256.471335277</v>
      </c>
      <c r="E37" s="43">
        <v>49179.816266000002</v>
      </c>
      <c r="F37" s="43">
        <v>8379120.8469200004</v>
      </c>
      <c r="G37" s="43">
        <v>470361.05299599998</v>
      </c>
      <c r="H37" s="43">
        <v>189032.51577699999</v>
      </c>
      <c r="I37" s="43">
        <v>281328.53721899999</v>
      </c>
      <c r="J37" s="43">
        <v>156628.36609200001</v>
      </c>
      <c r="K37" s="43">
        <v>2695479.6046120003</v>
      </c>
      <c r="L37" s="43">
        <v>142244.08642100001</v>
      </c>
      <c r="M37" s="44">
        <v>119570.340364</v>
      </c>
      <c r="N37" s="44">
        <v>22673.746057</v>
      </c>
      <c r="O37" s="43">
        <v>9379.3103460000002</v>
      </c>
    </row>
    <row r="38" spans="1:15" x14ac:dyDescent="0.25">
      <c r="A38" s="46" t="s">
        <v>81</v>
      </c>
      <c r="B38" s="46" t="s">
        <v>795</v>
      </c>
      <c r="C38" s="46" t="s">
        <v>80</v>
      </c>
      <c r="D38" s="30">
        <v>381902191.20560551</v>
      </c>
      <c r="E38" s="43">
        <v>117825.00380799999</v>
      </c>
      <c r="F38" s="43">
        <v>12950309.507167</v>
      </c>
      <c r="G38" s="43">
        <v>2794423.9650980001</v>
      </c>
      <c r="H38" s="43">
        <v>1008342.433604</v>
      </c>
      <c r="I38" s="43">
        <v>1786081.531494</v>
      </c>
      <c r="J38" s="43">
        <v>1758828.317451</v>
      </c>
      <c r="K38" s="43">
        <v>16839152.566599</v>
      </c>
      <c r="L38" s="43">
        <v>184174.809721</v>
      </c>
      <c r="M38" s="44">
        <v>131977.63928</v>
      </c>
      <c r="N38" s="44">
        <v>52197.170441000002</v>
      </c>
      <c r="O38" s="43">
        <v>18758.620687999999</v>
      </c>
    </row>
    <row r="39" spans="1:15" x14ac:dyDescent="0.25">
      <c r="A39" s="46" t="s">
        <v>83</v>
      </c>
      <c r="B39" s="46" t="s">
        <v>792</v>
      </c>
      <c r="C39" s="46" t="s">
        <v>82</v>
      </c>
      <c r="D39" s="30">
        <v>15940083.410535872</v>
      </c>
      <c r="E39" s="43">
        <v>69901.240051000001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4">
        <v>0</v>
      </c>
      <c r="N39" s="44">
        <v>0</v>
      </c>
      <c r="O39" s="43">
        <v>0</v>
      </c>
    </row>
    <row r="40" spans="1:15" x14ac:dyDescent="0.25">
      <c r="A40" s="46" t="s">
        <v>85</v>
      </c>
      <c r="B40" s="46" t="s">
        <v>792</v>
      </c>
      <c r="C40" s="46" t="s">
        <v>84</v>
      </c>
      <c r="D40" s="30">
        <v>12209286.775032969</v>
      </c>
      <c r="E40" s="43">
        <v>138364.46227299998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4">
        <v>0</v>
      </c>
      <c r="N40" s="44">
        <v>0</v>
      </c>
      <c r="O40" s="43">
        <v>0</v>
      </c>
    </row>
    <row r="41" spans="1:15" x14ac:dyDescent="0.25">
      <c r="A41" s="46" t="s">
        <v>87</v>
      </c>
      <c r="B41" s="46" t="s">
        <v>794</v>
      </c>
      <c r="C41" s="46" t="s">
        <v>86</v>
      </c>
      <c r="D41" s="30">
        <v>241966897.49342543</v>
      </c>
      <c r="E41" s="43">
        <v>1537488.9239749999</v>
      </c>
      <c r="F41" s="43">
        <v>8034124.1393539999</v>
      </c>
      <c r="G41" s="43">
        <v>1538877.646522</v>
      </c>
      <c r="H41" s="43">
        <v>494667.87004499999</v>
      </c>
      <c r="I41" s="43">
        <v>1044209.776477</v>
      </c>
      <c r="J41" s="43">
        <v>768899.39722699998</v>
      </c>
      <c r="K41" s="43">
        <v>9025168.2631400004</v>
      </c>
      <c r="L41" s="43">
        <v>189560.80592499999</v>
      </c>
      <c r="M41" s="44">
        <v>133578.581076</v>
      </c>
      <c r="N41" s="44">
        <v>55982.224848999998</v>
      </c>
      <c r="O41" s="43">
        <v>9379.3103460000002</v>
      </c>
    </row>
    <row r="42" spans="1:15" x14ac:dyDescent="0.25">
      <c r="A42" s="46" t="s">
        <v>89</v>
      </c>
      <c r="B42" s="46" t="s">
        <v>792</v>
      </c>
      <c r="C42" s="46" t="s">
        <v>88</v>
      </c>
      <c r="D42" s="30">
        <v>9345794.0760587882</v>
      </c>
      <c r="E42" s="43">
        <v>49179.816266000002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4">
        <v>0</v>
      </c>
      <c r="O42" s="43">
        <v>0</v>
      </c>
    </row>
    <row r="43" spans="1:15" x14ac:dyDescent="0.25">
      <c r="A43" s="46" t="s">
        <v>91</v>
      </c>
      <c r="B43" s="46" t="s">
        <v>796</v>
      </c>
      <c r="C43" s="46" t="s">
        <v>90</v>
      </c>
      <c r="D43" s="30">
        <v>210863459.69307625</v>
      </c>
      <c r="E43" s="43">
        <v>1271460.54385</v>
      </c>
      <c r="F43" s="43">
        <v>7095927.7235230003</v>
      </c>
      <c r="G43" s="43">
        <v>1537730.435113</v>
      </c>
      <c r="H43" s="43">
        <v>582446.17633299995</v>
      </c>
      <c r="I43" s="43">
        <v>955284.25878000003</v>
      </c>
      <c r="J43" s="43">
        <v>565759.50277599995</v>
      </c>
      <c r="K43" s="43">
        <v>6075271.0617430005</v>
      </c>
      <c r="L43" s="43">
        <v>213938.52173700003</v>
      </c>
      <c r="M43" s="44">
        <v>140782.81915600001</v>
      </c>
      <c r="N43" s="44">
        <v>73155.702581000005</v>
      </c>
      <c r="O43" s="43">
        <v>9379.3103460000002</v>
      </c>
    </row>
    <row r="44" spans="1:15" x14ac:dyDescent="0.25">
      <c r="A44" s="46" t="s">
        <v>93</v>
      </c>
      <c r="B44" s="46" t="s">
        <v>796</v>
      </c>
      <c r="C44" s="46" t="s">
        <v>92</v>
      </c>
      <c r="D44" s="30">
        <v>346651793.8411181</v>
      </c>
      <c r="E44" s="43">
        <v>1062647.9619710001</v>
      </c>
      <c r="F44" s="43">
        <v>18464561.328887999</v>
      </c>
      <c r="G44" s="43">
        <v>2554786.1872760002</v>
      </c>
      <c r="H44" s="43">
        <v>977730.53043499996</v>
      </c>
      <c r="I44" s="43">
        <v>1577055.6568410001</v>
      </c>
      <c r="J44" s="43">
        <v>1406325.8361790001</v>
      </c>
      <c r="K44" s="43">
        <v>10861822.548029</v>
      </c>
      <c r="L44" s="43">
        <v>199367.061842</v>
      </c>
      <c r="M44" s="44">
        <v>136480.28808</v>
      </c>
      <c r="N44" s="44">
        <v>62886.773761999997</v>
      </c>
      <c r="O44" s="43">
        <v>18758.620687999999</v>
      </c>
    </row>
    <row r="45" spans="1:15" x14ac:dyDescent="0.25">
      <c r="A45" s="46" t="s">
        <v>95</v>
      </c>
      <c r="B45" s="46" t="s">
        <v>792</v>
      </c>
      <c r="C45" s="46" t="s">
        <v>94</v>
      </c>
      <c r="D45" s="30">
        <v>11195451.779966038</v>
      </c>
      <c r="E45" s="43">
        <v>110979.17338399999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4">
        <v>0</v>
      </c>
      <c r="N45" s="44">
        <v>0</v>
      </c>
      <c r="O45" s="43">
        <v>0</v>
      </c>
    </row>
    <row r="46" spans="1:15" x14ac:dyDescent="0.25">
      <c r="A46" s="46" t="s">
        <v>97</v>
      </c>
      <c r="B46" s="46" t="s">
        <v>794</v>
      </c>
      <c r="C46" s="46" t="s">
        <v>96</v>
      </c>
      <c r="D46" s="30">
        <v>200827835.65195101</v>
      </c>
      <c r="E46" s="43">
        <v>393438.53012200003</v>
      </c>
      <c r="F46" s="43">
        <v>9267841.5917830002</v>
      </c>
      <c r="G46" s="43">
        <v>1721182.369676</v>
      </c>
      <c r="H46" s="43">
        <v>795602.61141999997</v>
      </c>
      <c r="I46" s="43">
        <v>925579.758256</v>
      </c>
      <c r="J46" s="43">
        <v>736567.05593799998</v>
      </c>
      <c r="K46" s="43">
        <v>6892416.5840349998</v>
      </c>
      <c r="L46" s="43">
        <v>216942.42401299998</v>
      </c>
      <c r="M46" s="44">
        <v>141683.34891599999</v>
      </c>
      <c r="N46" s="44">
        <v>75259.075096999994</v>
      </c>
      <c r="O46" s="43">
        <v>14068.965514</v>
      </c>
    </row>
    <row r="47" spans="1:15" x14ac:dyDescent="0.25">
      <c r="A47" s="46" t="s">
        <v>99</v>
      </c>
      <c r="B47" s="46" t="s">
        <v>792</v>
      </c>
      <c r="C47" s="46" t="s">
        <v>98</v>
      </c>
      <c r="D47" s="30">
        <v>11269442.938487317</v>
      </c>
      <c r="E47" s="43">
        <v>110979.17338399999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4">
        <v>0</v>
      </c>
      <c r="N47" s="44">
        <v>0</v>
      </c>
      <c r="O47" s="43">
        <v>0</v>
      </c>
    </row>
    <row r="48" spans="1:15" x14ac:dyDescent="0.25">
      <c r="A48" s="46" t="s">
        <v>101</v>
      </c>
      <c r="B48" s="46" t="s">
        <v>792</v>
      </c>
      <c r="C48" s="46" t="s">
        <v>100</v>
      </c>
      <c r="D48" s="30">
        <v>8916175.0157877672</v>
      </c>
      <c r="E48" s="43">
        <v>63054.426029999995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4">
        <v>0</v>
      </c>
      <c r="N48" s="44">
        <v>0</v>
      </c>
      <c r="O48" s="43">
        <v>0</v>
      </c>
    </row>
    <row r="49" spans="1:15" x14ac:dyDescent="0.25">
      <c r="A49" s="46" t="s">
        <v>103</v>
      </c>
      <c r="B49" s="46" t="s">
        <v>792</v>
      </c>
      <c r="C49" s="46" t="s">
        <v>102</v>
      </c>
      <c r="D49" s="30">
        <v>10372035.560605541</v>
      </c>
      <c r="E49" s="43">
        <v>86332.216665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4">
        <v>0</v>
      </c>
      <c r="N49" s="44">
        <v>0</v>
      </c>
      <c r="O49" s="43">
        <v>0</v>
      </c>
    </row>
    <row r="50" spans="1:15" x14ac:dyDescent="0.25">
      <c r="A50" s="46" t="s">
        <v>105</v>
      </c>
      <c r="B50" s="46" t="s">
        <v>797</v>
      </c>
      <c r="C50" s="46" t="s">
        <v>104</v>
      </c>
      <c r="D50" s="30">
        <v>318687139.28427905</v>
      </c>
      <c r="E50" s="43">
        <v>0</v>
      </c>
      <c r="F50" s="43">
        <v>16875883.639412999</v>
      </c>
      <c r="G50" s="43">
        <v>2335475.0532399998</v>
      </c>
      <c r="H50" s="43">
        <v>1036025.852907</v>
      </c>
      <c r="I50" s="43">
        <v>1299449.2003329999</v>
      </c>
      <c r="J50" s="43">
        <v>430965.36809</v>
      </c>
      <c r="K50" s="43">
        <v>10114986.885625001</v>
      </c>
      <c r="L50" s="43">
        <v>283689.76951800002</v>
      </c>
      <c r="M50" s="44">
        <v>161495.00363799999</v>
      </c>
      <c r="N50" s="44">
        <v>122194.76588000001</v>
      </c>
      <c r="O50" s="43">
        <v>18758.620687999999</v>
      </c>
    </row>
    <row r="51" spans="1:15" x14ac:dyDescent="0.25">
      <c r="A51" s="46" t="s">
        <v>107</v>
      </c>
      <c r="B51" s="46" t="s">
        <v>793</v>
      </c>
      <c r="C51" s="46" t="s">
        <v>106</v>
      </c>
      <c r="D51" s="30">
        <v>26634345.993173249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4">
        <v>0</v>
      </c>
      <c r="N51" s="44">
        <v>0</v>
      </c>
      <c r="O51" s="43">
        <v>0</v>
      </c>
    </row>
    <row r="52" spans="1:15" x14ac:dyDescent="0.25">
      <c r="A52" s="46" t="s">
        <v>109</v>
      </c>
      <c r="B52" s="46" t="s">
        <v>792</v>
      </c>
      <c r="C52" s="46" t="s">
        <v>108</v>
      </c>
      <c r="D52" s="30">
        <v>14692115.038759377</v>
      </c>
      <c r="E52" s="43">
        <v>106577.579828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4">
        <v>0</v>
      </c>
      <c r="N52" s="44">
        <v>0</v>
      </c>
      <c r="O52" s="43">
        <v>0</v>
      </c>
    </row>
    <row r="53" spans="1:15" x14ac:dyDescent="0.25">
      <c r="A53" s="46" t="s">
        <v>111</v>
      </c>
      <c r="B53" s="46" t="s">
        <v>795</v>
      </c>
      <c r="C53" s="46" t="s">
        <v>110</v>
      </c>
      <c r="D53" s="30">
        <v>126885407.37872419</v>
      </c>
      <c r="E53" s="43">
        <v>455740.50496400002</v>
      </c>
      <c r="F53" s="43">
        <v>4508122.2503490001</v>
      </c>
      <c r="G53" s="43">
        <v>1072692.8813479999</v>
      </c>
      <c r="H53" s="43">
        <v>437701.64434499998</v>
      </c>
      <c r="I53" s="43">
        <v>634991.23700299999</v>
      </c>
      <c r="J53" s="43">
        <v>513077.70901499997</v>
      </c>
      <c r="K53" s="43">
        <v>4609584.5118810004</v>
      </c>
      <c r="L53" s="43">
        <v>149061.68189200002</v>
      </c>
      <c r="M53" s="44">
        <v>121571.51760800001</v>
      </c>
      <c r="N53" s="44">
        <v>27490.164283999999</v>
      </c>
      <c r="O53" s="43">
        <v>9379.3103460000002</v>
      </c>
    </row>
    <row r="54" spans="1:15" x14ac:dyDescent="0.25">
      <c r="A54" s="46" t="s">
        <v>113</v>
      </c>
      <c r="B54" s="46" t="s">
        <v>795</v>
      </c>
      <c r="C54" s="46" t="s">
        <v>112</v>
      </c>
      <c r="D54" s="30">
        <v>144598614.78424501</v>
      </c>
      <c r="E54" s="43">
        <v>102695.32513300001</v>
      </c>
      <c r="F54" s="43">
        <v>1616519.5002049999</v>
      </c>
      <c r="G54" s="43">
        <v>1156642.415026</v>
      </c>
      <c r="H54" s="43">
        <v>440861.80563000002</v>
      </c>
      <c r="I54" s="43">
        <v>715780.60939600004</v>
      </c>
      <c r="J54" s="43">
        <v>494498.396136</v>
      </c>
      <c r="K54" s="43">
        <v>5857513.63595</v>
      </c>
      <c r="L54" s="43">
        <v>200314.50813599999</v>
      </c>
      <c r="M54" s="44">
        <v>136780.46466699999</v>
      </c>
      <c r="N54" s="44">
        <v>63534.043468999997</v>
      </c>
      <c r="O54" s="43">
        <v>9379.3103460000002</v>
      </c>
    </row>
    <row r="55" spans="1:15" x14ac:dyDescent="0.25">
      <c r="A55" s="46" t="s">
        <v>115</v>
      </c>
      <c r="B55" s="46" t="s">
        <v>792</v>
      </c>
      <c r="C55" s="46" t="s">
        <v>114</v>
      </c>
      <c r="D55" s="30">
        <v>19677518.84546534</v>
      </c>
      <c r="E55" s="43">
        <v>562836.44005500001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4">
        <v>0</v>
      </c>
      <c r="O55" s="43">
        <v>0</v>
      </c>
    </row>
    <row r="56" spans="1:15" x14ac:dyDescent="0.25">
      <c r="A56" s="46" t="s">
        <v>117</v>
      </c>
      <c r="B56" s="46" t="s">
        <v>797</v>
      </c>
      <c r="C56" s="46" t="s">
        <v>116</v>
      </c>
      <c r="D56" s="30">
        <v>358879160.59075034</v>
      </c>
      <c r="E56" s="43">
        <v>0</v>
      </c>
      <c r="F56" s="43">
        <v>10761078.075764999</v>
      </c>
      <c r="G56" s="43">
        <v>3045207.6585860001</v>
      </c>
      <c r="H56" s="43">
        <v>1238253.820272</v>
      </c>
      <c r="I56" s="43">
        <v>1806953.8383140001</v>
      </c>
      <c r="J56" s="43">
        <v>773541.966655</v>
      </c>
      <c r="K56" s="43">
        <v>12073312.320149999</v>
      </c>
      <c r="L56" s="43">
        <v>287654.327674</v>
      </c>
      <c r="M56" s="44">
        <v>162695.70998400002</v>
      </c>
      <c r="N56" s="44">
        <v>124958.61769</v>
      </c>
      <c r="O56" s="43">
        <v>18758.620687999999</v>
      </c>
    </row>
    <row r="57" spans="1:15" x14ac:dyDescent="0.25">
      <c r="A57" s="46" t="s">
        <v>119</v>
      </c>
      <c r="B57" s="46" t="s">
        <v>793</v>
      </c>
      <c r="C57" s="46" t="s">
        <v>118</v>
      </c>
      <c r="D57" s="30">
        <v>28378268.876529321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4">
        <v>0</v>
      </c>
      <c r="O57" s="43">
        <v>0</v>
      </c>
    </row>
    <row r="58" spans="1:15" x14ac:dyDescent="0.25">
      <c r="A58" s="46" t="s">
        <v>121</v>
      </c>
      <c r="B58" s="46" t="s">
        <v>798</v>
      </c>
      <c r="C58" s="46" t="s">
        <v>120</v>
      </c>
      <c r="D58" s="30">
        <v>241346236.99494755</v>
      </c>
      <c r="E58" s="43">
        <v>2004995.2081820001</v>
      </c>
      <c r="F58" s="43">
        <v>3774191.5392740001</v>
      </c>
      <c r="G58" s="43">
        <v>1395270.1620509999</v>
      </c>
      <c r="H58" s="43">
        <v>395592.24119799997</v>
      </c>
      <c r="I58" s="43">
        <v>999677.92085300002</v>
      </c>
      <c r="J58" s="43">
        <v>769758.49092100002</v>
      </c>
      <c r="K58" s="43">
        <v>7388770.2497230005</v>
      </c>
      <c r="L58" s="43">
        <v>192619.57878899999</v>
      </c>
      <c r="M58" s="44">
        <v>134479.11083600001</v>
      </c>
      <c r="N58" s="44">
        <v>58140.467952999999</v>
      </c>
      <c r="O58" s="43">
        <v>14068.965514</v>
      </c>
    </row>
    <row r="59" spans="1:15" x14ac:dyDescent="0.25">
      <c r="A59" s="46" t="s">
        <v>123</v>
      </c>
      <c r="B59" s="46" t="s">
        <v>792</v>
      </c>
      <c r="C59" s="46" t="s">
        <v>122</v>
      </c>
      <c r="D59" s="30">
        <v>11216831.301659562</v>
      </c>
      <c r="E59" s="43">
        <v>72639.572220000002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4">
        <v>0</v>
      </c>
      <c r="N59" s="44">
        <v>0</v>
      </c>
      <c r="O59" s="43">
        <v>0</v>
      </c>
    </row>
    <row r="60" spans="1:15" x14ac:dyDescent="0.25">
      <c r="A60" s="46" t="s">
        <v>125</v>
      </c>
      <c r="B60" s="46" t="s">
        <v>792</v>
      </c>
      <c r="C60" s="46" t="s">
        <v>124</v>
      </c>
      <c r="D60" s="30">
        <v>18896537.663349029</v>
      </c>
      <c r="E60" s="43">
        <v>318814.06051799998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4">
        <v>0</v>
      </c>
      <c r="N60" s="44">
        <v>0</v>
      </c>
      <c r="O60" s="43">
        <v>0</v>
      </c>
    </row>
    <row r="61" spans="1:15" x14ac:dyDescent="0.25">
      <c r="A61" s="46" t="s">
        <v>127</v>
      </c>
      <c r="B61" s="46" t="s">
        <v>792</v>
      </c>
      <c r="C61" s="46" t="s">
        <v>126</v>
      </c>
      <c r="D61" s="30">
        <v>13363654.446768221</v>
      </c>
      <c r="E61" s="43">
        <v>65499.646494000001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4">
        <v>0</v>
      </c>
      <c r="O61" s="43">
        <v>0</v>
      </c>
    </row>
    <row r="62" spans="1:15" x14ac:dyDescent="0.25">
      <c r="A62" s="46" t="s">
        <v>129</v>
      </c>
      <c r="B62" s="46" t="s">
        <v>792</v>
      </c>
      <c r="C62" s="46" t="s">
        <v>128</v>
      </c>
      <c r="D62" s="30">
        <v>11413660.904893512</v>
      </c>
      <c r="E62" s="43">
        <v>83593.884495000006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4">
        <v>0</v>
      </c>
      <c r="O62" s="43">
        <v>0</v>
      </c>
    </row>
    <row r="63" spans="1:15" x14ac:dyDescent="0.25">
      <c r="A63" s="46" t="s">
        <v>131</v>
      </c>
      <c r="B63" s="46" t="s">
        <v>796</v>
      </c>
      <c r="C63" s="46" t="s">
        <v>130</v>
      </c>
      <c r="D63" s="30">
        <v>191798292.22511518</v>
      </c>
      <c r="E63" s="43">
        <v>138364.46227299998</v>
      </c>
      <c r="F63" s="43">
        <v>10622466.710643999</v>
      </c>
      <c r="G63" s="43">
        <v>1181531.4786670001</v>
      </c>
      <c r="H63" s="43">
        <v>508238.273246</v>
      </c>
      <c r="I63" s="43">
        <v>673293.20542100002</v>
      </c>
      <c r="J63" s="43">
        <v>319872.73243700003</v>
      </c>
      <c r="K63" s="43">
        <v>5598053.4997579996</v>
      </c>
      <c r="L63" s="43">
        <v>173399.768946</v>
      </c>
      <c r="M63" s="44">
        <v>128775.755688</v>
      </c>
      <c r="N63" s="44">
        <v>44624.013257999999</v>
      </c>
      <c r="O63" s="43">
        <v>9379.3103460000002</v>
      </c>
    </row>
    <row r="64" spans="1:15" x14ac:dyDescent="0.25">
      <c r="A64" s="46" t="s">
        <v>133</v>
      </c>
      <c r="B64" s="46" t="s">
        <v>792</v>
      </c>
      <c r="C64" s="46" t="s">
        <v>132</v>
      </c>
      <c r="D64" s="30">
        <v>17395537.780128483</v>
      </c>
      <c r="E64" s="43">
        <v>102763.193279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4">
        <v>0</v>
      </c>
      <c r="O64" s="43">
        <v>0</v>
      </c>
    </row>
    <row r="65" spans="1:15" x14ac:dyDescent="0.25">
      <c r="A65" s="46" t="s">
        <v>135</v>
      </c>
      <c r="B65" s="46" t="s">
        <v>792</v>
      </c>
      <c r="C65" s="46" t="s">
        <v>134</v>
      </c>
      <c r="D65" s="30">
        <v>18176714.247432031</v>
      </c>
      <c r="E65" s="43">
        <v>63054.426029999995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4">
        <v>0</v>
      </c>
      <c r="O65" s="43">
        <v>0</v>
      </c>
    </row>
    <row r="66" spans="1:15" x14ac:dyDescent="0.25">
      <c r="A66" s="46" t="s">
        <v>137</v>
      </c>
      <c r="B66" s="46" t="s">
        <v>792</v>
      </c>
      <c r="C66" s="46" t="s">
        <v>136</v>
      </c>
      <c r="D66" s="30">
        <v>13884150.399724241</v>
      </c>
      <c r="E66" s="43">
        <v>90439.714919000005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4">
        <v>0</v>
      </c>
      <c r="O66" s="43">
        <v>0</v>
      </c>
    </row>
    <row r="67" spans="1:15" x14ac:dyDescent="0.25">
      <c r="A67" s="46" t="s">
        <v>139</v>
      </c>
      <c r="B67" s="46" t="s">
        <v>792</v>
      </c>
      <c r="C67" s="46" t="s">
        <v>138</v>
      </c>
      <c r="D67" s="30">
        <v>15509786.072118806</v>
      </c>
      <c r="E67" s="43">
        <v>99731.74940500001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4">
        <v>0</v>
      </c>
      <c r="O67" s="43">
        <v>0</v>
      </c>
    </row>
    <row r="68" spans="1:15" x14ac:dyDescent="0.25">
      <c r="A68" s="46" t="s">
        <v>141</v>
      </c>
      <c r="B68" s="46" t="s">
        <v>796</v>
      </c>
      <c r="C68" s="46" t="s">
        <v>140</v>
      </c>
      <c r="D68" s="30">
        <v>252930730.29975328</v>
      </c>
      <c r="E68" s="43">
        <v>211718.12542500001</v>
      </c>
      <c r="F68" s="43">
        <v>11099565.934656002</v>
      </c>
      <c r="G68" s="43">
        <v>2081179.6148839998</v>
      </c>
      <c r="H68" s="43">
        <v>953308.88531899999</v>
      </c>
      <c r="I68" s="43">
        <v>1127870.7295649999</v>
      </c>
      <c r="J68" s="43">
        <v>550071.44299500005</v>
      </c>
      <c r="K68" s="43">
        <v>7383415.6305369996</v>
      </c>
      <c r="L68" s="43">
        <v>159830.625933</v>
      </c>
      <c r="M68" s="44">
        <v>124773.40119899999</v>
      </c>
      <c r="N68" s="44">
        <v>35057.224734000003</v>
      </c>
      <c r="O68" s="43">
        <v>18758.620687999999</v>
      </c>
    </row>
    <row r="69" spans="1:15" x14ac:dyDescent="0.25">
      <c r="A69" s="46" t="s">
        <v>143</v>
      </c>
      <c r="B69" s="46" t="s">
        <v>793</v>
      </c>
      <c r="C69" s="46" t="s">
        <v>142</v>
      </c>
      <c r="D69" s="30">
        <v>41229726.79024066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4">
        <v>0</v>
      </c>
      <c r="O69" s="43">
        <v>0</v>
      </c>
    </row>
    <row r="70" spans="1:15" x14ac:dyDescent="0.25">
      <c r="A70" s="46" t="s">
        <v>145</v>
      </c>
      <c r="B70" s="46" t="s">
        <v>796</v>
      </c>
      <c r="C70" s="46" t="s">
        <v>144</v>
      </c>
      <c r="D70" s="30">
        <v>240600388.11093941</v>
      </c>
      <c r="E70" s="43">
        <v>503664.26872100006</v>
      </c>
      <c r="F70" s="43">
        <v>9320440.2366879992</v>
      </c>
      <c r="G70" s="43">
        <v>1977502.954039</v>
      </c>
      <c r="H70" s="43">
        <v>836741.61134299997</v>
      </c>
      <c r="I70" s="43">
        <v>1140761.3426959999</v>
      </c>
      <c r="J70" s="43">
        <v>678583.87856600003</v>
      </c>
      <c r="K70" s="43">
        <v>6892867.659585</v>
      </c>
      <c r="L70" s="43">
        <v>172603.187615</v>
      </c>
      <c r="M70" s="44">
        <v>128575.63796399999</v>
      </c>
      <c r="N70" s="44">
        <v>44027.549651000001</v>
      </c>
      <c r="O70" s="43">
        <v>14068.965514</v>
      </c>
    </row>
    <row r="71" spans="1:15" x14ac:dyDescent="0.25">
      <c r="A71" s="46" t="s">
        <v>147</v>
      </c>
      <c r="B71" s="46" t="s">
        <v>792</v>
      </c>
      <c r="C71" s="46" t="s">
        <v>146</v>
      </c>
      <c r="D71" s="30">
        <v>10044673.114231674</v>
      </c>
      <c r="E71" s="43">
        <v>83593.884495000006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4">
        <v>0</v>
      </c>
      <c r="O71" s="43">
        <v>0</v>
      </c>
    </row>
    <row r="72" spans="1:15" x14ac:dyDescent="0.25">
      <c r="A72" s="46" t="s">
        <v>149</v>
      </c>
      <c r="B72" s="46" t="s">
        <v>792</v>
      </c>
      <c r="C72" s="46" t="s">
        <v>148</v>
      </c>
      <c r="D72" s="30">
        <v>14301534.663891371</v>
      </c>
      <c r="E72" s="43">
        <v>110979.17338399999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4">
        <v>0</v>
      </c>
      <c r="O72" s="43">
        <v>0</v>
      </c>
    </row>
    <row r="73" spans="1:15" x14ac:dyDescent="0.25">
      <c r="A73" s="46" t="s">
        <v>151</v>
      </c>
      <c r="B73" s="46" t="s">
        <v>792</v>
      </c>
      <c r="C73" s="46" t="s">
        <v>150</v>
      </c>
      <c r="D73" s="30">
        <v>10449816.211689614</v>
      </c>
      <c r="E73" s="43">
        <v>69901.240051000001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4">
        <v>0</v>
      </c>
      <c r="O73" s="43">
        <v>0</v>
      </c>
    </row>
    <row r="74" spans="1:15" x14ac:dyDescent="0.25">
      <c r="A74" s="46" t="s">
        <v>153</v>
      </c>
      <c r="B74" s="46" t="s">
        <v>792</v>
      </c>
      <c r="C74" s="46" t="s">
        <v>152</v>
      </c>
      <c r="D74" s="30">
        <v>15010426.314667335</v>
      </c>
      <c r="E74" s="43">
        <v>69901.240051000001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4">
        <v>0</v>
      </c>
      <c r="O74" s="43">
        <v>0</v>
      </c>
    </row>
    <row r="75" spans="1:15" x14ac:dyDescent="0.25">
      <c r="A75" s="46" t="s">
        <v>155</v>
      </c>
      <c r="B75" s="46" t="s">
        <v>792</v>
      </c>
      <c r="C75" s="46" t="s">
        <v>154</v>
      </c>
      <c r="D75" s="30">
        <v>5815170.3624126818</v>
      </c>
      <c r="E75" s="43">
        <v>69901.240051000001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4">
        <v>0</v>
      </c>
      <c r="O75" s="43">
        <v>0</v>
      </c>
    </row>
    <row r="76" spans="1:15" x14ac:dyDescent="0.25">
      <c r="A76" s="46" t="s">
        <v>157</v>
      </c>
      <c r="B76" s="46" t="s">
        <v>798</v>
      </c>
      <c r="C76" s="46" t="s">
        <v>156</v>
      </c>
      <c r="D76" s="30">
        <v>32952607.6482751</v>
      </c>
      <c r="E76" s="43">
        <v>393438.53012200003</v>
      </c>
      <c r="F76" s="43">
        <v>13322.703354000001</v>
      </c>
      <c r="G76" s="43">
        <v>57184.694180999999</v>
      </c>
      <c r="H76" s="43">
        <v>19249.548351000001</v>
      </c>
      <c r="I76" s="43">
        <v>37935.145830000001</v>
      </c>
      <c r="J76" s="43">
        <v>18868.438189</v>
      </c>
      <c r="K76" s="43">
        <v>619220.04564699996</v>
      </c>
      <c r="L76" s="43">
        <v>124921.201409</v>
      </c>
      <c r="M76" s="44">
        <v>114467.338389</v>
      </c>
      <c r="N76" s="44">
        <v>10453.863020000001</v>
      </c>
      <c r="O76" s="43">
        <v>9379.3103460000002</v>
      </c>
    </row>
    <row r="77" spans="1:15" x14ac:dyDescent="0.25">
      <c r="A77" s="46" t="s">
        <v>159</v>
      </c>
      <c r="B77" s="46" t="s">
        <v>793</v>
      </c>
      <c r="C77" s="46" t="s">
        <v>158</v>
      </c>
      <c r="D77" s="30">
        <v>26666670.092628848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4">
        <v>0</v>
      </c>
      <c r="O77" s="43">
        <v>0</v>
      </c>
    </row>
    <row r="78" spans="1:15" x14ac:dyDescent="0.25">
      <c r="A78" s="46" t="s">
        <v>161</v>
      </c>
      <c r="B78" s="46" t="s">
        <v>792</v>
      </c>
      <c r="C78" s="46" t="s">
        <v>160</v>
      </c>
      <c r="D78" s="30">
        <v>22889341.956629638</v>
      </c>
      <c r="E78" s="43">
        <v>193135.040052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4">
        <v>0</v>
      </c>
      <c r="O78" s="43">
        <v>0</v>
      </c>
    </row>
    <row r="79" spans="1:15" x14ac:dyDescent="0.25">
      <c r="A79" s="46" t="s">
        <v>163</v>
      </c>
      <c r="B79" s="46" t="s">
        <v>792</v>
      </c>
      <c r="C79" s="46" t="s">
        <v>162</v>
      </c>
      <c r="D79" s="30">
        <v>8132912.5965255806</v>
      </c>
      <c r="E79" s="43">
        <v>49361.781585999997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4">
        <v>0</v>
      </c>
      <c r="N79" s="44">
        <v>0</v>
      </c>
      <c r="O79" s="43">
        <v>0</v>
      </c>
    </row>
    <row r="80" spans="1:15" x14ac:dyDescent="0.25">
      <c r="A80" s="46" t="s">
        <v>165</v>
      </c>
      <c r="B80" s="46" t="s">
        <v>792</v>
      </c>
      <c r="C80" s="46" t="s">
        <v>164</v>
      </c>
      <c r="D80" s="30">
        <v>9392755.2455799803</v>
      </c>
      <c r="E80" s="43">
        <v>69901.240051000001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4">
        <v>0</v>
      </c>
      <c r="N80" s="44">
        <v>0</v>
      </c>
      <c r="O80" s="43">
        <v>0</v>
      </c>
    </row>
    <row r="81" spans="1:15" x14ac:dyDescent="0.25">
      <c r="A81" s="46" t="s">
        <v>167</v>
      </c>
      <c r="B81" s="46" t="s">
        <v>796</v>
      </c>
      <c r="C81" s="46" t="s">
        <v>166</v>
      </c>
      <c r="D81" s="30">
        <v>435855905.60365772</v>
      </c>
      <c r="E81" s="43">
        <v>738884.44474399998</v>
      </c>
      <c r="F81" s="43">
        <v>2362195.509842</v>
      </c>
      <c r="G81" s="43">
        <v>3705960.8096289998</v>
      </c>
      <c r="H81" s="43">
        <v>1534104.8681069999</v>
      </c>
      <c r="I81" s="43">
        <v>2171855.9415219999</v>
      </c>
      <c r="J81" s="43">
        <v>885347.62748599995</v>
      </c>
      <c r="K81" s="43">
        <v>12222839.594255999</v>
      </c>
      <c r="L81" s="43">
        <v>264715.323982</v>
      </c>
      <c r="M81" s="44">
        <v>155891.707352</v>
      </c>
      <c r="N81" s="44">
        <v>108823.61663</v>
      </c>
      <c r="O81" s="43">
        <v>18758.620687999999</v>
      </c>
    </row>
    <row r="82" spans="1:15" x14ac:dyDescent="0.25">
      <c r="A82" s="46" t="s">
        <v>169</v>
      </c>
      <c r="B82" s="46" t="s">
        <v>792</v>
      </c>
      <c r="C82" s="46" t="s">
        <v>168</v>
      </c>
      <c r="D82" s="30">
        <v>11436860.512346745</v>
      </c>
      <c r="E82" s="43">
        <v>49361.781585999997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4">
        <v>0</v>
      </c>
      <c r="O82" s="43">
        <v>0</v>
      </c>
    </row>
    <row r="83" spans="1:15" x14ac:dyDescent="0.25">
      <c r="A83" s="46" t="s">
        <v>171</v>
      </c>
      <c r="B83" s="46" t="s">
        <v>795</v>
      </c>
      <c r="C83" s="46" t="s">
        <v>170</v>
      </c>
      <c r="D83" s="30">
        <v>239276299.42432657</v>
      </c>
      <c r="E83" s="43">
        <v>106088.73245400001</v>
      </c>
      <c r="F83" s="43">
        <v>1508538.1320179999</v>
      </c>
      <c r="G83" s="43">
        <v>1991396.4875420001</v>
      </c>
      <c r="H83" s="43">
        <v>785446.40176100004</v>
      </c>
      <c r="I83" s="43">
        <v>1205950.0857810001</v>
      </c>
      <c r="J83" s="43">
        <v>1074897.1265139999</v>
      </c>
      <c r="K83" s="43">
        <v>8560169.1795610003</v>
      </c>
      <c r="L83" s="43">
        <v>169059.78287</v>
      </c>
      <c r="M83" s="44">
        <v>127474.99048000001</v>
      </c>
      <c r="N83" s="44">
        <v>41584.792390000002</v>
      </c>
      <c r="O83" s="43">
        <v>9379.3103460000002</v>
      </c>
    </row>
    <row r="84" spans="1:15" x14ac:dyDescent="0.25">
      <c r="A84" s="46" t="s">
        <v>173</v>
      </c>
      <c r="B84" s="46" t="s">
        <v>792</v>
      </c>
      <c r="C84" s="46" t="s">
        <v>172</v>
      </c>
      <c r="D84" s="30">
        <v>6853112.681906159</v>
      </c>
      <c r="E84" s="43">
        <v>83593.884495000006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4">
        <v>0</v>
      </c>
      <c r="O84" s="43">
        <v>0</v>
      </c>
    </row>
    <row r="85" spans="1:15" x14ac:dyDescent="0.25">
      <c r="A85" s="46" t="s">
        <v>175</v>
      </c>
      <c r="B85" s="46" t="s">
        <v>792</v>
      </c>
      <c r="C85" s="46" t="s">
        <v>174</v>
      </c>
      <c r="D85" s="30">
        <v>13392320.174205212</v>
      </c>
      <c r="E85" s="43">
        <v>139733.62835800002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4">
        <v>0</v>
      </c>
      <c r="O85" s="43">
        <v>0</v>
      </c>
    </row>
    <row r="86" spans="1:15" x14ac:dyDescent="0.25">
      <c r="A86" s="46" t="s">
        <v>177</v>
      </c>
      <c r="B86" s="46" t="s">
        <v>794</v>
      </c>
      <c r="C86" s="46" t="s">
        <v>176</v>
      </c>
      <c r="D86" s="30">
        <v>268664416.31235135</v>
      </c>
      <c r="E86" s="43">
        <v>929144.43273700005</v>
      </c>
      <c r="F86" s="43">
        <v>16074652.377845</v>
      </c>
      <c r="G86" s="43">
        <v>1787162.6792020001</v>
      </c>
      <c r="H86" s="43">
        <v>697620.33740900003</v>
      </c>
      <c r="I86" s="43">
        <v>1089542.341793</v>
      </c>
      <c r="J86" s="43">
        <v>1035255.335985</v>
      </c>
      <c r="K86" s="43">
        <v>9847747.2010040004</v>
      </c>
      <c r="L86" s="43">
        <v>217593.69990100001</v>
      </c>
      <c r="M86" s="44">
        <v>141883.46664100001</v>
      </c>
      <c r="N86" s="44">
        <v>75710.233259999994</v>
      </c>
      <c r="O86" s="43">
        <v>9379.3103460000002</v>
      </c>
    </row>
    <row r="87" spans="1:15" x14ac:dyDescent="0.25">
      <c r="A87" s="46" t="s">
        <v>179</v>
      </c>
      <c r="B87" s="46" t="s">
        <v>797</v>
      </c>
      <c r="C87" s="46" t="s">
        <v>178</v>
      </c>
      <c r="D87" s="30">
        <v>348706897.72421122</v>
      </c>
      <c r="E87" s="43">
        <v>0</v>
      </c>
      <c r="F87" s="43">
        <v>17400460.077542</v>
      </c>
      <c r="G87" s="43">
        <v>3427234.5800050003</v>
      </c>
      <c r="H87" s="43">
        <v>1477869.23918</v>
      </c>
      <c r="I87" s="43">
        <v>1949365.3408250001</v>
      </c>
      <c r="J87" s="43">
        <v>1031985.3588479999</v>
      </c>
      <c r="K87" s="43">
        <v>10886694.551978</v>
      </c>
      <c r="L87" s="43">
        <v>281539.83031200001</v>
      </c>
      <c r="M87" s="44">
        <v>160894.65046500001</v>
      </c>
      <c r="N87" s="44">
        <v>120645.17984700001</v>
      </c>
      <c r="O87" s="43">
        <v>18758.620687999999</v>
      </c>
    </row>
    <row r="88" spans="1:15" x14ac:dyDescent="0.25">
      <c r="A88" s="46" t="s">
        <v>181</v>
      </c>
      <c r="B88" s="46" t="s">
        <v>792</v>
      </c>
      <c r="C88" s="46" t="s">
        <v>180</v>
      </c>
      <c r="D88" s="30">
        <v>17584630.88370081</v>
      </c>
      <c r="E88" s="43">
        <v>49179.816266000002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4">
        <v>0</v>
      </c>
      <c r="N88" s="44">
        <v>0</v>
      </c>
      <c r="O88" s="43">
        <v>0</v>
      </c>
    </row>
    <row r="89" spans="1:15" x14ac:dyDescent="0.25">
      <c r="A89" s="46" t="s">
        <v>183</v>
      </c>
      <c r="B89" s="46" t="s">
        <v>796</v>
      </c>
      <c r="C89" s="46" t="s">
        <v>182</v>
      </c>
      <c r="D89" s="30">
        <v>78496858.275868252</v>
      </c>
      <c r="E89" s="43">
        <v>83593.884495000006</v>
      </c>
      <c r="F89" s="43">
        <v>2829939.1624719999</v>
      </c>
      <c r="G89" s="43">
        <v>637402.50640900002</v>
      </c>
      <c r="H89" s="43">
        <v>247741.402764</v>
      </c>
      <c r="I89" s="43">
        <v>389661.10364500002</v>
      </c>
      <c r="J89" s="43">
        <v>366039.41862999997</v>
      </c>
      <c r="K89" s="43">
        <v>3154275.9560380001</v>
      </c>
      <c r="L89" s="43">
        <v>123183.80773100001</v>
      </c>
      <c r="M89" s="44">
        <v>113866.985216</v>
      </c>
      <c r="N89" s="44">
        <v>9316.8225149999998</v>
      </c>
      <c r="O89" s="43">
        <v>9379.3103460000002</v>
      </c>
    </row>
    <row r="90" spans="1:15" x14ac:dyDescent="0.25">
      <c r="A90" s="46" t="s">
        <v>185</v>
      </c>
      <c r="B90" s="46" t="s">
        <v>792</v>
      </c>
      <c r="C90" s="46" t="s">
        <v>184</v>
      </c>
      <c r="D90" s="30">
        <v>13084838.071429741</v>
      </c>
      <c r="E90" s="43">
        <v>104132.359364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4">
        <v>0</v>
      </c>
      <c r="N90" s="44">
        <v>0</v>
      </c>
      <c r="O90" s="43">
        <v>0</v>
      </c>
    </row>
    <row r="91" spans="1:15" x14ac:dyDescent="0.25">
      <c r="A91" s="46" t="s">
        <v>187</v>
      </c>
      <c r="B91" s="46" t="s">
        <v>792</v>
      </c>
      <c r="C91" s="46" t="s">
        <v>186</v>
      </c>
      <c r="D91" s="30">
        <v>8966488.0562628154</v>
      </c>
      <c r="E91" s="43">
        <v>53470.263436000001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4">
        <v>0</v>
      </c>
      <c r="N91" s="44">
        <v>0</v>
      </c>
      <c r="O91" s="43">
        <v>0</v>
      </c>
    </row>
    <row r="92" spans="1:15" x14ac:dyDescent="0.25">
      <c r="A92" s="46" t="s">
        <v>189</v>
      </c>
      <c r="B92" s="46" t="s">
        <v>796</v>
      </c>
      <c r="C92" s="46" t="s">
        <v>188</v>
      </c>
      <c r="D92" s="30">
        <v>170903956.5166204</v>
      </c>
      <c r="E92" s="43">
        <v>227366.159365</v>
      </c>
      <c r="F92" s="43">
        <v>6688243.5529100001</v>
      </c>
      <c r="G92" s="43">
        <v>1454531.821151</v>
      </c>
      <c r="H92" s="43">
        <v>561517.98282399995</v>
      </c>
      <c r="I92" s="43">
        <v>893013.83832700003</v>
      </c>
      <c r="J92" s="43">
        <v>886714.94926400005</v>
      </c>
      <c r="K92" s="43">
        <v>6692871.9841709994</v>
      </c>
      <c r="L92" s="43">
        <v>159284.01061100001</v>
      </c>
      <c r="M92" s="44">
        <v>124573.283475</v>
      </c>
      <c r="N92" s="44">
        <v>34710.727136000001</v>
      </c>
      <c r="O92" s="43">
        <v>9379.3103460000002</v>
      </c>
    </row>
    <row r="93" spans="1:15" x14ac:dyDescent="0.25">
      <c r="A93" s="46" t="s">
        <v>191</v>
      </c>
      <c r="B93" s="46" t="s">
        <v>797</v>
      </c>
      <c r="C93" s="46" t="s">
        <v>190</v>
      </c>
      <c r="D93" s="30">
        <v>449615824.82191116</v>
      </c>
      <c r="E93" s="43">
        <v>0</v>
      </c>
      <c r="F93" s="43">
        <v>14879181.85681</v>
      </c>
      <c r="G93" s="43">
        <v>4727119.6913350001</v>
      </c>
      <c r="H93" s="43">
        <v>1906891.109348</v>
      </c>
      <c r="I93" s="43">
        <v>2820228.5819870001</v>
      </c>
      <c r="J93" s="43">
        <v>1376042.2187650001</v>
      </c>
      <c r="K93" s="43">
        <v>16417786.51461</v>
      </c>
      <c r="L93" s="43">
        <v>309905.47508599999</v>
      </c>
      <c r="M93" s="44">
        <v>169299.59489199999</v>
      </c>
      <c r="N93" s="44">
        <v>140605.880194</v>
      </c>
      <c r="O93" s="43">
        <v>18758.620687999999</v>
      </c>
    </row>
    <row r="94" spans="1:15" x14ac:dyDescent="0.25">
      <c r="A94" s="46" t="s">
        <v>193</v>
      </c>
      <c r="B94" s="46" t="s">
        <v>792</v>
      </c>
      <c r="C94" s="46" t="s">
        <v>192</v>
      </c>
      <c r="D94" s="30">
        <v>9252770.8988240473</v>
      </c>
      <c r="E94" s="43">
        <v>138364.46227299998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4">
        <v>0</v>
      </c>
      <c r="N94" s="44">
        <v>0</v>
      </c>
      <c r="O94" s="43">
        <v>0</v>
      </c>
    </row>
    <row r="95" spans="1:15" x14ac:dyDescent="0.25">
      <c r="A95" s="46" t="s">
        <v>195</v>
      </c>
      <c r="B95" s="46" t="s">
        <v>793</v>
      </c>
      <c r="C95" s="46" t="s">
        <v>194</v>
      </c>
      <c r="D95" s="30">
        <v>36832455.659716748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4">
        <v>0</v>
      </c>
      <c r="N95" s="44">
        <v>0</v>
      </c>
      <c r="O95" s="43">
        <v>0</v>
      </c>
    </row>
    <row r="96" spans="1:15" x14ac:dyDescent="0.25">
      <c r="A96" s="46" t="s">
        <v>197</v>
      </c>
      <c r="B96" s="46" t="s">
        <v>797</v>
      </c>
      <c r="C96" s="46" t="s">
        <v>196</v>
      </c>
      <c r="D96" s="30">
        <v>500850131.91189629</v>
      </c>
      <c r="E96" s="43">
        <v>0</v>
      </c>
      <c r="F96" s="43">
        <v>10202730.181552</v>
      </c>
      <c r="G96" s="43">
        <v>5005334.8029350005</v>
      </c>
      <c r="H96" s="43">
        <v>2225358.1410119999</v>
      </c>
      <c r="I96" s="43">
        <v>2779976.6619230001</v>
      </c>
      <c r="J96" s="43">
        <v>1013061.956733</v>
      </c>
      <c r="K96" s="43">
        <v>14492591.105377</v>
      </c>
      <c r="L96" s="43">
        <v>438321.03873100004</v>
      </c>
      <c r="M96" s="44">
        <v>207321.962539</v>
      </c>
      <c r="N96" s="44">
        <v>230999.07619200001</v>
      </c>
      <c r="O96" s="43">
        <v>18758.620687999999</v>
      </c>
    </row>
    <row r="97" spans="1:15" x14ac:dyDescent="0.25">
      <c r="A97" s="46" t="s">
        <v>199</v>
      </c>
      <c r="B97" s="46" t="s">
        <v>793</v>
      </c>
      <c r="C97" s="46" t="s">
        <v>198</v>
      </c>
      <c r="D97" s="30">
        <v>73332384.824551821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4">
        <v>0</v>
      </c>
      <c r="N97" s="44">
        <v>0</v>
      </c>
      <c r="O97" s="43">
        <v>0</v>
      </c>
    </row>
    <row r="98" spans="1:15" x14ac:dyDescent="0.25">
      <c r="A98" s="46" t="s">
        <v>201</v>
      </c>
      <c r="B98" s="46" t="s">
        <v>795</v>
      </c>
      <c r="C98" s="46" t="s">
        <v>200</v>
      </c>
      <c r="D98" s="30">
        <v>215654019.41300461</v>
      </c>
      <c r="E98" s="43">
        <v>133474.02134400001</v>
      </c>
      <c r="F98" s="43">
        <v>11104945.131462</v>
      </c>
      <c r="G98" s="43">
        <v>1821053.6323969997</v>
      </c>
      <c r="H98" s="43">
        <v>647120.75685799995</v>
      </c>
      <c r="I98" s="43">
        <v>1173932.8755389999</v>
      </c>
      <c r="J98" s="43">
        <v>821760.38844500005</v>
      </c>
      <c r="K98" s="43">
        <v>8533251.543221999</v>
      </c>
      <c r="L98" s="43">
        <v>213698.71694700001</v>
      </c>
      <c r="M98" s="44">
        <v>140782.81915600001</v>
      </c>
      <c r="N98" s="44">
        <v>72915.897790999996</v>
      </c>
      <c r="O98" s="43">
        <v>9379.3103460000002</v>
      </c>
    </row>
    <row r="99" spans="1:15" x14ac:dyDescent="0.25">
      <c r="A99" s="46" t="s">
        <v>203</v>
      </c>
      <c r="B99" s="46" t="s">
        <v>797</v>
      </c>
      <c r="C99" s="46" t="s">
        <v>202</v>
      </c>
      <c r="D99" s="30">
        <v>266843847.46552849</v>
      </c>
      <c r="E99" s="43">
        <v>0</v>
      </c>
      <c r="F99" s="43">
        <v>1802152.1108710002</v>
      </c>
      <c r="G99" s="43">
        <v>2773139.1048100004</v>
      </c>
      <c r="H99" s="43">
        <v>1268531.416989</v>
      </c>
      <c r="I99" s="43">
        <v>1504607.6878210001</v>
      </c>
      <c r="J99" s="43">
        <v>448865.537664</v>
      </c>
      <c r="K99" s="43">
        <v>7092841.8819159996</v>
      </c>
      <c r="L99" s="43">
        <v>257329.77462600003</v>
      </c>
      <c r="M99" s="44">
        <v>153690.41238300002</v>
      </c>
      <c r="N99" s="44">
        <v>103639.362243</v>
      </c>
      <c r="O99" s="43">
        <v>18758.620687999999</v>
      </c>
    </row>
    <row r="100" spans="1:15" x14ac:dyDescent="0.25">
      <c r="A100" s="46" t="s">
        <v>205</v>
      </c>
      <c r="B100" s="46" t="s">
        <v>793</v>
      </c>
      <c r="C100" s="46" t="s">
        <v>204</v>
      </c>
      <c r="D100" s="30">
        <v>53005068.559224747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4">
        <v>0</v>
      </c>
      <c r="N100" s="44">
        <v>0</v>
      </c>
      <c r="O100" s="43">
        <v>0</v>
      </c>
    </row>
    <row r="101" spans="1:15" x14ac:dyDescent="0.25">
      <c r="A101" s="46" t="s">
        <v>207</v>
      </c>
      <c r="B101" s="46" t="s">
        <v>792</v>
      </c>
      <c r="C101" s="46" t="s">
        <v>206</v>
      </c>
      <c r="D101" s="30">
        <v>13244732.365425333</v>
      </c>
      <c r="E101" s="43">
        <v>163011.418993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4">
        <v>0</v>
      </c>
      <c r="N101" s="44">
        <v>0</v>
      </c>
      <c r="O101" s="43">
        <v>0</v>
      </c>
    </row>
    <row r="102" spans="1:15" x14ac:dyDescent="0.25">
      <c r="A102" s="46" t="s">
        <v>209</v>
      </c>
      <c r="B102" s="46" t="s">
        <v>795</v>
      </c>
      <c r="C102" s="46" t="s">
        <v>208</v>
      </c>
      <c r="D102" s="30">
        <v>215422620.91212085</v>
      </c>
      <c r="E102" s="43">
        <v>138364.46227299998</v>
      </c>
      <c r="F102" s="43">
        <v>9862029.2319549993</v>
      </c>
      <c r="G102" s="43">
        <v>2048876.874691</v>
      </c>
      <c r="H102" s="43">
        <v>834716.46618500003</v>
      </c>
      <c r="I102" s="43">
        <v>1214160.4085059999</v>
      </c>
      <c r="J102" s="43">
        <v>622985.23207000003</v>
      </c>
      <c r="K102" s="43">
        <v>7173544.5348429997</v>
      </c>
      <c r="L102" s="43">
        <v>154138.29810399999</v>
      </c>
      <c r="M102" s="44">
        <v>123072.400542</v>
      </c>
      <c r="N102" s="44">
        <v>31065.897561999998</v>
      </c>
      <c r="O102" s="43">
        <v>14068.965514</v>
      </c>
    </row>
    <row r="103" spans="1:15" x14ac:dyDescent="0.25">
      <c r="A103" s="46" t="s">
        <v>211</v>
      </c>
      <c r="B103" s="46" t="s">
        <v>796</v>
      </c>
      <c r="C103" s="46" t="s">
        <v>210</v>
      </c>
      <c r="D103" s="30">
        <v>385573710.81757313</v>
      </c>
      <c r="E103" s="43">
        <v>425909.99560999998</v>
      </c>
      <c r="F103" s="43">
        <v>10574067.289820001</v>
      </c>
      <c r="G103" s="43">
        <v>3432455.4557400001</v>
      </c>
      <c r="H103" s="43">
        <v>1238059.7396269999</v>
      </c>
      <c r="I103" s="43">
        <v>2194395.7161130002</v>
      </c>
      <c r="J103" s="43">
        <v>1430881.158392</v>
      </c>
      <c r="K103" s="43">
        <v>13530870.734021001</v>
      </c>
      <c r="L103" s="43">
        <v>177817.996418</v>
      </c>
      <c r="M103" s="44">
        <v>130076.52089799999</v>
      </c>
      <c r="N103" s="44">
        <v>47741.47552</v>
      </c>
      <c r="O103" s="43">
        <v>18758.620687999999</v>
      </c>
    </row>
    <row r="104" spans="1:15" x14ac:dyDescent="0.25">
      <c r="A104" s="46" t="s">
        <v>213</v>
      </c>
      <c r="B104" s="46" t="s">
        <v>793</v>
      </c>
      <c r="C104" s="46" t="s">
        <v>212</v>
      </c>
      <c r="D104" s="30">
        <v>27898633.731153984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4">
        <v>0</v>
      </c>
      <c r="N104" s="44">
        <v>0</v>
      </c>
      <c r="O104" s="43">
        <v>0</v>
      </c>
    </row>
    <row r="105" spans="1:15" x14ac:dyDescent="0.25">
      <c r="A105" s="46" t="s">
        <v>215</v>
      </c>
      <c r="B105" s="46" t="s">
        <v>794</v>
      </c>
      <c r="C105" s="46" t="s">
        <v>214</v>
      </c>
      <c r="D105" s="30">
        <v>246137232.60065305</v>
      </c>
      <c r="E105" s="43">
        <v>1017168.43508</v>
      </c>
      <c r="F105" s="43">
        <v>7056110.5760300001</v>
      </c>
      <c r="G105" s="43">
        <v>1730966.679553</v>
      </c>
      <c r="H105" s="43">
        <v>628806.04721500003</v>
      </c>
      <c r="I105" s="43">
        <v>1102160.632338</v>
      </c>
      <c r="J105" s="43">
        <v>779670.06794900005</v>
      </c>
      <c r="K105" s="43">
        <v>9726374.3004899994</v>
      </c>
      <c r="L105" s="43">
        <v>165988.81654099998</v>
      </c>
      <c r="M105" s="44">
        <v>126574.460719</v>
      </c>
      <c r="N105" s="44">
        <v>39414.355821999998</v>
      </c>
      <c r="O105" s="43">
        <v>9379.3103460000002</v>
      </c>
    </row>
    <row r="106" spans="1:15" x14ac:dyDescent="0.25">
      <c r="A106" s="46" t="s">
        <v>217</v>
      </c>
      <c r="B106" s="46" t="s">
        <v>792</v>
      </c>
      <c r="C106" s="46" t="s">
        <v>216</v>
      </c>
      <c r="D106" s="30">
        <v>9794519.236216642</v>
      </c>
      <c r="E106" s="43">
        <v>65792.758199999997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4">
        <v>0</v>
      </c>
      <c r="N106" s="44">
        <v>0</v>
      </c>
      <c r="O106" s="43">
        <v>0</v>
      </c>
    </row>
    <row r="107" spans="1:15" x14ac:dyDescent="0.25">
      <c r="A107" s="46" t="s">
        <v>219</v>
      </c>
      <c r="B107" s="46" t="s">
        <v>792</v>
      </c>
      <c r="C107" s="46" t="s">
        <v>218</v>
      </c>
      <c r="D107" s="30">
        <v>15473227.534640076</v>
      </c>
      <c r="E107" s="43">
        <v>97286.528938999996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4">
        <v>0</v>
      </c>
      <c r="N107" s="44">
        <v>0</v>
      </c>
      <c r="O107" s="43">
        <v>0</v>
      </c>
    </row>
    <row r="108" spans="1:15" x14ac:dyDescent="0.25">
      <c r="A108" s="46" t="s">
        <v>221</v>
      </c>
      <c r="B108" s="46" t="s">
        <v>792</v>
      </c>
      <c r="C108" s="46" t="s">
        <v>220</v>
      </c>
      <c r="D108" s="30">
        <v>10451160.656594489</v>
      </c>
      <c r="E108" s="43">
        <v>69901.240051000001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4">
        <v>0</v>
      </c>
      <c r="N108" s="44">
        <v>0</v>
      </c>
      <c r="O108" s="43">
        <v>0</v>
      </c>
    </row>
    <row r="109" spans="1:15" x14ac:dyDescent="0.25">
      <c r="A109" s="46" t="s">
        <v>223</v>
      </c>
      <c r="B109" s="46" t="s">
        <v>792</v>
      </c>
      <c r="C109" s="46" t="s">
        <v>222</v>
      </c>
      <c r="D109" s="30">
        <v>12748653.378171436</v>
      </c>
      <c r="E109" s="43">
        <v>105501.52544900001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4">
        <v>0</v>
      </c>
      <c r="N109" s="44">
        <v>0</v>
      </c>
      <c r="O109" s="43">
        <v>0</v>
      </c>
    </row>
    <row r="110" spans="1:15" x14ac:dyDescent="0.25">
      <c r="A110" s="46" t="s">
        <v>225</v>
      </c>
      <c r="B110" s="46" t="s">
        <v>792</v>
      </c>
      <c r="C110" s="46" t="s">
        <v>224</v>
      </c>
      <c r="D110" s="30">
        <v>16555177.707149155</v>
      </c>
      <c r="E110" s="43">
        <v>49179.816266000002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4">
        <v>0</v>
      </c>
      <c r="N110" s="44">
        <v>0</v>
      </c>
      <c r="O110" s="43">
        <v>0</v>
      </c>
    </row>
    <row r="111" spans="1:15" x14ac:dyDescent="0.25">
      <c r="A111" s="46" t="s">
        <v>227</v>
      </c>
      <c r="B111" s="46" t="s">
        <v>792</v>
      </c>
      <c r="C111" s="46" t="s">
        <v>226</v>
      </c>
      <c r="D111" s="30">
        <v>17198215.994680822</v>
      </c>
      <c r="E111" s="43">
        <v>97286.528938999996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4">
        <v>0</v>
      </c>
      <c r="N111" s="44">
        <v>0</v>
      </c>
      <c r="O111" s="43">
        <v>0</v>
      </c>
    </row>
    <row r="112" spans="1:15" x14ac:dyDescent="0.25">
      <c r="A112" s="46" t="s">
        <v>229</v>
      </c>
      <c r="B112" s="46" t="s">
        <v>792</v>
      </c>
      <c r="C112" s="46" t="s">
        <v>228</v>
      </c>
      <c r="D112" s="30">
        <v>9904063.2729302924</v>
      </c>
      <c r="E112" s="43">
        <v>49179.816266000002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4">
        <v>0</v>
      </c>
      <c r="N112" s="44">
        <v>0</v>
      </c>
      <c r="O112" s="43">
        <v>0</v>
      </c>
    </row>
    <row r="113" spans="1:15" x14ac:dyDescent="0.25">
      <c r="A113" s="46" t="s">
        <v>231</v>
      </c>
      <c r="B113" s="46" t="s">
        <v>796</v>
      </c>
      <c r="C113" s="46" t="s">
        <v>230</v>
      </c>
      <c r="D113" s="30">
        <v>228403121.7460511</v>
      </c>
      <c r="E113" s="43">
        <v>110979.17338399999</v>
      </c>
      <c r="F113" s="43">
        <v>3690553.1418939997</v>
      </c>
      <c r="G113" s="43">
        <v>1924930.4699439998</v>
      </c>
      <c r="H113" s="43">
        <v>800690.36947499996</v>
      </c>
      <c r="I113" s="43">
        <v>1124240.1004689999</v>
      </c>
      <c r="J113" s="43">
        <v>500674.68498100003</v>
      </c>
      <c r="K113" s="43">
        <v>6413384.812345</v>
      </c>
      <c r="L113" s="43">
        <v>287156.48620599997</v>
      </c>
      <c r="M113" s="44">
        <v>162495.592259</v>
      </c>
      <c r="N113" s="44">
        <v>124660.893947</v>
      </c>
      <c r="O113" s="43">
        <v>18758.620687999999</v>
      </c>
    </row>
    <row r="114" spans="1:15" x14ac:dyDescent="0.25">
      <c r="A114" s="46" t="s">
        <v>233</v>
      </c>
      <c r="B114" s="46" t="s">
        <v>792</v>
      </c>
      <c r="C114" s="46" t="s">
        <v>232</v>
      </c>
      <c r="D114" s="30">
        <v>13114883.092531193</v>
      </c>
      <c r="E114" s="43">
        <v>49179.816266000002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4">
        <v>0</v>
      </c>
      <c r="N114" s="44">
        <v>0</v>
      </c>
      <c r="O114" s="43">
        <v>0</v>
      </c>
    </row>
    <row r="115" spans="1:15" x14ac:dyDescent="0.25">
      <c r="A115" s="46" t="s">
        <v>235</v>
      </c>
      <c r="B115" s="46" t="s">
        <v>797</v>
      </c>
      <c r="C115" s="46" t="s">
        <v>234</v>
      </c>
      <c r="D115" s="30">
        <v>356851443.72781628</v>
      </c>
      <c r="E115" s="43">
        <v>0</v>
      </c>
      <c r="F115" s="43">
        <v>18794345.733610999</v>
      </c>
      <c r="G115" s="43">
        <v>3709675.7742149998</v>
      </c>
      <c r="H115" s="43">
        <v>1699331.51296</v>
      </c>
      <c r="I115" s="43">
        <v>2010344.261255</v>
      </c>
      <c r="J115" s="43">
        <v>891992.99202999996</v>
      </c>
      <c r="K115" s="43">
        <v>10753018.896644</v>
      </c>
      <c r="L115" s="43">
        <v>272004.87896400003</v>
      </c>
      <c r="M115" s="44">
        <v>157992.943459</v>
      </c>
      <c r="N115" s="44">
        <v>114011.935505</v>
      </c>
      <c r="O115" s="43">
        <v>18758.620687999999</v>
      </c>
    </row>
    <row r="116" spans="1:15" x14ac:dyDescent="0.25">
      <c r="A116" s="46" t="s">
        <v>237</v>
      </c>
      <c r="B116" s="46" t="s">
        <v>793</v>
      </c>
      <c r="C116" s="46" t="s">
        <v>236</v>
      </c>
      <c r="D116" s="30">
        <v>37229975.826171786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4">
        <v>0</v>
      </c>
      <c r="N116" s="44">
        <v>0</v>
      </c>
      <c r="O116" s="43">
        <v>0</v>
      </c>
    </row>
    <row r="117" spans="1:15" x14ac:dyDescent="0.25">
      <c r="A117" s="46" t="s">
        <v>239</v>
      </c>
      <c r="B117" s="46" t="s">
        <v>792</v>
      </c>
      <c r="C117" s="46" t="s">
        <v>238</v>
      </c>
      <c r="D117" s="30">
        <v>13769258.02894414</v>
      </c>
      <c r="E117" s="43">
        <v>179442.39560699998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4">
        <v>0</v>
      </c>
      <c r="N117" s="44">
        <v>0</v>
      </c>
      <c r="O117" s="43">
        <v>0</v>
      </c>
    </row>
    <row r="118" spans="1:15" x14ac:dyDescent="0.25">
      <c r="A118" s="46" t="s">
        <v>241</v>
      </c>
      <c r="B118" s="46" t="s">
        <v>792</v>
      </c>
      <c r="C118" s="46" t="s">
        <v>240</v>
      </c>
      <c r="D118" s="30">
        <v>12102689.758676937</v>
      </c>
      <c r="E118" s="43">
        <v>49179.816266000002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4">
        <v>0</v>
      </c>
      <c r="N118" s="44">
        <v>0</v>
      </c>
      <c r="O118" s="43">
        <v>0</v>
      </c>
    </row>
    <row r="119" spans="1:15" x14ac:dyDescent="0.25">
      <c r="A119" s="46" t="s">
        <v>243</v>
      </c>
      <c r="B119" s="46" t="s">
        <v>792</v>
      </c>
      <c r="C119" s="46" t="s">
        <v>242</v>
      </c>
      <c r="D119" s="30">
        <v>7708920.9820584292</v>
      </c>
      <c r="E119" s="43">
        <v>124671.81782900001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4">
        <v>0</v>
      </c>
      <c r="N119" s="44">
        <v>0</v>
      </c>
      <c r="O119" s="43">
        <v>0</v>
      </c>
    </row>
    <row r="120" spans="1:15" x14ac:dyDescent="0.25">
      <c r="A120" s="46" t="s">
        <v>245</v>
      </c>
      <c r="B120" s="46" t="s">
        <v>792</v>
      </c>
      <c r="C120" s="46" t="s">
        <v>244</v>
      </c>
      <c r="D120" s="30">
        <v>19131352.443553459</v>
      </c>
      <c r="E120" s="43">
        <v>90439.714919000005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4">
        <v>0</v>
      </c>
      <c r="N120" s="44">
        <v>0</v>
      </c>
      <c r="O120" s="43">
        <v>0</v>
      </c>
    </row>
    <row r="121" spans="1:15" x14ac:dyDescent="0.25">
      <c r="A121" s="46" t="s">
        <v>247</v>
      </c>
      <c r="B121" s="46" t="s">
        <v>794</v>
      </c>
      <c r="C121" s="46" t="s">
        <v>246</v>
      </c>
      <c r="D121" s="30">
        <v>226240178.73478702</v>
      </c>
      <c r="E121" s="43">
        <v>537925.87951999996</v>
      </c>
      <c r="F121" s="43">
        <v>5285238.5253950004</v>
      </c>
      <c r="G121" s="43">
        <v>1638985.661791</v>
      </c>
      <c r="H121" s="43">
        <v>629297.85366499994</v>
      </c>
      <c r="I121" s="43">
        <v>1009687.808126</v>
      </c>
      <c r="J121" s="43">
        <v>818479.11735099996</v>
      </c>
      <c r="K121" s="43">
        <v>9094862.0676850006</v>
      </c>
      <c r="L121" s="43">
        <v>192765.36314000003</v>
      </c>
      <c r="M121" s="44">
        <v>134579.16969800001</v>
      </c>
      <c r="N121" s="44">
        <v>58186.193442000003</v>
      </c>
      <c r="O121" s="43">
        <v>9379.3103460000002</v>
      </c>
    </row>
    <row r="122" spans="1:15" x14ac:dyDescent="0.25">
      <c r="A122" s="46" t="s">
        <v>249</v>
      </c>
      <c r="B122" s="46" t="s">
        <v>792</v>
      </c>
      <c r="C122" s="46" t="s">
        <v>248</v>
      </c>
      <c r="D122" s="30">
        <v>15272152.582338568</v>
      </c>
      <c r="E122" s="43">
        <v>110979.17338399999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4">
        <v>0</v>
      </c>
      <c r="O122" s="43">
        <v>0</v>
      </c>
    </row>
    <row r="123" spans="1:15" x14ac:dyDescent="0.25">
      <c r="A123" s="46" t="s">
        <v>251</v>
      </c>
      <c r="B123" s="46" t="s">
        <v>792</v>
      </c>
      <c r="C123" s="46" t="s">
        <v>250</v>
      </c>
      <c r="D123" s="30">
        <v>9732764.0174477044</v>
      </c>
      <c r="E123" s="43">
        <v>131517.64825299999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4">
        <v>0</v>
      </c>
      <c r="O123" s="43">
        <v>0</v>
      </c>
    </row>
    <row r="124" spans="1:15" x14ac:dyDescent="0.25">
      <c r="A124" s="46" t="s">
        <v>253</v>
      </c>
      <c r="B124" s="46" t="s">
        <v>792</v>
      </c>
      <c r="C124" s="46" t="s">
        <v>252</v>
      </c>
      <c r="D124" s="30">
        <v>11729952.46984775</v>
      </c>
      <c r="E124" s="43">
        <v>97286.528938999996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4">
        <v>0</v>
      </c>
      <c r="N124" s="44">
        <v>0</v>
      </c>
      <c r="O124" s="43">
        <v>0</v>
      </c>
    </row>
    <row r="125" spans="1:15" x14ac:dyDescent="0.25">
      <c r="A125" s="46" t="s">
        <v>255</v>
      </c>
      <c r="B125" s="46" t="s">
        <v>797</v>
      </c>
      <c r="C125" s="46" t="s">
        <v>254</v>
      </c>
      <c r="D125" s="30">
        <v>862529016.81561375</v>
      </c>
      <c r="E125" s="43">
        <v>0</v>
      </c>
      <c r="F125" s="43">
        <v>47799965.924723998</v>
      </c>
      <c r="G125" s="43">
        <v>8074886.8811319992</v>
      </c>
      <c r="H125" s="43">
        <v>3472479.7193319998</v>
      </c>
      <c r="I125" s="43">
        <v>4602407.1617999999</v>
      </c>
      <c r="J125" s="43">
        <v>2212145.9331279998</v>
      </c>
      <c r="K125" s="43">
        <v>28030641.006416999</v>
      </c>
      <c r="L125" s="43">
        <v>476249.07014600001</v>
      </c>
      <c r="M125" s="44">
        <v>218628.61397000001</v>
      </c>
      <c r="N125" s="44">
        <v>257620.45617600001</v>
      </c>
      <c r="O125" s="43">
        <v>18758.620687999999</v>
      </c>
    </row>
    <row r="126" spans="1:15" x14ac:dyDescent="0.25">
      <c r="A126" s="46" t="s">
        <v>257</v>
      </c>
      <c r="B126" s="46" t="s">
        <v>793</v>
      </c>
      <c r="C126" s="46" t="s">
        <v>256</v>
      </c>
      <c r="D126" s="30">
        <v>70508099.019914702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4">
        <v>0</v>
      </c>
      <c r="N126" s="44">
        <v>0</v>
      </c>
      <c r="O126" s="43">
        <v>0</v>
      </c>
    </row>
    <row r="127" spans="1:15" x14ac:dyDescent="0.25">
      <c r="A127" s="46" t="s">
        <v>259</v>
      </c>
      <c r="B127" s="46" t="s">
        <v>792</v>
      </c>
      <c r="C127" s="46" t="s">
        <v>258</v>
      </c>
      <c r="D127" s="30">
        <v>14976522.524880225</v>
      </c>
      <c r="E127" s="43">
        <v>494373.21783199999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4">
        <v>0</v>
      </c>
      <c r="N127" s="44">
        <v>0</v>
      </c>
      <c r="O127" s="43">
        <v>0</v>
      </c>
    </row>
    <row r="128" spans="1:15" x14ac:dyDescent="0.25">
      <c r="A128" s="46" t="s">
        <v>261</v>
      </c>
      <c r="B128" s="46" t="s">
        <v>792</v>
      </c>
      <c r="C128" s="46" t="s">
        <v>260</v>
      </c>
      <c r="D128" s="30">
        <v>10883392.05232277</v>
      </c>
      <c r="E128" s="43">
        <v>56208.595606000003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4">
        <v>0</v>
      </c>
      <c r="N128" s="44">
        <v>0</v>
      </c>
      <c r="O128" s="43">
        <v>0</v>
      </c>
    </row>
    <row r="129" spans="1:15" x14ac:dyDescent="0.25">
      <c r="A129" s="46" t="s">
        <v>263</v>
      </c>
      <c r="B129" s="46" t="s">
        <v>792</v>
      </c>
      <c r="C129" s="46" t="s">
        <v>262</v>
      </c>
      <c r="D129" s="30">
        <v>14098384.475455569</v>
      </c>
      <c r="E129" s="43">
        <v>69901.240051000001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4">
        <v>0</v>
      </c>
      <c r="N129" s="44">
        <v>0</v>
      </c>
      <c r="O129" s="43">
        <v>0</v>
      </c>
    </row>
    <row r="130" spans="1:15" x14ac:dyDescent="0.25">
      <c r="A130" s="46" t="s">
        <v>265</v>
      </c>
      <c r="B130" s="46" t="s">
        <v>792</v>
      </c>
      <c r="C130" s="46" t="s">
        <v>264</v>
      </c>
      <c r="D130" s="30">
        <v>7921179.6567885904</v>
      </c>
      <c r="E130" s="43">
        <v>49179.816266000002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4">
        <v>0</v>
      </c>
      <c r="N130" s="44">
        <v>0</v>
      </c>
      <c r="O130" s="43">
        <v>0</v>
      </c>
    </row>
    <row r="131" spans="1:15" x14ac:dyDescent="0.25">
      <c r="A131" s="46" t="s">
        <v>267</v>
      </c>
      <c r="B131" s="46" t="s">
        <v>792</v>
      </c>
      <c r="C131" s="46" t="s">
        <v>266</v>
      </c>
      <c r="D131" s="30">
        <v>10434991.956567325</v>
      </c>
      <c r="E131" s="43">
        <v>49179.816266000002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4">
        <v>0</v>
      </c>
      <c r="N131" s="44">
        <v>0</v>
      </c>
      <c r="O131" s="43">
        <v>0</v>
      </c>
    </row>
    <row r="132" spans="1:15" x14ac:dyDescent="0.25">
      <c r="A132" s="46" t="s">
        <v>269</v>
      </c>
      <c r="B132" s="46" t="s">
        <v>792</v>
      </c>
      <c r="C132" s="46" t="s">
        <v>268</v>
      </c>
      <c r="D132" s="30">
        <v>10028732.553035446</v>
      </c>
      <c r="E132" s="43">
        <v>49179.816266000002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4">
        <v>0</v>
      </c>
      <c r="N132" s="44">
        <v>0</v>
      </c>
      <c r="O132" s="43">
        <v>0</v>
      </c>
    </row>
    <row r="133" spans="1:15" x14ac:dyDescent="0.25">
      <c r="A133" s="46" t="s">
        <v>271</v>
      </c>
      <c r="B133" s="46" t="s">
        <v>795</v>
      </c>
      <c r="C133" s="46" t="s">
        <v>270</v>
      </c>
      <c r="D133" s="30">
        <v>172399035.27912492</v>
      </c>
      <c r="E133" s="43">
        <v>83593.884495000006</v>
      </c>
      <c r="F133" s="43">
        <v>9016922.2918170001</v>
      </c>
      <c r="G133" s="43">
        <v>1355952.0630379999</v>
      </c>
      <c r="H133" s="43">
        <v>474823.88621099998</v>
      </c>
      <c r="I133" s="43">
        <v>881128.17682699999</v>
      </c>
      <c r="J133" s="43">
        <v>754099.79542900005</v>
      </c>
      <c r="K133" s="43">
        <v>5761755.48135</v>
      </c>
      <c r="L133" s="43">
        <v>130675.51268100001</v>
      </c>
      <c r="M133" s="44">
        <v>116168.339047</v>
      </c>
      <c r="N133" s="44">
        <v>14507.173634000001</v>
      </c>
      <c r="O133" s="43">
        <v>9379.3103460000002</v>
      </c>
    </row>
    <row r="134" spans="1:15" x14ac:dyDescent="0.25">
      <c r="A134" s="46" t="s">
        <v>273</v>
      </c>
      <c r="B134" s="46" t="s">
        <v>792</v>
      </c>
      <c r="C134" s="46" t="s">
        <v>272</v>
      </c>
      <c r="D134" s="30">
        <v>12365301.160181949</v>
      </c>
      <c r="E134" s="43">
        <v>76747.070475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4">
        <v>0</v>
      </c>
      <c r="N134" s="44">
        <v>0</v>
      </c>
      <c r="O134" s="43">
        <v>0</v>
      </c>
    </row>
    <row r="135" spans="1:15" x14ac:dyDescent="0.25">
      <c r="A135" s="46" t="s">
        <v>275</v>
      </c>
      <c r="B135" s="46" t="s">
        <v>792</v>
      </c>
      <c r="C135" s="46" t="s">
        <v>274</v>
      </c>
      <c r="D135" s="30">
        <v>15757984.138169182</v>
      </c>
      <c r="E135" s="43">
        <v>371139.41783200001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4">
        <v>0</v>
      </c>
      <c r="N135" s="44">
        <v>0</v>
      </c>
      <c r="O135" s="43">
        <v>0</v>
      </c>
    </row>
    <row r="136" spans="1:15" x14ac:dyDescent="0.25">
      <c r="A136" s="46" t="s">
        <v>277</v>
      </c>
      <c r="B136" s="46" t="s">
        <v>797</v>
      </c>
      <c r="C136" s="46" t="s">
        <v>276</v>
      </c>
      <c r="D136" s="30">
        <v>369173996.84280038</v>
      </c>
      <c r="E136" s="43">
        <v>0</v>
      </c>
      <c r="F136" s="43">
        <v>12260266.798137</v>
      </c>
      <c r="G136" s="43">
        <v>3521479.5317870001</v>
      </c>
      <c r="H136" s="43">
        <v>1554416.2712950001</v>
      </c>
      <c r="I136" s="43">
        <v>1967063.260492</v>
      </c>
      <c r="J136" s="43">
        <v>831879.77428999997</v>
      </c>
      <c r="K136" s="43">
        <v>12068148.950254999</v>
      </c>
      <c r="L136" s="43">
        <v>286816.622554</v>
      </c>
      <c r="M136" s="44">
        <v>162395.53339699999</v>
      </c>
      <c r="N136" s="44">
        <v>124421.08915699999</v>
      </c>
      <c r="O136" s="43">
        <v>18758.620687999999</v>
      </c>
    </row>
    <row r="137" spans="1:15" x14ac:dyDescent="0.25">
      <c r="A137" s="46" t="s">
        <v>279</v>
      </c>
      <c r="B137" s="46" t="s">
        <v>792</v>
      </c>
      <c r="C137" s="46" t="s">
        <v>278</v>
      </c>
      <c r="D137" s="30">
        <v>9930672.900715895</v>
      </c>
      <c r="E137" s="43">
        <v>84963.05058000001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43">
        <v>0</v>
      </c>
    </row>
    <row r="138" spans="1:15" x14ac:dyDescent="0.25">
      <c r="A138" s="46" t="s">
        <v>281</v>
      </c>
      <c r="B138" s="46" t="s">
        <v>792</v>
      </c>
      <c r="C138" s="46" t="s">
        <v>280</v>
      </c>
      <c r="D138" s="30">
        <v>11812763.700899124</v>
      </c>
      <c r="E138" s="43">
        <v>97286.528938999996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4">
        <v>0</v>
      </c>
      <c r="N138" s="44">
        <v>0</v>
      </c>
      <c r="O138" s="43">
        <v>0</v>
      </c>
    </row>
    <row r="139" spans="1:15" x14ac:dyDescent="0.25">
      <c r="A139" s="46" t="s">
        <v>283</v>
      </c>
      <c r="B139" s="46" t="s">
        <v>792</v>
      </c>
      <c r="C139" s="46" t="s">
        <v>282</v>
      </c>
      <c r="D139" s="30">
        <v>12668062.641561158</v>
      </c>
      <c r="E139" s="43">
        <v>69901.240051000001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43">
        <v>0</v>
      </c>
    </row>
    <row r="140" spans="1:15" x14ac:dyDescent="0.25">
      <c r="A140" s="26" t="s">
        <v>285</v>
      </c>
      <c r="B140" s="26" t="s">
        <v>799</v>
      </c>
      <c r="C140" s="26" t="s">
        <v>284</v>
      </c>
      <c r="D140" s="30">
        <v>1990067968.1616929</v>
      </c>
      <c r="E140" s="26">
        <v>0</v>
      </c>
      <c r="F140" s="26">
        <v>0</v>
      </c>
      <c r="G140" s="26">
        <v>0</v>
      </c>
      <c r="H140" s="43">
        <v>0</v>
      </c>
      <c r="I140" s="43">
        <v>0</v>
      </c>
      <c r="J140" s="43">
        <v>0</v>
      </c>
      <c r="K140" s="26">
        <v>0</v>
      </c>
      <c r="L140" s="43">
        <v>0</v>
      </c>
      <c r="M140" s="29">
        <v>0</v>
      </c>
      <c r="N140" s="44">
        <v>0</v>
      </c>
      <c r="O140" s="43">
        <v>0</v>
      </c>
    </row>
    <row r="141" spans="1:15" x14ac:dyDescent="0.25">
      <c r="A141" s="46" t="s">
        <v>287</v>
      </c>
      <c r="B141" s="46" t="s">
        <v>793</v>
      </c>
      <c r="C141" s="46" t="s">
        <v>286</v>
      </c>
      <c r="D141" s="30">
        <v>97523336.134184584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4">
        <v>0</v>
      </c>
      <c r="N141" s="44">
        <v>0</v>
      </c>
      <c r="O141" s="43">
        <v>0</v>
      </c>
    </row>
    <row r="142" spans="1:15" x14ac:dyDescent="0.25">
      <c r="A142" s="46" t="s">
        <v>289</v>
      </c>
      <c r="B142" s="46" t="s">
        <v>798</v>
      </c>
      <c r="C142" s="46" t="s">
        <v>288</v>
      </c>
      <c r="D142" s="30">
        <v>215293536.86419767</v>
      </c>
      <c r="E142" s="43">
        <v>393438.53012200003</v>
      </c>
      <c r="F142" s="43">
        <v>5564139.3021409996</v>
      </c>
      <c r="G142" s="43">
        <v>1448188.1303690001</v>
      </c>
      <c r="H142" s="43">
        <v>413899.83793799998</v>
      </c>
      <c r="I142" s="43">
        <v>1034288.292431</v>
      </c>
      <c r="J142" s="43">
        <v>983311.414109</v>
      </c>
      <c r="K142" s="43">
        <v>9771010.8338089995</v>
      </c>
      <c r="L142" s="43">
        <v>218950.106142</v>
      </c>
      <c r="M142" s="44">
        <v>142283.70209000001</v>
      </c>
      <c r="N142" s="44">
        <v>76666.404051999998</v>
      </c>
      <c r="O142" s="43">
        <v>9379.3103460000002</v>
      </c>
    </row>
    <row r="143" spans="1:15" x14ac:dyDescent="0.25">
      <c r="A143" s="46" t="s">
        <v>291</v>
      </c>
      <c r="B143" s="46" t="s">
        <v>792</v>
      </c>
      <c r="C143" s="46" t="s">
        <v>290</v>
      </c>
      <c r="D143" s="30">
        <v>14958931.804777736</v>
      </c>
      <c r="E143" s="43">
        <v>346199.34940599999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4">
        <v>0</v>
      </c>
      <c r="N143" s="44">
        <v>0</v>
      </c>
      <c r="O143" s="43">
        <v>0</v>
      </c>
    </row>
    <row r="144" spans="1:15" x14ac:dyDescent="0.25">
      <c r="A144" s="46" t="s">
        <v>293</v>
      </c>
      <c r="B144" s="46" t="s">
        <v>798</v>
      </c>
      <c r="C144" s="46" t="s">
        <v>292</v>
      </c>
      <c r="D144" s="30">
        <v>257788689.94155362</v>
      </c>
      <c r="E144" s="43">
        <v>978046.87483799993</v>
      </c>
      <c r="F144" s="43">
        <v>2010361.327604</v>
      </c>
      <c r="G144" s="43">
        <v>1381616.4380780002</v>
      </c>
      <c r="H144" s="43">
        <v>289226.90268699999</v>
      </c>
      <c r="I144" s="43">
        <v>1092389.5353910001</v>
      </c>
      <c r="J144" s="43">
        <v>1264790.714777</v>
      </c>
      <c r="K144" s="43">
        <v>11437000.330314999</v>
      </c>
      <c r="L144" s="43">
        <v>180398.71303899999</v>
      </c>
      <c r="M144" s="44">
        <v>130876.99179500001</v>
      </c>
      <c r="N144" s="44">
        <v>49521.721244</v>
      </c>
      <c r="O144" s="43">
        <v>9379.3103460000002</v>
      </c>
    </row>
    <row r="145" spans="1:15" x14ac:dyDescent="0.25">
      <c r="A145" s="46" t="s">
        <v>295</v>
      </c>
      <c r="B145" s="46" t="s">
        <v>796</v>
      </c>
      <c r="C145" s="46" t="s">
        <v>294</v>
      </c>
      <c r="D145" s="30">
        <v>98547960.174623489</v>
      </c>
      <c r="E145" s="43">
        <v>49179.816266000002</v>
      </c>
      <c r="F145" s="43">
        <v>4726065.9853179995</v>
      </c>
      <c r="G145" s="43">
        <v>778771.45984999998</v>
      </c>
      <c r="H145" s="43">
        <v>281846.75753900001</v>
      </c>
      <c r="I145" s="43">
        <v>496924.70231099997</v>
      </c>
      <c r="J145" s="43">
        <v>583798.21155999997</v>
      </c>
      <c r="K145" s="43">
        <v>5049065.7015009997</v>
      </c>
      <c r="L145" s="43">
        <v>129229.20879899999</v>
      </c>
      <c r="M145" s="44">
        <v>115668.04473699999</v>
      </c>
      <c r="N145" s="44">
        <v>13561.164062</v>
      </c>
      <c r="O145" s="43">
        <v>9379.3103460000002</v>
      </c>
    </row>
    <row r="146" spans="1:15" x14ac:dyDescent="0.25">
      <c r="A146" s="46" t="s">
        <v>297</v>
      </c>
      <c r="B146" s="46" t="s">
        <v>792</v>
      </c>
      <c r="C146" s="46" t="s">
        <v>296</v>
      </c>
      <c r="D146" s="30">
        <v>8729236.5007301699</v>
      </c>
      <c r="E146" s="43">
        <v>69901.240051000001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4">
        <v>0</v>
      </c>
      <c r="N146" s="44">
        <v>0</v>
      </c>
      <c r="O146" s="43">
        <v>0</v>
      </c>
    </row>
    <row r="147" spans="1:15" x14ac:dyDescent="0.25">
      <c r="A147" s="46" t="s">
        <v>299</v>
      </c>
      <c r="B147" s="46" t="s">
        <v>798</v>
      </c>
      <c r="C147" s="46" t="s">
        <v>298</v>
      </c>
      <c r="D147" s="30">
        <v>158876508.71144366</v>
      </c>
      <c r="E147" s="43">
        <v>1564874.2128639999</v>
      </c>
      <c r="F147" s="43">
        <v>4286606.7615609998</v>
      </c>
      <c r="G147" s="43">
        <v>976303.89919899986</v>
      </c>
      <c r="H147" s="43">
        <v>262260.87047899998</v>
      </c>
      <c r="I147" s="43">
        <v>714043.02871999994</v>
      </c>
      <c r="J147" s="43">
        <v>528994.65966600005</v>
      </c>
      <c r="K147" s="43">
        <v>5463883.6659040004</v>
      </c>
      <c r="L147" s="43">
        <v>275877.986141</v>
      </c>
      <c r="M147" s="44">
        <v>159193.649806</v>
      </c>
      <c r="N147" s="44">
        <v>116684.336335</v>
      </c>
      <c r="O147" s="43">
        <v>9379.3103460000002</v>
      </c>
    </row>
    <row r="148" spans="1:15" x14ac:dyDescent="0.25">
      <c r="A148" s="46" t="s">
        <v>301</v>
      </c>
      <c r="B148" s="46" t="s">
        <v>797</v>
      </c>
      <c r="C148" s="46" t="s">
        <v>300</v>
      </c>
      <c r="D148" s="30">
        <v>737407539.67729056</v>
      </c>
      <c r="E148" s="43">
        <v>0</v>
      </c>
      <c r="F148" s="43">
        <v>45198545.065667003</v>
      </c>
      <c r="G148" s="43">
        <v>6673595.1402770001</v>
      </c>
      <c r="H148" s="43">
        <v>2976975.575094</v>
      </c>
      <c r="I148" s="43">
        <v>3696619.5651830002</v>
      </c>
      <c r="J148" s="43">
        <v>1184415.384503</v>
      </c>
      <c r="K148" s="43">
        <v>24009691.333131999</v>
      </c>
      <c r="L148" s="43">
        <v>441617.04692499997</v>
      </c>
      <c r="M148" s="44">
        <v>208322.55115999997</v>
      </c>
      <c r="N148" s="44">
        <v>233294.495765</v>
      </c>
      <c r="O148" s="43">
        <v>18758.620687999999</v>
      </c>
    </row>
    <row r="149" spans="1:15" x14ac:dyDescent="0.25">
      <c r="A149" s="46" t="s">
        <v>303</v>
      </c>
      <c r="B149" s="46" t="s">
        <v>793</v>
      </c>
      <c r="C149" s="46" t="s">
        <v>302</v>
      </c>
      <c r="D149" s="30">
        <v>63824715.55247087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4">
        <v>0</v>
      </c>
      <c r="N149" s="44">
        <v>0</v>
      </c>
      <c r="O149" s="43">
        <v>0</v>
      </c>
    </row>
    <row r="150" spans="1:15" x14ac:dyDescent="0.25">
      <c r="A150" s="46" t="s">
        <v>305</v>
      </c>
      <c r="B150" s="46" t="s">
        <v>792</v>
      </c>
      <c r="C150" s="46" t="s">
        <v>304</v>
      </c>
      <c r="D150" s="30">
        <v>10988525.457506778</v>
      </c>
      <c r="E150" s="43">
        <v>90439.714919000005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43">
        <v>0</v>
      </c>
    </row>
    <row r="151" spans="1:15" x14ac:dyDescent="0.25">
      <c r="A151" s="46" t="s">
        <v>307</v>
      </c>
      <c r="B151" s="46" t="s">
        <v>794</v>
      </c>
      <c r="C151" s="46" t="s">
        <v>306</v>
      </c>
      <c r="D151" s="30">
        <v>224378069.01348019</v>
      </c>
      <c r="E151" s="43">
        <v>733534.66433000006</v>
      </c>
      <c r="F151" s="43">
        <v>3849808.3814320001</v>
      </c>
      <c r="G151" s="43">
        <v>1242829.466702</v>
      </c>
      <c r="H151" s="43">
        <v>350101.160638</v>
      </c>
      <c r="I151" s="43">
        <v>892728.306064</v>
      </c>
      <c r="J151" s="43">
        <v>1005321.8312510001</v>
      </c>
      <c r="K151" s="43">
        <v>8976735.4005300011</v>
      </c>
      <c r="L151" s="43">
        <v>182451.10453499999</v>
      </c>
      <c r="M151" s="44">
        <v>131477.344969</v>
      </c>
      <c r="N151" s="44">
        <v>50973.759566000001</v>
      </c>
      <c r="O151" s="43">
        <v>9379.3103460000002</v>
      </c>
    </row>
    <row r="152" spans="1:15" x14ac:dyDescent="0.25">
      <c r="A152" s="46" t="s">
        <v>309</v>
      </c>
      <c r="B152" s="46" t="s">
        <v>792</v>
      </c>
      <c r="C152" s="46" t="s">
        <v>308</v>
      </c>
      <c r="D152" s="30">
        <v>12017604.356995681</v>
      </c>
      <c r="E152" s="43">
        <v>165749.75116300001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4">
        <v>0</v>
      </c>
      <c r="N152" s="44">
        <v>0</v>
      </c>
      <c r="O152" s="43">
        <v>0</v>
      </c>
    </row>
    <row r="153" spans="1:15" x14ac:dyDescent="0.25">
      <c r="A153" s="46" t="s">
        <v>311</v>
      </c>
      <c r="B153" s="46" t="s">
        <v>792</v>
      </c>
      <c r="C153" s="46" t="s">
        <v>310</v>
      </c>
      <c r="D153" s="30">
        <v>20496673.559341639</v>
      </c>
      <c r="E153" s="43">
        <v>79710.646203000011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4">
        <v>0</v>
      </c>
      <c r="N153" s="44">
        <v>0</v>
      </c>
      <c r="O153" s="43">
        <v>0</v>
      </c>
    </row>
    <row r="154" spans="1:15" x14ac:dyDescent="0.25">
      <c r="A154" s="46" t="s">
        <v>313</v>
      </c>
      <c r="B154" s="46" t="s">
        <v>794</v>
      </c>
      <c r="C154" s="46" t="s">
        <v>312</v>
      </c>
      <c r="D154" s="30">
        <v>167868323.54606193</v>
      </c>
      <c r="E154" s="43">
        <v>489023.43741899997</v>
      </c>
      <c r="F154" s="43">
        <v>4645735.4140010001</v>
      </c>
      <c r="G154" s="43">
        <v>1270673.431688</v>
      </c>
      <c r="H154" s="43">
        <v>516631.499037</v>
      </c>
      <c r="I154" s="43">
        <v>754041.93265099998</v>
      </c>
      <c r="J154" s="43">
        <v>363977.894937</v>
      </c>
      <c r="K154" s="43">
        <v>4871526.8482900001</v>
      </c>
      <c r="L154" s="43">
        <v>158971.582253</v>
      </c>
      <c r="M154" s="44">
        <v>124473.224613</v>
      </c>
      <c r="N154" s="44">
        <v>34498.357640000002</v>
      </c>
      <c r="O154" s="43">
        <v>9379.3103460000002</v>
      </c>
    </row>
    <row r="155" spans="1:15" x14ac:dyDescent="0.25">
      <c r="A155" s="46" t="s">
        <v>315</v>
      </c>
      <c r="B155" s="46" t="s">
        <v>792</v>
      </c>
      <c r="C155" s="46" t="s">
        <v>314</v>
      </c>
      <c r="D155" s="30">
        <v>10032746.433224132</v>
      </c>
      <c r="E155" s="43">
        <v>175334.89735300001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4">
        <v>0</v>
      </c>
      <c r="N155" s="44">
        <v>0</v>
      </c>
      <c r="O155" s="43">
        <v>0</v>
      </c>
    </row>
    <row r="156" spans="1:15" x14ac:dyDescent="0.25">
      <c r="A156" s="46" t="s">
        <v>317</v>
      </c>
      <c r="B156" s="46" t="s">
        <v>796</v>
      </c>
      <c r="C156" s="46" t="s">
        <v>316</v>
      </c>
      <c r="D156" s="30">
        <v>79745469.702781931</v>
      </c>
      <c r="E156" s="43">
        <v>72639.572220000002</v>
      </c>
      <c r="F156" s="43">
        <v>2121889.8026589998</v>
      </c>
      <c r="G156" s="43">
        <v>614454.24838600005</v>
      </c>
      <c r="H156" s="43">
        <v>224829.72538700001</v>
      </c>
      <c r="I156" s="43">
        <v>389624.52299899998</v>
      </c>
      <c r="J156" s="43">
        <v>478384.17769600003</v>
      </c>
      <c r="K156" s="43">
        <v>3953371.1078849998</v>
      </c>
      <c r="L156" s="43">
        <v>127655.352453</v>
      </c>
      <c r="M156" s="44">
        <v>115267.809288</v>
      </c>
      <c r="N156" s="44">
        <v>12387.543164999999</v>
      </c>
      <c r="O156" s="43">
        <v>9379.3103460000002</v>
      </c>
    </row>
    <row r="157" spans="1:15" x14ac:dyDescent="0.25">
      <c r="A157" s="46" t="s">
        <v>319</v>
      </c>
      <c r="B157" s="46" t="s">
        <v>792</v>
      </c>
      <c r="C157" s="46" t="s">
        <v>318</v>
      </c>
      <c r="D157" s="30">
        <v>13810780.798109557</v>
      </c>
      <c r="E157" s="43">
        <v>181887.616072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4">
        <v>0</v>
      </c>
      <c r="N157" s="44">
        <v>0</v>
      </c>
      <c r="O157" s="43">
        <v>0</v>
      </c>
    </row>
    <row r="158" spans="1:15" x14ac:dyDescent="0.25">
      <c r="A158" s="46" t="s">
        <v>321</v>
      </c>
      <c r="B158" s="46" t="s">
        <v>792</v>
      </c>
      <c r="C158" s="46" t="s">
        <v>320</v>
      </c>
      <c r="D158" s="30">
        <v>14342624.80012753</v>
      </c>
      <c r="E158" s="43">
        <v>98655.695024000001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4">
        <v>0</v>
      </c>
      <c r="N158" s="44">
        <v>0</v>
      </c>
      <c r="O158" s="43">
        <v>0</v>
      </c>
    </row>
    <row r="159" spans="1:15" x14ac:dyDescent="0.25">
      <c r="A159" s="46" t="s">
        <v>323</v>
      </c>
      <c r="B159" s="46" t="s">
        <v>794</v>
      </c>
      <c r="C159" s="46" t="s">
        <v>322</v>
      </c>
      <c r="D159" s="30">
        <v>167991700.65862465</v>
      </c>
      <c r="E159" s="43">
        <v>393438.53012200003</v>
      </c>
      <c r="F159" s="43">
        <v>8032502.5754439998</v>
      </c>
      <c r="G159" s="43">
        <v>1481999.8189329999</v>
      </c>
      <c r="H159" s="43">
        <v>700082.41804899997</v>
      </c>
      <c r="I159" s="43">
        <v>781917.400884</v>
      </c>
      <c r="J159" s="43">
        <v>543012.71961000003</v>
      </c>
      <c r="K159" s="43">
        <v>5136538.9257229995</v>
      </c>
      <c r="L159" s="43">
        <v>184595.963131</v>
      </c>
      <c r="M159" s="44">
        <v>132077.69814200001</v>
      </c>
      <c r="N159" s="44">
        <v>52518.264989000003</v>
      </c>
      <c r="O159" s="43">
        <v>9379.3103460000002</v>
      </c>
    </row>
    <row r="160" spans="1:15" x14ac:dyDescent="0.25">
      <c r="A160" s="46" t="s">
        <v>325</v>
      </c>
      <c r="B160" s="46" t="s">
        <v>793</v>
      </c>
      <c r="C160" s="46" t="s">
        <v>324</v>
      </c>
      <c r="D160" s="30">
        <v>30612330.082968228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4">
        <v>0</v>
      </c>
      <c r="N160" s="44">
        <v>0</v>
      </c>
      <c r="O160" s="43">
        <v>0</v>
      </c>
    </row>
    <row r="161" spans="1:15" x14ac:dyDescent="0.25">
      <c r="A161" s="46" t="s">
        <v>327</v>
      </c>
      <c r="B161" s="46" t="s">
        <v>796</v>
      </c>
      <c r="C161" s="46" t="s">
        <v>326</v>
      </c>
      <c r="D161" s="30">
        <v>145413798.583222</v>
      </c>
      <c r="E161" s="43">
        <v>202426.090941</v>
      </c>
      <c r="F161" s="43">
        <v>3945738.4180960003</v>
      </c>
      <c r="G161" s="43">
        <v>1179792.882118</v>
      </c>
      <c r="H161" s="43">
        <v>495114.96681900002</v>
      </c>
      <c r="I161" s="43">
        <v>684677.91529899999</v>
      </c>
      <c r="J161" s="43">
        <v>275270.63581200002</v>
      </c>
      <c r="K161" s="43">
        <v>4073987.5829790002</v>
      </c>
      <c r="L161" s="43">
        <v>177116.93055200001</v>
      </c>
      <c r="M161" s="44">
        <v>129876.403173</v>
      </c>
      <c r="N161" s="44">
        <v>47240.527378999999</v>
      </c>
      <c r="O161" s="43">
        <v>14068.965514</v>
      </c>
    </row>
    <row r="162" spans="1:15" x14ac:dyDescent="0.25">
      <c r="A162" s="46" t="s">
        <v>329</v>
      </c>
      <c r="B162" s="46" t="s">
        <v>797</v>
      </c>
      <c r="C162" s="46" t="s">
        <v>328</v>
      </c>
      <c r="D162" s="30">
        <v>712414954.33566535</v>
      </c>
      <c r="E162" s="43">
        <v>0</v>
      </c>
      <c r="F162" s="43">
        <v>40503953.235314004</v>
      </c>
      <c r="G162" s="43">
        <v>5602401.0522290003</v>
      </c>
      <c r="H162" s="43">
        <v>2387895.0923219998</v>
      </c>
      <c r="I162" s="43">
        <v>3214505.959907</v>
      </c>
      <c r="J162" s="43">
        <v>1586565.3496439999</v>
      </c>
      <c r="K162" s="43">
        <v>21079903.86843</v>
      </c>
      <c r="L162" s="43">
        <v>438263.11977799999</v>
      </c>
      <c r="M162" s="44">
        <v>207321.962539</v>
      </c>
      <c r="N162" s="44">
        <v>230941.15723899999</v>
      </c>
      <c r="O162" s="43">
        <v>18758.620687999999</v>
      </c>
    </row>
    <row r="163" spans="1:15" x14ac:dyDescent="0.25">
      <c r="A163" s="46" t="s">
        <v>331</v>
      </c>
      <c r="B163" s="46" t="s">
        <v>792</v>
      </c>
      <c r="C163" s="46" t="s">
        <v>330</v>
      </c>
      <c r="D163" s="30">
        <v>12567889.963800818</v>
      </c>
      <c r="E163" s="43">
        <v>69901.240051000001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4">
        <v>0</v>
      </c>
      <c r="N163" s="44">
        <v>0</v>
      </c>
      <c r="O163" s="43">
        <v>0</v>
      </c>
    </row>
    <row r="164" spans="1:15" x14ac:dyDescent="0.25">
      <c r="A164" s="46" t="s">
        <v>333</v>
      </c>
      <c r="B164" s="46" t="s">
        <v>792</v>
      </c>
      <c r="C164" s="46" t="s">
        <v>332</v>
      </c>
      <c r="D164" s="30">
        <v>9391422.3895247132</v>
      </c>
      <c r="E164" s="43">
        <v>127117.03829300001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4">
        <v>0</v>
      </c>
      <c r="N164" s="44">
        <v>0</v>
      </c>
      <c r="O164" s="43">
        <v>0</v>
      </c>
    </row>
    <row r="165" spans="1:15" x14ac:dyDescent="0.25">
      <c r="A165" s="46" t="s">
        <v>335</v>
      </c>
      <c r="B165" s="46" t="s">
        <v>794</v>
      </c>
      <c r="C165" s="46" t="s">
        <v>334</v>
      </c>
      <c r="D165" s="30">
        <v>189422319.24117568</v>
      </c>
      <c r="E165" s="43">
        <v>451368.41929700004</v>
      </c>
      <c r="F165" s="43">
        <v>6249930.4123209994</v>
      </c>
      <c r="G165" s="43">
        <v>1373515.8519310001</v>
      </c>
      <c r="H165" s="43">
        <v>564055.25701299997</v>
      </c>
      <c r="I165" s="43">
        <v>809460.59491800005</v>
      </c>
      <c r="J165" s="43">
        <v>637429.45067399996</v>
      </c>
      <c r="K165" s="43">
        <v>6833119.3631969998</v>
      </c>
      <c r="L165" s="43">
        <v>165807.94682700001</v>
      </c>
      <c r="M165" s="44">
        <v>126574.460719</v>
      </c>
      <c r="N165" s="44">
        <v>39233.486107999997</v>
      </c>
      <c r="O165" s="43">
        <v>14068.965514</v>
      </c>
    </row>
    <row r="166" spans="1:15" x14ac:dyDescent="0.25">
      <c r="A166" s="46" t="s">
        <v>337</v>
      </c>
      <c r="B166" s="46" t="s">
        <v>792</v>
      </c>
      <c r="C166" s="46" t="s">
        <v>336</v>
      </c>
      <c r="D166" s="30">
        <v>10795010.134694247</v>
      </c>
      <c r="E166" s="43">
        <v>49179.816266000002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4">
        <v>0</v>
      </c>
      <c r="N166" s="44">
        <v>0</v>
      </c>
      <c r="O166" s="43">
        <v>0</v>
      </c>
    </row>
    <row r="167" spans="1:15" x14ac:dyDescent="0.25">
      <c r="A167" s="46" t="s">
        <v>339</v>
      </c>
      <c r="B167" s="26" t="s">
        <v>792</v>
      </c>
      <c r="C167" s="46" t="s">
        <v>338</v>
      </c>
      <c r="D167" s="30">
        <v>15695814.572319567</v>
      </c>
      <c r="E167" s="43">
        <v>104132.359364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4">
        <v>0</v>
      </c>
      <c r="N167" s="44">
        <v>0</v>
      </c>
      <c r="O167" s="43">
        <v>0</v>
      </c>
    </row>
    <row r="168" spans="1:15" x14ac:dyDescent="0.25">
      <c r="A168" s="46" t="s">
        <v>341</v>
      </c>
      <c r="B168" s="46" t="s">
        <v>794</v>
      </c>
      <c r="C168" s="46" t="s">
        <v>340</v>
      </c>
      <c r="D168" s="30">
        <v>174600668.81103936</v>
      </c>
      <c r="E168" s="43">
        <v>510051.743258</v>
      </c>
      <c r="F168" s="43">
        <v>6382321.5034730006</v>
      </c>
      <c r="G168" s="43">
        <v>1176066.7387629999</v>
      </c>
      <c r="H168" s="43">
        <v>399077.56377200002</v>
      </c>
      <c r="I168" s="43">
        <v>776989.17499099998</v>
      </c>
      <c r="J168" s="43">
        <v>538383.70293100004</v>
      </c>
      <c r="K168" s="43">
        <v>7244963.943736</v>
      </c>
      <c r="L168" s="43">
        <v>179546.782213</v>
      </c>
      <c r="M168" s="44">
        <v>130576.81520899999</v>
      </c>
      <c r="N168" s="44">
        <v>48969.967003999998</v>
      </c>
      <c r="O168" s="43">
        <v>14068.965514</v>
      </c>
    </row>
    <row r="169" spans="1:15" x14ac:dyDescent="0.25">
      <c r="A169" s="46" t="s">
        <v>343</v>
      </c>
      <c r="B169" s="46" t="s">
        <v>793</v>
      </c>
      <c r="C169" s="46" t="s">
        <v>342</v>
      </c>
      <c r="D169" s="30">
        <v>42681768.597407497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4">
        <v>0</v>
      </c>
      <c r="O169" s="43">
        <v>0</v>
      </c>
    </row>
    <row r="170" spans="1:15" x14ac:dyDescent="0.25">
      <c r="A170" s="46" t="s">
        <v>345</v>
      </c>
      <c r="B170" s="46" t="s">
        <v>792</v>
      </c>
      <c r="C170" s="46" t="s">
        <v>344</v>
      </c>
      <c r="D170" s="30">
        <v>19518722.147402618</v>
      </c>
      <c r="E170" s="43">
        <v>83593.884495000006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4">
        <v>0</v>
      </c>
      <c r="N170" s="44">
        <v>0</v>
      </c>
      <c r="O170" s="43">
        <v>0</v>
      </c>
    </row>
    <row r="171" spans="1:15" x14ac:dyDescent="0.25">
      <c r="A171" s="46" t="s">
        <v>347</v>
      </c>
      <c r="B171" s="46" t="s">
        <v>792</v>
      </c>
      <c r="C171" s="46" t="s">
        <v>346</v>
      </c>
      <c r="D171" s="30">
        <v>11630173.669779886</v>
      </c>
      <c r="E171" s="43">
        <v>61392.148239999995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4">
        <v>0</v>
      </c>
      <c r="O171" s="43">
        <v>0</v>
      </c>
    </row>
    <row r="172" spans="1:15" x14ac:dyDescent="0.25">
      <c r="A172" s="46" t="s">
        <v>349</v>
      </c>
      <c r="B172" s="46" t="s">
        <v>792</v>
      </c>
      <c r="C172" s="46" t="s">
        <v>348</v>
      </c>
      <c r="D172" s="30">
        <v>20590002.432980329</v>
      </c>
      <c r="E172" s="43">
        <v>124671.81782900001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4">
        <v>0</v>
      </c>
      <c r="N172" s="44">
        <v>0</v>
      </c>
      <c r="O172" s="43">
        <v>0</v>
      </c>
    </row>
    <row r="173" spans="1:15" x14ac:dyDescent="0.25">
      <c r="A173" s="46" t="s">
        <v>351</v>
      </c>
      <c r="B173" s="46" t="s">
        <v>796</v>
      </c>
      <c r="C173" s="46" t="s">
        <v>350</v>
      </c>
      <c r="D173" s="30">
        <v>123583260.20002702</v>
      </c>
      <c r="E173" s="43">
        <v>120270.224273</v>
      </c>
      <c r="F173" s="43">
        <v>1621227.0676279999</v>
      </c>
      <c r="G173" s="43">
        <v>1088934.687007</v>
      </c>
      <c r="H173" s="43">
        <v>493045.11198400002</v>
      </c>
      <c r="I173" s="43">
        <v>595889.57502300001</v>
      </c>
      <c r="J173" s="43">
        <v>309417.53959300002</v>
      </c>
      <c r="K173" s="43">
        <v>3013404.0895370003</v>
      </c>
      <c r="L173" s="43">
        <v>144061.27483000001</v>
      </c>
      <c r="M173" s="44">
        <v>120070.63467499999</v>
      </c>
      <c r="N173" s="44">
        <v>23990.640155000001</v>
      </c>
      <c r="O173" s="43">
        <v>9379.3103460000002</v>
      </c>
    </row>
    <row r="174" spans="1:15" x14ac:dyDescent="0.25">
      <c r="A174" s="46" t="s">
        <v>353</v>
      </c>
      <c r="B174" s="46" t="s">
        <v>796</v>
      </c>
      <c r="C174" s="46" t="s">
        <v>352</v>
      </c>
      <c r="D174" s="30">
        <v>4813046.281882491</v>
      </c>
      <c r="E174" s="43">
        <v>49179.816266000002</v>
      </c>
      <c r="F174" s="43">
        <v>12801.009581999999</v>
      </c>
      <c r="G174" s="43">
        <v>16525.306613000001</v>
      </c>
      <c r="H174" s="43">
        <v>6681.0483750000003</v>
      </c>
      <c r="I174" s="43">
        <v>9844.2582380000003</v>
      </c>
      <c r="J174" s="43">
        <v>0</v>
      </c>
      <c r="K174" s="43">
        <v>365989.86940299999</v>
      </c>
      <c r="L174" s="43">
        <v>114880.75852700001</v>
      </c>
      <c r="M174" s="44">
        <v>111465.57252300001</v>
      </c>
      <c r="N174" s="44">
        <v>3415.1860040000001</v>
      </c>
      <c r="O174" s="43">
        <v>9379.3103460000002</v>
      </c>
    </row>
    <row r="175" spans="1:15" x14ac:dyDescent="0.25">
      <c r="A175" s="46" t="s">
        <v>355</v>
      </c>
      <c r="B175" s="46" t="s">
        <v>798</v>
      </c>
      <c r="C175" s="46" t="s">
        <v>354</v>
      </c>
      <c r="D175" s="30">
        <v>220993050.20695969</v>
      </c>
      <c r="E175" s="43">
        <v>855790.76958399999</v>
      </c>
      <c r="F175" s="43">
        <v>7295270.2000449998</v>
      </c>
      <c r="G175" s="43">
        <v>1296187.4203019999</v>
      </c>
      <c r="H175" s="43">
        <v>296407.88654400001</v>
      </c>
      <c r="I175" s="43">
        <v>999779.53375800001</v>
      </c>
      <c r="J175" s="43">
        <v>1087154.0820319999</v>
      </c>
      <c r="K175" s="43">
        <v>7969330.4391430002</v>
      </c>
      <c r="L175" s="43">
        <v>190576.33239200001</v>
      </c>
      <c r="M175" s="44">
        <v>133878.757663</v>
      </c>
      <c r="N175" s="44">
        <v>56697.574729</v>
      </c>
      <c r="O175" s="43">
        <v>9379.3103460000002</v>
      </c>
    </row>
    <row r="176" spans="1:15" x14ac:dyDescent="0.25">
      <c r="A176" s="46" t="s">
        <v>357</v>
      </c>
      <c r="B176" s="46" t="s">
        <v>798</v>
      </c>
      <c r="C176" s="46" t="s">
        <v>356</v>
      </c>
      <c r="D176" s="30">
        <v>159237334.85507303</v>
      </c>
      <c r="E176" s="43">
        <v>2151702.534486</v>
      </c>
      <c r="F176" s="43">
        <v>3940420.8386660004</v>
      </c>
      <c r="G176" s="43">
        <v>971707.94681300002</v>
      </c>
      <c r="H176" s="43">
        <v>297765.43492899998</v>
      </c>
      <c r="I176" s="43">
        <v>673942.51188400004</v>
      </c>
      <c r="J176" s="43">
        <v>374786.96511400002</v>
      </c>
      <c r="K176" s="43">
        <v>4198755.4299769998</v>
      </c>
      <c r="L176" s="43">
        <v>182730.000867</v>
      </c>
      <c r="M176" s="44">
        <v>131577.403831</v>
      </c>
      <c r="N176" s="44">
        <v>51152.597035999999</v>
      </c>
      <c r="O176" s="43">
        <v>9379.3103460000002</v>
      </c>
    </row>
    <row r="177" spans="1:15" x14ac:dyDescent="0.25">
      <c r="A177" s="46" t="s">
        <v>359</v>
      </c>
      <c r="B177" s="46" t="s">
        <v>797</v>
      </c>
      <c r="C177" s="46" t="s">
        <v>358</v>
      </c>
      <c r="D177" s="30">
        <v>875529349.56878173</v>
      </c>
      <c r="E177" s="43">
        <v>0</v>
      </c>
      <c r="F177" s="43">
        <v>37585007.775175005</v>
      </c>
      <c r="G177" s="43">
        <v>8256237.4651510008</v>
      </c>
      <c r="H177" s="43">
        <v>3463391.461284</v>
      </c>
      <c r="I177" s="43">
        <v>4792846.0038670003</v>
      </c>
      <c r="J177" s="43">
        <v>2573874.8246780001</v>
      </c>
      <c r="K177" s="43">
        <v>31511386.717232004</v>
      </c>
      <c r="L177" s="43">
        <v>592186.62235999992</v>
      </c>
      <c r="M177" s="44">
        <v>260253.10065799998</v>
      </c>
      <c r="N177" s="44">
        <v>331933.521702</v>
      </c>
      <c r="O177" s="43">
        <v>18758.620687999999</v>
      </c>
    </row>
    <row r="178" spans="1:15" x14ac:dyDescent="0.25">
      <c r="A178" s="46" t="s">
        <v>361</v>
      </c>
      <c r="B178" s="46" t="s">
        <v>793</v>
      </c>
      <c r="C178" s="46" t="s">
        <v>360</v>
      </c>
      <c r="D178" s="30">
        <v>68275151.036172584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4">
        <v>0</v>
      </c>
      <c r="N178" s="44">
        <v>0</v>
      </c>
      <c r="O178" s="43">
        <v>0</v>
      </c>
    </row>
    <row r="179" spans="1:15" x14ac:dyDescent="0.25">
      <c r="A179" s="46" t="s">
        <v>363</v>
      </c>
      <c r="B179" s="46" t="s">
        <v>792</v>
      </c>
      <c r="C179" s="46" t="s">
        <v>362</v>
      </c>
      <c r="D179" s="30">
        <v>12463983.75174081</v>
      </c>
      <c r="E179" s="43">
        <v>110979.17338399999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4">
        <v>0</v>
      </c>
      <c r="N179" s="44">
        <v>0</v>
      </c>
      <c r="O179" s="43">
        <v>0</v>
      </c>
    </row>
    <row r="180" spans="1:15" x14ac:dyDescent="0.25">
      <c r="A180" s="46" t="s">
        <v>365</v>
      </c>
      <c r="B180" s="46" t="s">
        <v>792</v>
      </c>
      <c r="C180" s="46" t="s">
        <v>364</v>
      </c>
      <c r="D180" s="30">
        <v>17673317.180785827</v>
      </c>
      <c r="E180" s="43">
        <v>124671.81782900001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4">
        <v>0</v>
      </c>
      <c r="N180" s="44">
        <v>0</v>
      </c>
      <c r="O180" s="43">
        <v>0</v>
      </c>
    </row>
    <row r="181" spans="1:15" x14ac:dyDescent="0.25">
      <c r="A181" s="46" t="s">
        <v>367</v>
      </c>
      <c r="B181" s="46" t="s">
        <v>796</v>
      </c>
      <c r="C181" s="46" t="s">
        <v>366</v>
      </c>
      <c r="D181" s="30">
        <v>196700948.26242447</v>
      </c>
      <c r="E181" s="43">
        <v>65010.799121000004</v>
      </c>
      <c r="F181" s="43">
        <v>7851674.0660890006</v>
      </c>
      <c r="G181" s="43">
        <v>1606693.0835460001</v>
      </c>
      <c r="H181" s="43">
        <v>477029.902336</v>
      </c>
      <c r="I181" s="43">
        <v>1129663.1812100001</v>
      </c>
      <c r="J181" s="43">
        <v>1331516.92105</v>
      </c>
      <c r="K181" s="43">
        <v>8238808.9463650007</v>
      </c>
      <c r="L181" s="43">
        <v>392604.05752999999</v>
      </c>
      <c r="M181" s="44">
        <v>193814.016137</v>
      </c>
      <c r="N181" s="44">
        <v>198790.04139299999</v>
      </c>
      <c r="O181" s="43">
        <v>9379.3103460000002</v>
      </c>
    </row>
    <row r="182" spans="1:15" x14ac:dyDescent="0.25">
      <c r="A182" s="46" t="s">
        <v>369</v>
      </c>
      <c r="B182" s="46" t="s">
        <v>794</v>
      </c>
      <c r="C182" s="46" t="s">
        <v>368</v>
      </c>
      <c r="D182" s="30">
        <v>123837786.18910892</v>
      </c>
      <c r="E182" s="43">
        <v>393438.53012200003</v>
      </c>
      <c r="F182" s="43">
        <v>3729941.0216760002</v>
      </c>
      <c r="G182" s="43">
        <v>789649.12011999998</v>
      </c>
      <c r="H182" s="43">
        <v>344001.33806799998</v>
      </c>
      <c r="I182" s="43">
        <v>445647.782052</v>
      </c>
      <c r="J182" s="43">
        <v>220006.29045500001</v>
      </c>
      <c r="K182" s="43">
        <v>3195920.260185</v>
      </c>
      <c r="L182" s="43">
        <v>145677.271083</v>
      </c>
      <c r="M182" s="44">
        <v>120570.92898500001</v>
      </c>
      <c r="N182" s="44">
        <v>25106.342098000001</v>
      </c>
      <c r="O182" s="43">
        <v>9379.3103460000002</v>
      </c>
    </row>
    <row r="183" spans="1:15" x14ac:dyDescent="0.25">
      <c r="A183" s="46" t="s">
        <v>371</v>
      </c>
      <c r="B183" s="46" t="s">
        <v>795</v>
      </c>
      <c r="C183" s="46" t="s">
        <v>370</v>
      </c>
      <c r="D183" s="30">
        <v>279721912.74371779</v>
      </c>
      <c r="E183" s="43">
        <v>128779.31608300001</v>
      </c>
      <c r="F183" s="43">
        <v>2014527.689086</v>
      </c>
      <c r="G183" s="43">
        <v>2308652.2980829999</v>
      </c>
      <c r="H183" s="43">
        <v>862592.95000399998</v>
      </c>
      <c r="I183" s="43">
        <v>1446059.3480789999</v>
      </c>
      <c r="J183" s="43">
        <v>1005739.707675</v>
      </c>
      <c r="K183" s="43">
        <v>11652879.950525001</v>
      </c>
      <c r="L183" s="43">
        <v>206131.818971</v>
      </c>
      <c r="M183" s="44">
        <v>138481.465325</v>
      </c>
      <c r="N183" s="44">
        <v>67650.353646000003</v>
      </c>
      <c r="O183" s="43">
        <v>14068.965514</v>
      </c>
    </row>
    <row r="184" spans="1:15" x14ac:dyDescent="0.25">
      <c r="A184" s="46" t="s">
        <v>373</v>
      </c>
      <c r="B184" s="46" t="s">
        <v>795</v>
      </c>
      <c r="C184" s="46" t="s">
        <v>372</v>
      </c>
      <c r="D184" s="30">
        <v>144226969.39904746</v>
      </c>
      <c r="E184" s="43">
        <v>56208.595606000003</v>
      </c>
      <c r="F184" s="43">
        <v>7301785.210457</v>
      </c>
      <c r="G184" s="43">
        <v>1152421.415888</v>
      </c>
      <c r="H184" s="43">
        <v>392761.305719</v>
      </c>
      <c r="I184" s="43">
        <v>759660.11016899999</v>
      </c>
      <c r="J184" s="43">
        <v>937601.00379600003</v>
      </c>
      <c r="K184" s="43">
        <v>6292686.8877900001</v>
      </c>
      <c r="L184" s="43">
        <v>126466.60634099999</v>
      </c>
      <c r="M184" s="44">
        <v>114867.57383899999</v>
      </c>
      <c r="N184" s="44">
        <v>11599.032502</v>
      </c>
      <c r="O184" s="43">
        <v>9379.3103460000002</v>
      </c>
    </row>
    <row r="185" spans="1:15" x14ac:dyDescent="0.25">
      <c r="A185" s="46" t="s">
        <v>375</v>
      </c>
      <c r="B185" s="46" t="s">
        <v>798</v>
      </c>
      <c r="C185" s="46" t="s">
        <v>374</v>
      </c>
      <c r="D185" s="30">
        <v>286129689.85381222</v>
      </c>
      <c r="E185" s="43">
        <v>2738530.856108</v>
      </c>
      <c r="F185" s="43">
        <v>8886828.5017840005</v>
      </c>
      <c r="G185" s="43">
        <v>1570773.939301</v>
      </c>
      <c r="H185" s="43">
        <v>397590.96700100001</v>
      </c>
      <c r="I185" s="43">
        <v>1173182.9723</v>
      </c>
      <c r="J185" s="43">
        <v>1427785.8611300001</v>
      </c>
      <c r="K185" s="43">
        <v>11202253.282232</v>
      </c>
      <c r="L185" s="43">
        <v>245619.481023</v>
      </c>
      <c r="M185" s="44">
        <v>150188.352205</v>
      </c>
      <c r="N185" s="44">
        <v>95431.128817999997</v>
      </c>
      <c r="O185" s="43">
        <v>9379.3103460000002</v>
      </c>
    </row>
    <row r="186" spans="1:15" x14ac:dyDescent="0.25">
      <c r="A186" s="46" t="s">
        <v>377</v>
      </c>
      <c r="B186" s="46" t="s">
        <v>797</v>
      </c>
      <c r="C186" s="46" t="s">
        <v>376</v>
      </c>
      <c r="D186" s="30">
        <v>705300010.36654675</v>
      </c>
      <c r="E186" s="43">
        <v>0</v>
      </c>
      <c r="F186" s="43">
        <v>36370235.611533999</v>
      </c>
      <c r="G186" s="43">
        <v>7416326.5375650004</v>
      </c>
      <c r="H186" s="43">
        <v>3125962.4457840002</v>
      </c>
      <c r="I186" s="43">
        <v>4290364.0917809997</v>
      </c>
      <c r="J186" s="43">
        <v>2639486.6938180001</v>
      </c>
      <c r="K186" s="43">
        <v>26928658.575994998</v>
      </c>
      <c r="L186" s="43">
        <v>414367.52469500003</v>
      </c>
      <c r="M186" s="44">
        <v>200217.78331999999</v>
      </c>
      <c r="N186" s="44">
        <v>214149.74137500001</v>
      </c>
      <c r="O186" s="43">
        <v>18758.620687999999</v>
      </c>
    </row>
    <row r="187" spans="1:15" x14ac:dyDescent="0.25">
      <c r="A187" s="46" t="s">
        <v>379</v>
      </c>
      <c r="B187" s="46" t="s">
        <v>793</v>
      </c>
      <c r="C187" s="46" t="s">
        <v>378</v>
      </c>
      <c r="D187" s="30">
        <v>55013153.806708969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43">
        <v>0</v>
      </c>
    </row>
    <row r="188" spans="1:15" x14ac:dyDescent="0.25">
      <c r="A188" s="46" t="s">
        <v>381</v>
      </c>
      <c r="B188" s="46" t="s">
        <v>792</v>
      </c>
      <c r="C188" s="46" t="s">
        <v>380</v>
      </c>
      <c r="D188" s="30">
        <v>18025763.822521616</v>
      </c>
      <c r="E188" s="43">
        <v>91808.881003999995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4">
        <v>0</v>
      </c>
      <c r="N188" s="44">
        <v>0</v>
      </c>
      <c r="O188" s="43">
        <v>0</v>
      </c>
    </row>
    <row r="189" spans="1:15" x14ac:dyDescent="0.25">
      <c r="A189" s="46" t="s">
        <v>383</v>
      </c>
      <c r="B189" s="46" t="s">
        <v>795</v>
      </c>
      <c r="C189" s="46" t="s">
        <v>382</v>
      </c>
      <c r="D189" s="30">
        <v>516896948.72351813</v>
      </c>
      <c r="E189" s="43">
        <v>860681.21051300003</v>
      </c>
      <c r="F189" s="43">
        <v>10806180.967045</v>
      </c>
      <c r="G189" s="43">
        <v>4026109.5426810002</v>
      </c>
      <c r="H189" s="43">
        <v>1452017.9005179999</v>
      </c>
      <c r="I189" s="43">
        <v>2574091.6421630001</v>
      </c>
      <c r="J189" s="43">
        <v>2593902.7758280002</v>
      </c>
      <c r="K189" s="43">
        <v>17792943.315206997</v>
      </c>
      <c r="L189" s="43">
        <v>230262.61713900001</v>
      </c>
      <c r="M189" s="44">
        <v>145685.70340500001</v>
      </c>
      <c r="N189" s="44">
        <v>84576.913734000002</v>
      </c>
      <c r="O189" s="43">
        <v>18758.620687999999</v>
      </c>
    </row>
    <row r="190" spans="1:15" x14ac:dyDescent="0.25">
      <c r="A190" s="46" t="s">
        <v>385</v>
      </c>
      <c r="B190" s="46" t="s">
        <v>796</v>
      </c>
      <c r="C190" s="46" t="s">
        <v>384</v>
      </c>
      <c r="D190" s="30">
        <v>255824941.84200719</v>
      </c>
      <c r="E190" s="43">
        <v>530560.71023700002</v>
      </c>
      <c r="F190" s="43">
        <v>10962208.483107999</v>
      </c>
      <c r="G190" s="43">
        <v>1800460.7624349999</v>
      </c>
      <c r="H190" s="43">
        <v>576878.805376</v>
      </c>
      <c r="I190" s="43">
        <v>1223581.9570589999</v>
      </c>
      <c r="J190" s="43">
        <v>1444154.570077</v>
      </c>
      <c r="K190" s="43">
        <v>10544779.030058</v>
      </c>
      <c r="L190" s="43">
        <v>204377.630125</v>
      </c>
      <c r="M190" s="44">
        <v>137981.17101399999</v>
      </c>
      <c r="N190" s="44">
        <v>66396.459111000004</v>
      </c>
      <c r="O190" s="43">
        <v>14068.965514</v>
      </c>
    </row>
    <row r="191" spans="1:15" x14ac:dyDescent="0.25">
      <c r="A191" s="46" t="s">
        <v>387</v>
      </c>
      <c r="B191" s="46" t="s">
        <v>797</v>
      </c>
      <c r="C191" s="46" t="s">
        <v>386</v>
      </c>
      <c r="D191" s="30">
        <v>346959587.95012158</v>
      </c>
      <c r="E191" s="43">
        <v>0</v>
      </c>
      <c r="F191" s="43">
        <v>11580587.104565</v>
      </c>
      <c r="G191" s="43">
        <v>3408596.7399200001</v>
      </c>
      <c r="H191" s="43">
        <v>1531518.8197250001</v>
      </c>
      <c r="I191" s="43">
        <v>1877077.920195</v>
      </c>
      <c r="J191" s="43">
        <v>797071.04460400005</v>
      </c>
      <c r="K191" s="43">
        <v>11436027.669131</v>
      </c>
      <c r="L191" s="43">
        <v>255747.310398</v>
      </c>
      <c r="M191" s="44">
        <v>153190.11807299999</v>
      </c>
      <c r="N191" s="44">
        <v>102557.192325</v>
      </c>
      <c r="O191" s="43">
        <v>18758.620687999999</v>
      </c>
    </row>
    <row r="192" spans="1:15" x14ac:dyDescent="0.25">
      <c r="A192" s="46" t="s">
        <v>389</v>
      </c>
      <c r="B192" s="46" t="s">
        <v>793</v>
      </c>
      <c r="C192" s="46" t="s">
        <v>388</v>
      </c>
      <c r="D192" s="30">
        <v>33908012.215194046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4">
        <v>0</v>
      </c>
      <c r="N192" s="44">
        <v>0</v>
      </c>
      <c r="O192" s="43">
        <v>0</v>
      </c>
    </row>
    <row r="193" spans="1:15" x14ac:dyDescent="0.25">
      <c r="A193" s="46" t="s">
        <v>391</v>
      </c>
      <c r="B193" s="46" t="s">
        <v>792</v>
      </c>
      <c r="C193" s="46" t="s">
        <v>390</v>
      </c>
      <c r="D193" s="30">
        <v>11589155.183305081</v>
      </c>
      <c r="E193" s="43">
        <v>92884.935383999997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4">
        <v>0</v>
      </c>
      <c r="N193" s="44">
        <v>0</v>
      </c>
      <c r="O193" s="43">
        <v>0</v>
      </c>
    </row>
    <row r="194" spans="1:15" x14ac:dyDescent="0.25">
      <c r="A194" s="46" t="s">
        <v>393</v>
      </c>
      <c r="B194" s="46" t="s">
        <v>798</v>
      </c>
      <c r="C194" s="46" t="s">
        <v>392</v>
      </c>
      <c r="D194" s="30">
        <v>241232540.46372384</v>
      </c>
      <c r="E194" s="43">
        <v>489023.43741899997</v>
      </c>
      <c r="F194" s="43">
        <v>8314556.1078590006</v>
      </c>
      <c r="G194" s="43">
        <v>1515638.7759750001</v>
      </c>
      <c r="H194" s="43">
        <v>452109.33786700002</v>
      </c>
      <c r="I194" s="43">
        <v>1063529.438108</v>
      </c>
      <c r="J194" s="43">
        <v>1375929.2791909999</v>
      </c>
      <c r="K194" s="43">
        <v>10061120.46067</v>
      </c>
      <c r="L194" s="43">
        <v>223255.54407100001</v>
      </c>
      <c r="M194" s="44">
        <v>143584.467298</v>
      </c>
      <c r="N194" s="44">
        <v>79671.076772999993</v>
      </c>
      <c r="O194" s="43">
        <v>9379.3103460000002</v>
      </c>
    </row>
    <row r="195" spans="1:15" x14ac:dyDescent="0.25">
      <c r="A195" s="46" t="s">
        <v>395</v>
      </c>
      <c r="B195" s="46" t="s">
        <v>792</v>
      </c>
      <c r="C195" s="46" t="s">
        <v>394</v>
      </c>
      <c r="D195" s="30">
        <v>10527824.334488481</v>
      </c>
      <c r="E195" s="43">
        <v>69901.240051000001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4">
        <v>0</v>
      </c>
      <c r="N195" s="44">
        <v>0</v>
      </c>
      <c r="O195" s="43">
        <v>0</v>
      </c>
    </row>
    <row r="196" spans="1:15" x14ac:dyDescent="0.25">
      <c r="A196" s="46" t="s">
        <v>397</v>
      </c>
      <c r="B196" s="46" t="s">
        <v>792</v>
      </c>
      <c r="C196" s="46" t="s">
        <v>396</v>
      </c>
      <c r="D196" s="30">
        <v>13295507.533532383</v>
      </c>
      <c r="E196" s="43">
        <v>109315.911998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4">
        <v>0</v>
      </c>
      <c r="N196" s="44">
        <v>0</v>
      </c>
      <c r="O196" s="43">
        <v>0</v>
      </c>
    </row>
    <row r="197" spans="1:15" x14ac:dyDescent="0.25">
      <c r="A197" s="46" t="s">
        <v>399</v>
      </c>
      <c r="B197" s="46" t="s">
        <v>797</v>
      </c>
      <c r="C197" s="46" t="s">
        <v>398</v>
      </c>
      <c r="D197" s="30">
        <v>427533479.99269354</v>
      </c>
      <c r="E197" s="43">
        <v>0</v>
      </c>
      <c r="F197" s="43">
        <v>6265837.9645409994</v>
      </c>
      <c r="G197" s="43">
        <v>4336168.1074870005</v>
      </c>
      <c r="H197" s="43">
        <v>1717588.3032490001</v>
      </c>
      <c r="I197" s="43">
        <v>2618579.804238</v>
      </c>
      <c r="J197" s="43">
        <v>1336627.8132450001</v>
      </c>
      <c r="K197" s="43">
        <v>15138049.219399</v>
      </c>
      <c r="L197" s="43">
        <v>544098.3124869999</v>
      </c>
      <c r="M197" s="44">
        <v>238740.44527899998</v>
      </c>
      <c r="N197" s="44">
        <v>305357.86720799998</v>
      </c>
      <c r="O197" s="43">
        <v>18758.620687999999</v>
      </c>
    </row>
    <row r="198" spans="1:15" x14ac:dyDescent="0.25">
      <c r="A198" s="46" t="s">
        <v>401</v>
      </c>
      <c r="B198" s="46" t="s">
        <v>795</v>
      </c>
      <c r="C198" s="46" t="s">
        <v>400</v>
      </c>
      <c r="D198" s="30">
        <v>420112522.77392477</v>
      </c>
      <c r="E198" s="43">
        <v>513474.65847000002</v>
      </c>
      <c r="F198" s="43">
        <v>16294957.085220002</v>
      </c>
      <c r="G198" s="43">
        <v>3393209.5062429998</v>
      </c>
      <c r="H198" s="43">
        <v>1094059.0140889999</v>
      </c>
      <c r="I198" s="43">
        <v>2299150.4921539999</v>
      </c>
      <c r="J198" s="43">
        <v>3176177.8089979999</v>
      </c>
      <c r="K198" s="43">
        <v>15423949.501682</v>
      </c>
      <c r="L198" s="43">
        <v>174629.159938</v>
      </c>
      <c r="M198" s="44">
        <v>129175.991137</v>
      </c>
      <c r="N198" s="44">
        <v>45453.168801</v>
      </c>
      <c r="O198" s="43">
        <v>18758.620687999999</v>
      </c>
    </row>
    <row r="199" spans="1:15" x14ac:dyDescent="0.25">
      <c r="A199" s="46" t="s">
        <v>403</v>
      </c>
      <c r="B199" s="46" t="s">
        <v>796</v>
      </c>
      <c r="C199" s="46" t="s">
        <v>402</v>
      </c>
      <c r="D199" s="30">
        <v>138574453.21867615</v>
      </c>
      <c r="E199" s="43">
        <v>165749.75116300001</v>
      </c>
      <c r="F199" s="43">
        <v>3560834.1908900002</v>
      </c>
      <c r="G199" s="43">
        <v>956636.71984099993</v>
      </c>
      <c r="H199" s="43">
        <v>343869.24129400001</v>
      </c>
      <c r="I199" s="43">
        <v>612767.47854699998</v>
      </c>
      <c r="J199" s="43">
        <v>458884.030822</v>
      </c>
      <c r="K199" s="43">
        <v>6773218.0123139992</v>
      </c>
      <c r="L199" s="43">
        <v>159142.76965500001</v>
      </c>
      <c r="M199" s="44">
        <v>124573.283475</v>
      </c>
      <c r="N199" s="44">
        <v>34569.48618</v>
      </c>
      <c r="O199" s="43">
        <v>9379.3103460000002</v>
      </c>
    </row>
    <row r="200" spans="1:15" x14ac:dyDescent="0.25">
      <c r="A200" s="46" t="s">
        <v>405</v>
      </c>
      <c r="B200" s="46" t="s">
        <v>792</v>
      </c>
      <c r="C200" s="46" t="s">
        <v>404</v>
      </c>
      <c r="D200" s="30">
        <v>23108469.314182416</v>
      </c>
      <c r="E200" s="43">
        <v>99731.74940500001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4">
        <v>0</v>
      </c>
      <c r="N200" s="44">
        <v>0</v>
      </c>
      <c r="O200" s="43">
        <v>0</v>
      </c>
    </row>
    <row r="201" spans="1:15" x14ac:dyDescent="0.25">
      <c r="A201" s="46" t="s">
        <v>407</v>
      </c>
      <c r="B201" s="46" t="s">
        <v>792</v>
      </c>
      <c r="C201" s="46" t="s">
        <v>406</v>
      </c>
      <c r="D201" s="30">
        <v>7101596.3688378511</v>
      </c>
      <c r="E201" s="43">
        <v>63054.426029999995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4">
        <v>0</v>
      </c>
      <c r="N201" s="44">
        <v>0</v>
      </c>
      <c r="O201" s="43">
        <v>0</v>
      </c>
    </row>
    <row r="202" spans="1:15" x14ac:dyDescent="0.25">
      <c r="A202" s="46" t="s">
        <v>409</v>
      </c>
      <c r="B202" s="46" t="s">
        <v>792</v>
      </c>
      <c r="C202" s="46" t="s">
        <v>408</v>
      </c>
      <c r="D202" s="30">
        <v>8895240.0670490321</v>
      </c>
      <c r="E202" s="43">
        <v>100024.86110899999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4">
        <v>0</v>
      </c>
      <c r="N202" s="44">
        <v>0</v>
      </c>
      <c r="O202" s="43">
        <v>0</v>
      </c>
    </row>
    <row r="203" spans="1:15" x14ac:dyDescent="0.25">
      <c r="A203" s="46" t="s">
        <v>411</v>
      </c>
      <c r="B203" s="46" t="s">
        <v>795</v>
      </c>
      <c r="C203" s="46" t="s">
        <v>410</v>
      </c>
      <c r="D203" s="30">
        <v>419060748.19575626</v>
      </c>
      <c r="E203" s="43">
        <v>1182918.186243</v>
      </c>
      <c r="F203" s="43">
        <v>15651528.947060999</v>
      </c>
      <c r="G203" s="43">
        <v>2861019.0350810001</v>
      </c>
      <c r="H203" s="43">
        <v>788165.56304599997</v>
      </c>
      <c r="I203" s="43">
        <v>2072853.4720350001</v>
      </c>
      <c r="J203" s="43">
        <v>2446328.3989309999</v>
      </c>
      <c r="K203" s="43">
        <v>17002998.799796</v>
      </c>
      <c r="L203" s="43">
        <v>190527.558536</v>
      </c>
      <c r="M203" s="44">
        <v>133878.757663</v>
      </c>
      <c r="N203" s="44">
        <v>56648.800873</v>
      </c>
      <c r="O203" s="43">
        <v>14068.965514</v>
      </c>
    </row>
    <row r="204" spans="1:15" x14ac:dyDescent="0.25">
      <c r="A204" s="46" t="s">
        <v>413</v>
      </c>
      <c r="B204" s="46" t="s">
        <v>792</v>
      </c>
      <c r="C204" s="46" t="s">
        <v>412</v>
      </c>
      <c r="D204" s="30">
        <v>12193330.628881674</v>
      </c>
      <c r="E204" s="43">
        <v>131517.64825299999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4">
        <v>0</v>
      </c>
      <c r="N204" s="44">
        <v>0</v>
      </c>
      <c r="O204" s="43">
        <v>0</v>
      </c>
    </row>
    <row r="205" spans="1:15" x14ac:dyDescent="0.25">
      <c r="A205" s="46" t="s">
        <v>415</v>
      </c>
      <c r="B205" s="46" t="s">
        <v>796</v>
      </c>
      <c r="C205" s="46" t="s">
        <v>414</v>
      </c>
      <c r="D205" s="30">
        <v>180674508.99228063</v>
      </c>
      <c r="E205" s="43">
        <v>147655.51316199999</v>
      </c>
      <c r="F205" s="43">
        <v>9823983.5839840006</v>
      </c>
      <c r="G205" s="43">
        <v>1304229.0610829999</v>
      </c>
      <c r="H205" s="43">
        <v>528383.03127299994</v>
      </c>
      <c r="I205" s="43">
        <v>775846.02980999998</v>
      </c>
      <c r="J205" s="43">
        <v>596106.36635200004</v>
      </c>
      <c r="K205" s="43">
        <v>6442687.1237669997</v>
      </c>
      <c r="L205" s="43">
        <v>183992.923885</v>
      </c>
      <c r="M205" s="44">
        <v>131977.63928</v>
      </c>
      <c r="N205" s="44">
        <v>52015.284605000001</v>
      </c>
      <c r="O205" s="43">
        <v>9379.3103460000002</v>
      </c>
    </row>
    <row r="206" spans="1:15" x14ac:dyDescent="0.25">
      <c r="A206" s="46" t="s">
        <v>417</v>
      </c>
      <c r="B206" s="46" t="s">
        <v>792</v>
      </c>
      <c r="C206" s="46" t="s">
        <v>416</v>
      </c>
      <c r="D206" s="30">
        <v>6397774.6033105273</v>
      </c>
      <c r="E206" s="43">
        <v>69901.240051000001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4">
        <v>0</v>
      </c>
      <c r="N206" s="44">
        <v>0</v>
      </c>
      <c r="O206" s="43">
        <v>0</v>
      </c>
    </row>
    <row r="207" spans="1:15" x14ac:dyDescent="0.25">
      <c r="A207" s="46" t="s">
        <v>419</v>
      </c>
      <c r="B207" s="46" t="s">
        <v>792</v>
      </c>
      <c r="C207" s="46" t="s">
        <v>418</v>
      </c>
      <c r="D207" s="30">
        <v>13503956.95811395</v>
      </c>
      <c r="E207" s="43">
        <v>199980.870475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4">
        <v>0</v>
      </c>
      <c r="N207" s="44">
        <v>0</v>
      </c>
      <c r="O207" s="43">
        <v>0</v>
      </c>
    </row>
    <row r="208" spans="1:15" x14ac:dyDescent="0.25">
      <c r="A208" s="46" t="s">
        <v>421</v>
      </c>
      <c r="B208" s="46" t="s">
        <v>793</v>
      </c>
      <c r="C208" s="46" t="s">
        <v>420</v>
      </c>
      <c r="D208" s="30">
        <v>60248088.573556677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4">
        <v>0</v>
      </c>
      <c r="N208" s="44">
        <v>0</v>
      </c>
      <c r="O208" s="43">
        <v>0</v>
      </c>
    </row>
    <row r="209" spans="1:15" x14ac:dyDescent="0.25">
      <c r="A209" s="46" t="s">
        <v>423</v>
      </c>
      <c r="B209" s="46" t="s">
        <v>794</v>
      </c>
      <c r="C209" s="46" t="s">
        <v>422</v>
      </c>
      <c r="D209" s="30">
        <v>141957910.45524988</v>
      </c>
      <c r="E209" s="43">
        <v>393438.53012200003</v>
      </c>
      <c r="F209" s="43">
        <v>7183118.362551</v>
      </c>
      <c r="G209" s="43">
        <v>963947.76760500006</v>
      </c>
      <c r="H209" s="43">
        <v>382448.61219000001</v>
      </c>
      <c r="I209" s="43">
        <v>581499.15541500004</v>
      </c>
      <c r="J209" s="43">
        <v>329766.23913300002</v>
      </c>
      <c r="K209" s="43">
        <v>4783043.7093679998</v>
      </c>
      <c r="L209" s="43">
        <v>168941.91271900001</v>
      </c>
      <c r="M209" s="44">
        <v>127474.99048000001</v>
      </c>
      <c r="N209" s="44">
        <v>41466.922239</v>
      </c>
      <c r="O209" s="43">
        <v>9379.3103460000002</v>
      </c>
    </row>
    <row r="210" spans="1:15" x14ac:dyDescent="0.25">
      <c r="A210" s="46" t="s">
        <v>425</v>
      </c>
      <c r="B210" s="46" t="s">
        <v>792</v>
      </c>
      <c r="C210" s="46" t="s">
        <v>424</v>
      </c>
      <c r="D210" s="30">
        <v>10591267.755184432</v>
      </c>
      <c r="E210" s="43">
        <v>56208.595606000003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4">
        <v>0</v>
      </c>
      <c r="N210" s="44">
        <v>0</v>
      </c>
      <c r="O210" s="43">
        <v>0</v>
      </c>
    </row>
    <row r="211" spans="1:15" x14ac:dyDescent="0.25">
      <c r="A211" s="46" t="s">
        <v>427</v>
      </c>
      <c r="B211" s="46" t="s">
        <v>792</v>
      </c>
      <c r="C211" s="46" t="s">
        <v>426</v>
      </c>
      <c r="D211" s="30">
        <v>11859837.2133286</v>
      </c>
      <c r="E211" s="43">
        <v>56208.595606000003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4">
        <v>0</v>
      </c>
      <c r="N211" s="44">
        <v>0</v>
      </c>
      <c r="O211" s="43">
        <v>0</v>
      </c>
    </row>
    <row r="212" spans="1:15" x14ac:dyDescent="0.25">
      <c r="A212" s="46" t="s">
        <v>429</v>
      </c>
      <c r="B212" s="46" t="s">
        <v>792</v>
      </c>
      <c r="C212" s="46" t="s">
        <v>428</v>
      </c>
      <c r="D212" s="30">
        <v>16315462.083813265</v>
      </c>
      <c r="E212" s="43">
        <v>83593.884495000006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4">
        <v>0</v>
      </c>
      <c r="N212" s="44">
        <v>0</v>
      </c>
      <c r="O212" s="43">
        <v>0</v>
      </c>
    </row>
    <row r="213" spans="1:15" x14ac:dyDescent="0.25">
      <c r="A213" s="46" t="s">
        <v>431</v>
      </c>
      <c r="B213" s="46" t="s">
        <v>796</v>
      </c>
      <c r="C213" s="46" t="s">
        <v>430</v>
      </c>
      <c r="D213" s="30">
        <v>117469875.01044577</v>
      </c>
      <c r="E213" s="43">
        <v>117825.00380799999</v>
      </c>
      <c r="F213" s="43">
        <v>1553113.1677879998</v>
      </c>
      <c r="G213" s="43">
        <v>902899.75174199999</v>
      </c>
      <c r="H213" s="43">
        <v>313603.83812500001</v>
      </c>
      <c r="I213" s="43">
        <v>589295.91361699998</v>
      </c>
      <c r="J213" s="43">
        <v>857457.57611400005</v>
      </c>
      <c r="K213" s="43">
        <v>5868299.3500469998</v>
      </c>
      <c r="L213" s="43">
        <v>131404.01384</v>
      </c>
      <c r="M213" s="44">
        <v>116368.45677200001</v>
      </c>
      <c r="N213" s="44">
        <v>15035.557068</v>
      </c>
      <c r="O213" s="43">
        <v>9379.3103460000002</v>
      </c>
    </row>
    <row r="214" spans="1:15" x14ac:dyDescent="0.25">
      <c r="A214" s="46" t="s">
        <v>433</v>
      </c>
      <c r="B214" s="46" t="s">
        <v>796</v>
      </c>
      <c r="C214" s="46" t="s">
        <v>432</v>
      </c>
      <c r="D214" s="30">
        <v>177798931.11431015</v>
      </c>
      <c r="E214" s="43">
        <v>343754.12894199998</v>
      </c>
      <c r="F214" s="43">
        <v>3822206.8784619998</v>
      </c>
      <c r="G214" s="43">
        <v>1077486.9794989999</v>
      </c>
      <c r="H214" s="43">
        <v>371456.12834</v>
      </c>
      <c r="I214" s="43">
        <v>706030.85115899995</v>
      </c>
      <c r="J214" s="43">
        <v>671436.30938300001</v>
      </c>
      <c r="K214" s="43">
        <v>6389486.7243630001</v>
      </c>
      <c r="L214" s="43">
        <v>145635.610082</v>
      </c>
      <c r="M214" s="44">
        <v>120570.92898500001</v>
      </c>
      <c r="N214" s="44">
        <v>25064.681097000001</v>
      </c>
      <c r="O214" s="43">
        <v>9379.3103460000002</v>
      </c>
    </row>
    <row r="215" spans="1:15" x14ac:dyDescent="0.25">
      <c r="A215" s="46" t="s">
        <v>435</v>
      </c>
      <c r="B215" s="46" t="s">
        <v>792</v>
      </c>
      <c r="C215" s="46" t="s">
        <v>434</v>
      </c>
      <c r="D215" s="30">
        <v>9540508.7256532162</v>
      </c>
      <c r="E215" s="43">
        <v>49179.816266000002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4">
        <v>0</v>
      </c>
      <c r="N215" s="44">
        <v>0</v>
      </c>
      <c r="O215" s="43">
        <v>0</v>
      </c>
    </row>
    <row r="216" spans="1:15" x14ac:dyDescent="0.25">
      <c r="A216" s="46" t="s">
        <v>437</v>
      </c>
      <c r="B216" s="46" t="s">
        <v>792</v>
      </c>
      <c r="C216" s="46" t="s">
        <v>436</v>
      </c>
      <c r="D216" s="30">
        <v>18984307.913045809</v>
      </c>
      <c r="E216" s="43">
        <v>76747.070475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4">
        <v>0</v>
      </c>
      <c r="N216" s="44">
        <v>0</v>
      </c>
      <c r="O216" s="43">
        <v>0</v>
      </c>
    </row>
    <row r="217" spans="1:15" x14ac:dyDescent="0.25">
      <c r="A217" s="46" t="s">
        <v>439</v>
      </c>
      <c r="B217" s="46" t="s">
        <v>792</v>
      </c>
      <c r="C217" s="46" t="s">
        <v>438</v>
      </c>
      <c r="D217" s="30">
        <v>13626486.169403357</v>
      </c>
      <c r="E217" s="43">
        <v>76747.070475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4">
        <v>0</v>
      </c>
      <c r="N217" s="44">
        <v>0</v>
      </c>
      <c r="O217" s="43">
        <v>0</v>
      </c>
    </row>
    <row r="218" spans="1:15" x14ac:dyDescent="0.25">
      <c r="A218" s="46" t="s">
        <v>441</v>
      </c>
      <c r="B218" s="46" t="s">
        <v>795</v>
      </c>
      <c r="C218" s="46" t="s">
        <v>440</v>
      </c>
      <c r="D218" s="30">
        <v>237413052.76415843</v>
      </c>
      <c r="E218" s="43">
        <v>398524.70672000002</v>
      </c>
      <c r="F218" s="43">
        <v>12069095.812448001</v>
      </c>
      <c r="G218" s="43">
        <v>1768433.3904220001</v>
      </c>
      <c r="H218" s="43">
        <v>601538.22468500002</v>
      </c>
      <c r="I218" s="43">
        <v>1166895.1657370001</v>
      </c>
      <c r="J218" s="43">
        <v>1135118.7662450001</v>
      </c>
      <c r="K218" s="43">
        <v>8190539.1147039998</v>
      </c>
      <c r="L218" s="43">
        <v>138707.79452900001</v>
      </c>
      <c r="M218" s="44">
        <v>118469.69287899999</v>
      </c>
      <c r="N218" s="44">
        <v>20238.101650000001</v>
      </c>
      <c r="O218" s="43">
        <v>9379.3103460000002</v>
      </c>
    </row>
    <row r="219" spans="1:15" x14ac:dyDescent="0.25">
      <c r="A219" s="46" t="s">
        <v>443</v>
      </c>
      <c r="B219" s="46" t="s">
        <v>792</v>
      </c>
      <c r="C219" s="46" t="s">
        <v>442</v>
      </c>
      <c r="D219" s="30">
        <v>13896116.907058721</v>
      </c>
      <c r="E219" s="43">
        <v>124671.81782900001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4">
        <v>0</v>
      </c>
      <c r="O219" s="43">
        <v>0</v>
      </c>
    </row>
    <row r="220" spans="1:15" x14ac:dyDescent="0.25">
      <c r="A220" s="46" t="s">
        <v>445</v>
      </c>
      <c r="B220" s="46" t="s">
        <v>794</v>
      </c>
      <c r="C220" s="46" t="s">
        <v>444</v>
      </c>
      <c r="D220" s="30">
        <v>255295567.17884257</v>
      </c>
      <c r="E220" s="43">
        <v>684632.22222799994</v>
      </c>
      <c r="F220" s="43">
        <v>7099785.9981309995</v>
      </c>
      <c r="G220" s="43">
        <v>1482615.600141</v>
      </c>
      <c r="H220" s="43">
        <v>340926.53162199998</v>
      </c>
      <c r="I220" s="43">
        <v>1141689.068519</v>
      </c>
      <c r="J220" s="43">
        <v>953556.353902</v>
      </c>
      <c r="K220" s="43">
        <v>12768601.822319001</v>
      </c>
      <c r="L220" s="43">
        <v>234458.85110900001</v>
      </c>
      <c r="M220" s="44">
        <v>146886.40975200001</v>
      </c>
      <c r="N220" s="44">
        <v>87572.441357000003</v>
      </c>
      <c r="O220" s="43">
        <v>9379.3103460000002</v>
      </c>
    </row>
    <row r="221" spans="1:15" x14ac:dyDescent="0.25">
      <c r="A221" s="46" t="s">
        <v>447</v>
      </c>
      <c r="B221" s="46" t="s">
        <v>797</v>
      </c>
      <c r="C221" s="46" t="s">
        <v>446</v>
      </c>
      <c r="D221" s="30">
        <v>588897250.70859396</v>
      </c>
      <c r="E221" s="43">
        <v>0</v>
      </c>
      <c r="F221" s="43">
        <v>42427230.727339998</v>
      </c>
      <c r="G221" s="43">
        <v>5485114.3595710006</v>
      </c>
      <c r="H221" s="43">
        <v>2236193.1248630001</v>
      </c>
      <c r="I221" s="43">
        <v>3248921.234708</v>
      </c>
      <c r="J221" s="43">
        <v>1712606.6673320001</v>
      </c>
      <c r="K221" s="43">
        <v>18473493.979075998</v>
      </c>
      <c r="L221" s="43">
        <v>409150.68364900001</v>
      </c>
      <c r="M221" s="44">
        <v>198716.900387</v>
      </c>
      <c r="N221" s="44">
        <v>210433.78326200001</v>
      </c>
      <c r="O221" s="43">
        <v>18758.620687999999</v>
      </c>
    </row>
    <row r="222" spans="1:15" x14ac:dyDescent="0.25">
      <c r="A222" s="46" t="s">
        <v>449</v>
      </c>
      <c r="B222" s="46" t="s">
        <v>792</v>
      </c>
      <c r="C222" s="46" t="s">
        <v>448</v>
      </c>
      <c r="D222" s="30">
        <v>11291476.301987439</v>
      </c>
      <c r="E222" s="43">
        <v>116162.72601799999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4">
        <v>0</v>
      </c>
      <c r="O222" s="43">
        <v>0</v>
      </c>
    </row>
    <row r="223" spans="1:15" x14ac:dyDescent="0.25">
      <c r="A223" s="46" t="s">
        <v>451</v>
      </c>
      <c r="B223" s="46" t="s">
        <v>792</v>
      </c>
      <c r="C223" s="46" t="s">
        <v>450</v>
      </c>
      <c r="D223" s="30">
        <v>7636564.6044320213</v>
      </c>
      <c r="E223" s="43">
        <v>49179.816266000002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4">
        <v>0</v>
      </c>
      <c r="N223" s="44">
        <v>0</v>
      </c>
      <c r="O223" s="43">
        <v>0</v>
      </c>
    </row>
    <row r="224" spans="1:15" x14ac:dyDescent="0.25">
      <c r="A224" s="46" t="s">
        <v>453</v>
      </c>
      <c r="B224" s="46" t="s">
        <v>792</v>
      </c>
      <c r="C224" s="46" t="s">
        <v>452</v>
      </c>
      <c r="D224" s="30">
        <v>10409642.567226542</v>
      </c>
      <c r="E224" s="43">
        <v>104132.359364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4">
        <v>0</v>
      </c>
      <c r="N224" s="44">
        <v>0</v>
      </c>
      <c r="O224" s="43">
        <v>0</v>
      </c>
    </row>
    <row r="225" spans="1:15" x14ac:dyDescent="0.25">
      <c r="A225" s="46" t="s">
        <v>455</v>
      </c>
      <c r="B225" s="46" t="s">
        <v>796</v>
      </c>
      <c r="C225" s="46" t="s">
        <v>454</v>
      </c>
      <c r="D225" s="30">
        <v>117584121.78712784</v>
      </c>
      <c r="E225" s="43">
        <v>70419.595314000006</v>
      </c>
      <c r="F225" s="43">
        <v>3773557.9072710001</v>
      </c>
      <c r="G225" s="43">
        <v>1004661.0099470001</v>
      </c>
      <c r="H225" s="43">
        <v>398436.38635400002</v>
      </c>
      <c r="I225" s="43">
        <v>606224.623593</v>
      </c>
      <c r="J225" s="43">
        <v>626059.44727899996</v>
      </c>
      <c r="K225" s="43">
        <v>5368287.1892929999</v>
      </c>
      <c r="L225" s="43">
        <v>219564.801637</v>
      </c>
      <c r="M225" s="44">
        <v>142483.81981399999</v>
      </c>
      <c r="N225" s="44">
        <v>77080.981822999995</v>
      </c>
      <c r="O225" s="43">
        <v>9379.3103460000002</v>
      </c>
    </row>
    <row r="226" spans="1:15" x14ac:dyDescent="0.25">
      <c r="A226" s="46" t="s">
        <v>457</v>
      </c>
      <c r="B226" s="46" t="s">
        <v>792</v>
      </c>
      <c r="C226" s="46" t="s">
        <v>456</v>
      </c>
      <c r="D226" s="30">
        <v>16346753.411636919</v>
      </c>
      <c r="E226" s="43">
        <v>86332.216665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4">
        <v>0</v>
      </c>
      <c r="N226" s="44">
        <v>0</v>
      </c>
      <c r="O226" s="43">
        <v>0</v>
      </c>
    </row>
    <row r="227" spans="1:15" x14ac:dyDescent="0.25">
      <c r="A227" s="46" t="s">
        <v>459</v>
      </c>
      <c r="B227" s="46" t="s">
        <v>792</v>
      </c>
      <c r="C227" s="46" t="s">
        <v>458</v>
      </c>
      <c r="D227" s="30">
        <v>12966460.353886057</v>
      </c>
      <c r="E227" s="43">
        <v>76747.070475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4">
        <v>0</v>
      </c>
      <c r="N227" s="44">
        <v>0</v>
      </c>
      <c r="O227" s="43">
        <v>0</v>
      </c>
    </row>
    <row r="228" spans="1:15" x14ac:dyDescent="0.25">
      <c r="A228" s="46" t="s">
        <v>461</v>
      </c>
      <c r="B228" s="46" t="s">
        <v>796</v>
      </c>
      <c r="C228" s="46" t="s">
        <v>460</v>
      </c>
      <c r="D228" s="30">
        <v>114846998.30451591</v>
      </c>
      <c r="E228" s="43">
        <v>110979.17338399999</v>
      </c>
      <c r="F228" s="43">
        <v>1919818.703396</v>
      </c>
      <c r="G228" s="43">
        <v>968552.86456699995</v>
      </c>
      <c r="H228" s="43">
        <v>376937.12832900003</v>
      </c>
      <c r="I228" s="43">
        <v>591615.73623799998</v>
      </c>
      <c r="J228" s="43">
        <v>406766.18200099998</v>
      </c>
      <c r="K228" s="43">
        <v>4255515.9104920002</v>
      </c>
      <c r="L228" s="43">
        <v>182408.42741199999</v>
      </c>
      <c r="M228" s="44">
        <v>131477.344969</v>
      </c>
      <c r="N228" s="44">
        <v>50931.082442999999</v>
      </c>
      <c r="O228" s="43">
        <v>9379.3103460000002</v>
      </c>
    </row>
    <row r="229" spans="1:15" x14ac:dyDescent="0.25">
      <c r="A229" s="46" t="s">
        <v>463</v>
      </c>
      <c r="B229" s="46" t="s">
        <v>792</v>
      </c>
      <c r="C229" s="46" t="s">
        <v>462</v>
      </c>
      <c r="D229" s="30">
        <v>12525442.813688777</v>
      </c>
      <c r="E229" s="43">
        <v>117825.00380799999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4">
        <v>0</v>
      </c>
      <c r="N229" s="44">
        <v>0</v>
      </c>
      <c r="O229" s="43">
        <v>0</v>
      </c>
    </row>
    <row r="230" spans="1:15" x14ac:dyDescent="0.25">
      <c r="A230" s="46" t="s">
        <v>465</v>
      </c>
      <c r="B230" s="46" t="s">
        <v>796</v>
      </c>
      <c r="C230" s="46" t="s">
        <v>464</v>
      </c>
      <c r="D230" s="30">
        <v>146870553.64077193</v>
      </c>
      <c r="E230" s="43">
        <v>56208.595606000003</v>
      </c>
      <c r="F230" s="43">
        <v>6286288.7711839993</v>
      </c>
      <c r="G230" s="43">
        <v>1327933.3179820001</v>
      </c>
      <c r="H230" s="43">
        <v>609566.66015400004</v>
      </c>
      <c r="I230" s="43">
        <v>718366.65782800002</v>
      </c>
      <c r="J230" s="43">
        <v>377047.26245799998</v>
      </c>
      <c r="K230" s="43">
        <v>4255864.8530789996</v>
      </c>
      <c r="L230" s="43">
        <v>226433.20320800002</v>
      </c>
      <c r="M230" s="44">
        <v>144484.99705900002</v>
      </c>
      <c r="N230" s="44">
        <v>81948.206149000005</v>
      </c>
      <c r="O230" s="43">
        <v>9379.3103460000002</v>
      </c>
    </row>
    <row r="231" spans="1:15" x14ac:dyDescent="0.25">
      <c r="A231" s="46" t="s">
        <v>467</v>
      </c>
      <c r="B231" s="46" t="s">
        <v>795</v>
      </c>
      <c r="C231" s="46" t="s">
        <v>466</v>
      </c>
      <c r="D231" s="30">
        <v>158684758.8701359</v>
      </c>
      <c r="E231" s="43">
        <v>168488.08333200001</v>
      </c>
      <c r="F231" s="43">
        <v>7326871.697586</v>
      </c>
      <c r="G231" s="43">
        <v>1311436.4647979999</v>
      </c>
      <c r="H231" s="43">
        <v>509772.62808200001</v>
      </c>
      <c r="I231" s="43">
        <v>801663.83671599999</v>
      </c>
      <c r="J231" s="43">
        <v>644223.89545499999</v>
      </c>
      <c r="K231" s="43">
        <v>4935727.0762120001</v>
      </c>
      <c r="L231" s="43">
        <v>127574.599909</v>
      </c>
      <c r="M231" s="44">
        <v>115167.750426</v>
      </c>
      <c r="N231" s="44">
        <v>12406.849483</v>
      </c>
      <c r="O231" s="43">
        <v>9379.3103460000002</v>
      </c>
    </row>
    <row r="232" spans="1:15" x14ac:dyDescent="0.25">
      <c r="A232" s="46" t="s">
        <v>469</v>
      </c>
      <c r="B232" s="46" t="s">
        <v>792</v>
      </c>
      <c r="C232" s="46" t="s">
        <v>468</v>
      </c>
      <c r="D232" s="30">
        <v>7891662.8005147316</v>
      </c>
      <c r="E232" s="43">
        <v>56208.595606000003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4">
        <v>0</v>
      </c>
      <c r="N232" s="44">
        <v>0</v>
      </c>
      <c r="O232" s="43">
        <v>0</v>
      </c>
    </row>
    <row r="233" spans="1:15" x14ac:dyDescent="0.25">
      <c r="A233" s="46" t="s">
        <v>471</v>
      </c>
      <c r="B233" s="46" t="s">
        <v>792</v>
      </c>
      <c r="C233" s="46" t="s">
        <v>470</v>
      </c>
      <c r="D233" s="30">
        <v>11508852.512648398</v>
      </c>
      <c r="E233" s="43">
        <v>49179.816266000002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4">
        <v>0</v>
      </c>
      <c r="N233" s="44">
        <v>0</v>
      </c>
      <c r="O233" s="43">
        <v>0</v>
      </c>
    </row>
    <row r="234" spans="1:15" x14ac:dyDescent="0.25">
      <c r="A234" s="46" t="s">
        <v>473</v>
      </c>
      <c r="B234" s="46" t="s">
        <v>797</v>
      </c>
      <c r="C234" s="46" t="s">
        <v>472</v>
      </c>
      <c r="D234" s="30">
        <v>367190315.74474216</v>
      </c>
      <c r="E234" s="43">
        <v>0</v>
      </c>
      <c r="F234" s="43">
        <v>9635984.8661320005</v>
      </c>
      <c r="G234" s="43">
        <v>3359135.6433800003</v>
      </c>
      <c r="H234" s="43">
        <v>1474785.287573</v>
      </c>
      <c r="I234" s="43">
        <v>1884350.3558070001</v>
      </c>
      <c r="J234" s="43">
        <v>713029.69575299998</v>
      </c>
      <c r="K234" s="43">
        <v>11714111.525320999</v>
      </c>
      <c r="L234" s="43">
        <v>306156.81369899999</v>
      </c>
      <c r="M234" s="44">
        <v>168198.947407</v>
      </c>
      <c r="N234" s="44">
        <v>137957.86629199999</v>
      </c>
      <c r="O234" s="43">
        <v>18758.620687999999</v>
      </c>
    </row>
    <row r="235" spans="1:15" x14ac:dyDescent="0.25">
      <c r="A235" s="46" t="s">
        <v>475</v>
      </c>
      <c r="B235" s="46" t="s">
        <v>793</v>
      </c>
      <c r="C235" s="46" t="s">
        <v>474</v>
      </c>
      <c r="D235" s="30">
        <v>29860792.128339436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4">
        <v>0</v>
      </c>
      <c r="N235" s="44">
        <v>0</v>
      </c>
      <c r="O235" s="43">
        <v>0</v>
      </c>
    </row>
    <row r="236" spans="1:15" x14ac:dyDescent="0.25">
      <c r="A236" s="46" t="s">
        <v>477</v>
      </c>
      <c r="B236" s="46" t="s">
        <v>792</v>
      </c>
      <c r="C236" s="46" t="s">
        <v>476</v>
      </c>
      <c r="D236" s="30">
        <v>28057041.639715649</v>
      </c>
      <c r="E236" s="43">
        <v>179442.39560699998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4">
        <v>0</v>
      </c>
      <c r="N236" s="44">
        <v>0</v>
      </c>
      <c r="O236" s="43">
        <v>0</v>
      </c>
    </row>
    <row r="237" spans="1:15" x14ac:dyDescent="0.25">
      <c r="A237" s="46" t="s">
        <v>479</v>
      </c>
      <c r="B237" s="46" t="s">
        <v>797</v>
      </c>
      <c r="C237" s="46" t="s">
        <v>478</v>
      </c>
      <c r="D237" s="30">
        <v>399326270.92187667</v>
      </c>
      <c r="E237" s="43">
        <v>0</v>
      </c>
      <c r="F237" s="43">
        <v>12914886.705444001</v>
      </c>
      <c r="G237" s="43">
        <v>3470967.760524</v>
      </c>
      <c r="H237" s="43">
        <v>1358417.1748860001</v>
      </c>
      <c r="I237" s="43">
        <v>2112550.5856380002</v>
      </c>
      <c r="J237" s="43">
        <v>1508548.9506079999</v>
      </c>
      <c r="K237" s="43">
        <v>16352215.563868999</v>
      </c>
      <c r="L237" s="43">
        <v>244878.78640099999</v>
      </c>
      <c r="M237" s="44">
        <v>149988.23448099999</v>
      </c>
      <c r="N237" s="44">
        <v>94890.551919999998</v>
      </c>
      <c r="O237" s="43">
        <v>18758.620687999999</v>
      </c>
    </row>
    <row r="238" spans="1:15" x14ac:dyDescent="0.25">
      <c r="A238" s="46" t="s">
        <v>481</v>
      </c>
      <c r="B238" s="46" t="s">
        <v>796</v>
      </c>
      <c r="C238" s="46" t="s">
        <v>480</v>
      </c>
      <c r="D238" s="30">
        <v>259055579.7465483</v>
      </c>
      <c r="E238" s="43">
        <v>343754.12894199998</v>
      </c>
      <c r="F238" s="43">
        <v>9619592.5905649997</v>
      </c>
      <c r="G238" s="43">
        <v>1913264.29369</v>
      </c>
      <c r="H238" s="43">
        <v>730334.61154099996</v>
      </c>
      <c r="I238" s="43">
        <v>1182929.682149</v>
      </c>
      <c r="J238" s="43">
        <v>781763.96765400004</v>
      </c>
      <c r="K238" s="43">
        <v>7047508.1305950005</v>
      </c>
      <c r="L238" s="43">
        <v>178695.33029300001</v>
      </c>
      <c r="M238" s="44">
        <v>130376.697484</v>
      </c>
      <c r="N238" s="44">
        <v>48318.632809000002</v>
      </c>
      <c r="O238" s="43">
        <v>14068.965514</v>
      </c>
    </row>
    <row r="239" spans="1:15" x14ac:dyDescent="0.25">
      <c r="A239" s="46" t="s">
        <v>483</v>
      </c>
      <c r="B239" s="46" t="s">
        <v>792</v>
      </c>
      <c r="C239" s="46" t="s">
        <v>482</v>
      </c>
      <c r="D239" s="30">
        <v>19416619.234370597</v>
      </c>
      <c r="E239" s="43">
        <v>330061.48449800001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4">
        <v>0</v>
      </c>
      <c r="N239" s="44">
        <v>0</v>
      </c>
      <c r="O239" s="43">
        <v>0</v>
      </c>
    </row>
    <row r="240" spans="1:15" x14ac:dyDescent="0.25">
      <c r="A240" s="46" t="s">
        <v>485</v>
      </c>
      <c r="B240" s="46" t="s">
        <v>796</v>
      </c>
      <c r="C240" s="46" t="s">
        <v>484</v>
      </c>
      <c r="D240" s="30">
        <v>247836659.48777068</v>
      </c>
      <c r="E240" s="43">
        <v>548684.45612600003</v>
      </c>
      <c r="F240" s="43">
        <v>7212221.2755500004</v>
      </c>
      <c r="G240" s="43">
        <v>1761020.7298909998</v>
      </c>
      <c r="H240" s="43">
        <v>555873.38606000005</v>
      </c>
      <c r="I240" s="43">
        <v>1205147.3438309999</v>
      </c>
      <c r="J240" s="43">
        <v>1641841.7418879999</v>
      </c>
      <c r="K240" s="43">
        <v>9726176.4473230001</v>
      </c>
      <c r="L240" s="43">
        <v>186522.355499</v>
      </c>
      <c r="M240" s="44">
        <v>132678.05131499999</v>
      </c>
      <c r="N240" s="44">
        <v>53844.304184000001</v>
      </c>
      <c r="O240" s="43">
        <v>9379.3103460000002</v>
      </c>
    </row>
    <row r="241" spans="1:15" x14ac:dyDescent="0.25">
      <c r="A241" s="46" t="s">
        <v>487</v>
      </c>
      <c r="B241" s="46" t="s">
        <v>797</v>
      </c>
      <c r="C241" s="46" t="s">
        <v>486</v>
      </c>
      <c r="D241" s="30">
        <v>475871762.98594856</v>
      </c>
      <c r="E241" s="43">
        <v>0</v>
      </c>
      <c r="F241" s="43">
        <v>11711636.990861</v>
      </c>
      <c r="G241" s="43">
        <v>4642646.8512629997</v>
      </c>
      <c r="H241" s="43">
        <v>1900349.2706500001</v>
      </c>
      <c r="I241" s="43">
        <v>2742297.5806129999</v>
      </c>
      <c r="J241" s="43">
        <v>1604215.546293</v>
      </c>
      <c r="K241" s="43">
        <v>17049836.757406</v>
      </c>
      <c r="L241" s="43">
        <v>329775.54469200002</v>
      </c>
      <c r="M241" s="44">
        <v>175203.06776200002</v>
      </c>
      <c r="N241" s="44">
        <v>154572.47693</v>
      </c>
      <c r="O241" s="43">
        <v>18758.620687999999</v>
      </c>
    </row>
    <row r="242" spans="1:15" x14ac:dyDescent="0.25">
      <c r="A242" s="46" t="s">
        <v>489</v>
      </c>
      <c r="B242" s="46" t="s">
        <v>793</v>
      </c>
      <c r="C242" s="46" t="s">
        <v>488</v>
      </c>
      <c r="D242" s="30">
        <v>41020190.695121817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4">
        <v>0</v>
      </c>
      <c r="N242" s="44">
        <v>0</v>
      </c>
      <c r="O242" s="43">
        <v>0</v>
      </c>
    </row>
    <row r="243" spans="1:15" x14ac:dyDescent="0.25">
      <c r="A243" s="46" t="s">
        <v>491</v>
      </c>
      <c r="B243" s="46" t="s">
        <v>792</v>
      </c>
      <c r="C243" s="46" t="s">
        <v>490</v>
      </c>
      <c r="D243" s="30">
        <v>14808915.863236118</v>
      </c>
      <c r="E243" s="43">
        <v>76747.070475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4">
        <v>0</v>
      </c>
      <c r="N243" s="44">
        <v>0</v>
      </c>
      <c r="O243" s="43">
        <v>0</v>
      </c>
    </row>
    <row r="244" spans="1:15" x14ac:dyDescent="0.25">
      <c r="A244" s="46" t="s">
        <v>493</v>
      </c>
      <c r="B244" s="46" t="s">
        <v>792</v>
      </c>
      <c r="C244" s="46" t="s">
        <v>492</v>
      </c>
      <c r="D244" s="30">
        <v>6123318.4974597367</v>
      </c>
      <c r="E244" s="43">
        <v>49179.816266000002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43">
        <v>0</v>
      </c>
    </row>
    <row r="245" spans="1:15" x14ac:dyDescent="0.25">
      <c r="A245" s="46" t="s">
        <v>495</v>
      </c>
      <c r="B245" s="46" t="s">
        <v>795</v>
      </c>
      <c r="C245" s="46" t="s">
        <v>494</v>
      </c>
      <c r="D245" s="30">
        <v>181931631.37089783</v>
      </c>
      <c r="E245" s="43">
        <v>80561.457025000011</v>
      </c>
      <c r="F245" s="43">
        <v>5630918.1588630006</v>
      </c>
      <c r="G245" s="43">
        <v>1380173.5305699999</v>
      </c>
      <c r="H245" s="43">
        <v>507544.25711800001</v>
      </c>
      <c r="I245" s="43">
        <v>872629.27345199999</v>
      </c>
      <c r="J245" s="43">
        <v>769833.03104000003</v>
      </c>
      <c r="K245" s="43">
        <v>8120761.9047999997</v>
      </c>
      <c r="L245" s="43">
        <v>147405.04075799999</v>
      </c>
      <c r="M245" s="44">
        <v>121071.223297</v>
      </c>
      <c r="N245" s="44">
        <v>26333.817460999999</v>
      </c>
      <c r="O245" s="43">
        <v>9379.3103460000002</v>
      </c>
    </row>
    <row r="246" spans="1:15" x14ac:dyDescent="0.25">
      <c r="A246" s="46" t="s">
        <v>497</v>
      </c>
      <c r="B246" s="46" t="s">
        <v>792</v>
      </c>
      <c r="C246" s="46" t="s">
        <v>496</v>
      </c>
      <c r="D246" s="30">
        <v>23873491.754702725</v>
      </c>
      <c r="E246" s="43">
        <v>941341.02717000002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4">
        <v>0</v>
      </c>
      <c r="N246" s="44">
        <v>0</v>
      </c>
      <c r="O246" s="43">
        <v>0</v>
      </c>
    </row>
    <row r="247" spans="1:15" x14ac:dyDescent="0.25">
      <c r="A247" s="46" t="s">
        <v>499</v>
      </c>
      <c r="B247" s="46" t="s">
        <v>797</v>
      </c>
      <c r="C247" s="46" t="s">
        <v>498</v>
      </c>
      <c r="D247" s="30">
        <v>416449562.8614198</v>
      </c>
      <c r="E247" s="43">
        <v>0</v>
      </c>
      <c r="F247" s="43">
        <v>20761120.984306999</v>
      </c>
      <c r="G247" s="43">
        <v>3091203.7547810003</v>
      </c>
      <c r="H247" s="43">
        <v>1309520.029816</v>
      </c>
      <c r="I247" s="43">
        <v>1781683.7249650001</v>
      </c>
      <c r="J247" s="43">
        <v>700327.75831299997</v>
      </c>
      <c r="K247" s="43">
        <v>13424425.224495001</v>
      </c>
      <c r="L247" s="43">
        <v>270990.36862000002</v>
      </c>
      <c r="M247" s="44">
        <v>157692.76687300002</v>
      </c>
      <c r="N247" s="44">
        <v>113297.60174699999</v>
      </c>
      <c r="O247" s="43">
        <v>18758.620687999999</v>
      </c>
    </row>
    <row r="248" spans="1:15" x14ac:dyDescent="0.25">
      <c r="A248" s="46" t="s">
        <v>501</v>
      </c>
      <c r="B248" s="46" t="s">
        <v>792</v>
      </c>
      <c r="C248" s="46" t="s">
        <v>500</v>
      </c>
      <c r="D248" s="30">
        <v>13493306.979352463</v>
      </c>
      <c r="E248" s="43">
        <v>97286.528938999996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4">
        <v>0</v>
      </c>
      <c r="N248" s="44">
        <v>0</v>
      </c>
      <c r="O248" s="43">
        <v>0</v>
      </c>
    </row>
    <row r="249" spans="1:15" x14ac:dyDescent="0.25">
      <c r="A249" s="46" t="s">
        <v>503</v>
      </c>
      <c r="B249" s="46" t="s">
        <v>796</v>
      </c>
      <c r="C249" s="46" t="s">
        <v>502</v>
      </c>
      <c r="D249" s="30">
        <v>135660004.99411258</v>
      </c>
      <c r="E249" s="43">
        <v>206827.684496</v>
      </c>
      <c r="F249" s="43">
        <v>5499183.2927509993</v>
      </c>
      <c r="G249" s="43">
        <v>975193.26827699994</v>
      </c>
      <c r="H249" s="43">
        <v>358122.48320299998</v>
      </c>
      <c r="I249" s="43">
        <v>617070.78507400001</v>
      </c>
      <c r="J249" s="43">
        <v>596478.31401600002</v>
      </c>
      <c r="K249" s="43">
        <v>5873139.9314430002</v>
      </c>
      <c r="L249" s="43">
        <v>139021.23900900001</v>
      </c>
      <c r="M249" s="44">
        <v>118569.751741</v>
      </c>
      <c r="N249" s="44">
        <v>20451.487268000001</v>
      </c>
      <c r="O249" s="43">
        <v>9379.3103460000002</v>
      </c>
    </row>
    <row r="250" spans="1:15" x14ac:dyDescent="0.25">
      <c r="A250" s="46" t="s">
        <v>505</v>
      </c>
      <c r="B250" s="46" t="s">
        <v>796</v>
      </c>
      <c r="C250" s="46" t="s">
        <v>504</v>
      </c>
      <c r="D250" s="30">
        <v>186668204.38828719</v>
      </c>
      <c r="E250" s="43">
        <v>544742.202055</v>
      </c>
      <c r="F250" s="43">
        <v>2555210.908946</v>
      </c>
      <c r="G250" s="43">
        <v>1586474.1455409999</v>
      </c>
      <c r="H250" s="43">
        <v>588083.660194</v>
      </c>
      <c r="I250" s="43">
        <v>998390.48534699995</v>
      </c>
      <c r="J250" s="43">
        <v>789498.06969200005</v>
      </c>
      <c r="K250" s="43">
        <v>6555156.1455570003</v>
      </c>
      <c r="L250" s="43">
        <v>143217.951886</v>
      </c>
      <c r="M250" s="44">
        <v>119870.51694999999</v>
      </c>
      <c r="N250" s="44">
        <v>23347.434936000001</v>
      </c>
      <c r="O250" s="43">
        <v>18758.620687999999</v>
      </c>
    </row>
    <row r="251" spans="1:15" x14ac:dyDescent="0.25">
      <c r="A251" s="46" t="s">
        <v>507</v>
      </c>
      <c r="B251" s="46" t="s">
        <v>796</v>
      </c>
      <c r="C251" s="46" t="s">
        <v>506</v>
      </c>
      <c r="D251" s="30">
        <v>99414799.801775888</v>
      </c>
      <c r="E251" s="43">
        <v>152057.106718</v>
      </c>
      <c r="F251" s="43">
        <v>33581.469179</v>
      </c>
      <c r="G251" s="43">
        <v>912374.13699600007</v>
      </c>
      <c r="H251" s="43">
        <v>416679.96696500003</v>
      </c>
      <c r="I251" s="43">
        <v>495694.17003099999</v>
      </c>
      <c r="J251" s="43">
        <v>187120.54525299999</v>
      </c>
      <c r="K251" s="43">
        <v>2931408.3283910002</v>
      </c>
      <c r="L251" s="43">
        <v>131130.198118</v>
      </c>
      <c r="M251" s="44">
        <v>116268.39791</v>
      </c>
      <c r="N251" s="44">
        <v>14861.800208000001</v>
      </c>
      <c r="O251" s="43">
        <v>9379.3103460000002</v>
      </c>
    </row>
    <row r="252" spans="1:15" x14ac:dyDescent="0.25">
      <c r="A252" s="46" t="s">
        <v>509</v>
      </c>
      <c r="B252" s="46" t="s">
        <v>796</v>
      </c>
      <c r="C252" s="46" t="s">
        <v>508</v>
      </c>
      <c r="D252" s="30">
        <v>144307020.41158348</v>
      </c>
      <c r="E252" s="43">
        <v>549143.79561100004</v>
      </c>
      <c r="F252" s="43">
        <v>6782651.6404219996</v>
      </c>
      <c r="G252" s="43">
        <v>1133554.9468680001</v>
      </c>
      <c r="H252" s="43">
        <v>441255.04756400001</v>
      </c>
      <c r="I252" s="43">
        <v>692299.89930399996</v>
      </c>
      <c r="J252" s="43">
        <v>538821.15554800001</v>
      </c>
      <c r="K252" s="43">
        <v>5390432.0879939999</v>
      </c>
      <c r="L252" s="43">
        <v>173959.59385499998</v>
      </c>
      <c r="M252" s="44">
        <v>128975.87341299999</v>
      </c>
      <c r="N252" s="44">
        <v>44983.720441999998</v>
      </c>
      <c r="O252" s="43">
        <v>9379.3103460000002</v>
      </c>
    </row>
    <row r="253" spans="1:15" x14ac:dyDescent="0.25">
      <c r="A253" s="46" t="s">
        <v>511</v>
      </c>
      <c r="B253" s="46" t="s">
        <v>792</v>
      </c>
      <c r="C253" s="46" t="s">
        <v>510</v>
      </c>
      <c r="D253" s="30">
        <v>19089453.26599035</v>
      </c>
      <c r="E253" s="43">
        <v>161377.665496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4">
        <v>0</v>
      </c>
      <c r="N253" s="44">
        <v>0</v>
      </c>
      <c r="O253" s="43">
        <v>0</v>
      </c>
    </row>
    <row r="254" spans="1:15" x14ac:dyDescent="0.25">
      <c r="A254" s="46" t="s">
        <v>513</v>
      </c>
      <c r="B254" s="46" t="s">
        <v>792</v>
      </c>
      <c r="C254" s="46" t="s">
        <v>512</v>
      </c>
      <c r="D254" s="30">
        <v>5427427.2782220878</v>
      </c>
      <c r="E254" s="43">
        <v>49179.816266000002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4">
        <v>0</v>
      </c>
      <c r="N254" s="44">
        <v>0</v>
      </c>
      <c r="O254" s="43">
        <v>0</v>
      </c>
    </row>
    <row r="255" spans="1:15" x14ac:dyDescent="0.25">
      <c r="A255" s="46" t="s">
        <v>515</v>
      </c>
      <c r="B255" s="46" t="s">
        <v>796</v>
      </c>
      <c r="C255" s="46" t="s">
        <v>514</v>
      </c>
      <c r="D255" s="30">
        <v>122586264.69151771</v>
      </c>
      <c r="E255" s="43">
        <v>343754.12894199998</v>
      </c>
      <c r="F255" s="43">
        <v>4800257.4122100007</v>
      </c>
      <c r="G255" s="43">
        <v>723709.45889599994</v>
      </c>
      <c r="H255" s="43">
        <v>280923.09625</v>
      </c>
      <c r="I255" s="43">
        <v>442786.36264599999</v>
      </c>
      <c r="J255" s="43">
        <v>337353.51972500002</v>
      </c>
      <c r="K255" s="43">
        <v>4415175.5198030006</v>
      </c>
      <c r="L255" s="43">
        <v>157507.46708199999</v>
      </c>
      <c r="M255" s="44">
        <v>124072.989164</v>
      </c>
      <c r="N255" s="44">
        <v>33434.477917999997</v>
      </c>
      <c r="O255" s="43">
        <v>9379.3103460000002</v>
      </c>
    </row>
    <row r="256" spans="1:15" x14ac:dyDescent="0.25">
      <c r="A256" s="46" t="s">
        <v>517</v>
      </c>
      <c r="B256" s="46" t="s">
        <v>794</v>
      </c>
      <c r="C256" s="46" t="s">
        <v>516</v>
      </c>
      <c r="D256" s="30">
        <v>179385385.33150801</v>
      </c>
      <c r="E256" s="43">
        <v>420560.215196</v>
      </c>
      <c r="F256" s="43">
        <v>3453290.3060619999</v>
      </c>
      <c r="G256" s="43">
        <v>1439503.2722979998</v>
      </c>
      <c r="H256" s="43">
        <v>571833.72473999998</v>
      </c>
      <c r="I256" s="43">
        <v>867669.54755799996</v>
      </c>
      <c r="J256" s="43">
        <v>479239.50673700002</v>
      </c>
      <c r="K256" s="43">
        <v>6285063.4599200003</v>
      </c>
      <c r="L256" s="43">
        <v>159437.92393799999</v>
      </c>
      <c r="M256" s="44">
        <v>124673.34233700001</v>
      </c>
      <c r="N256" s="44">
        <v>34764.581600999998</v>
      </c>
      <c r="O256" s="43">
        <v>9379.3103460000002</v>
      </c>
    </row>
    <row r="257" spans="1:15" x14ac:dyDescent="0.25">
      <c r="A257" s="46" t="s">
        <v>519</v>
      </c>
      <c r="B257" s="46" t="s">
        <v>796</v>
      </c>
      <c r="C257" s="46" t="s">
        <v>518</v>
      </c>
      <c r="D257" s="30">
        <v>111329278.67362645</v>
      </c>
      <c r="E257" s="43">
        <v>110979.17338399999</v>
      </c>
      <c r="F257" s="43">
        <v>2083428.237408</v>
      </c>
      <c r="G257" s="43">
        <v>907534.31567799998</v>
      </c>
      <c r="H257" s="43">
        <v>347559.821933</v>
      </c>
      <c r="I257" s="43">
        <v>559974.49374499999</v>
      </c>
      <c r="J257" s="43">
        <v>567389.59729599999</v>
      </c>
      <c r="K257" s="43">
        <v>4886211.4978</v>
      </c>
      <c r="L257" s="43">
        <v>135134.38503199999</v>
      </c>
      <c r="M257" s="44">
        <v>117469.104257</v>
      </c>
      <c r="N257" s="44">
        <v>17665.280774999999</v>
      </c>
      <c r="O257" s="43">
        <v>9379.3103460000002</v>
      </c>
    </row>
    <row r="258" spans="1:15" x14ac:dyDescent="0.25">
      <c r="A258" s="46" t="s">
        <v>521</v>
      </c>
      <c r="B258" s="46" t="s">
        <v>792</v>
      </c>
      <c r="C258" s="46" t="s">
        <v>520</v>
      </c>
      <c r="D258" s="30">
        <v>9738548.8147772644</v>
      </c>
      <c r="E258" s="43">
        <v>97286.528938999996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4">
        <v>0</v>
      </c>
      <c r="N258" s="44">
        <v>0</v>
      </c>
      <c r="O258" s="43">
        <v>0</v>
      </c>
    </row>
    <row r="259" spans="1:15" x14ac:dyDescent="0.25">
      <c r="A259" s="46" t="s">
        <v>523</v>
      </c>
      <c r="B259" s="46" t="s">
        <v>792</v>
      </c>
      <c r="C259" s="46" t="s">
        <v>522</v>
      </c>
      <c r="D259" s="30">
        <v>18840802.255776208</v>
      </c>
      <c r="E259" s="43">
        <v>56208.595606000003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4">
        <v>0</v>
      </c>
      <c r="N259" s="44">
        <v>0</v>
      </c>
      <c r="O259" s="43">
        <v>0</v>
      </c>
    </row>
    <row r="260" spans="1:15" x14ac:dyDescent="0.25">
      <c r="A260" s="46" t="s">
        <v>525</v>
      </c>
      <c r="B260" s="46" t="s">
        <v>792</v>
      </c>
      <c r="C260" s="46" t="s">
        <v>524</v>
      </c>
      <c r="D260" s="30">
        <v>6570380.081710224</v>
      </c>
      <c r="E260" s="43">
        <v>49179.816266000002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4">
        <v>0</v>
      </c>
      <c r="N260" s="44">
        <v>0</v>
      </c>
      <c r="O260" s="43">
        <v>0</v>
      </c>
    </row>
    <row r="261" spans="1:15" x14ac:dyDescent="0.25">
      <c r="A261" s="46" t="s">
        <v>527</v>
      </c>
      <c r="B261" s="46" t="s">
        <v>794</v>
      </c>
      <c r="C261" s="46" t="s">
        <v>526</v>
      </c>
      <c r="D261" s="30">
        <v>155283366.05982152</v>
      </c>
      <c r="E261" s="43">
        <v>586828.32162200008</v>
      </c>
      <c r="F261" s="43">
        <v>9692989.1533240005</v>
      </c>
      <c r="G261" s="43">
        <v>939001.79858900001</v>
      </c>
      <c r="H261" s="43">
        <v>425196.14436799998</v>
      </c>
      <c r="I261" s="43">
        <v>513805.65422099998</v>
      </c>
      <c r="J261" s="43">
        <v>297351.82841999998</v>
      </c>
      <c r="K261" s="43">
        <v>3740715.9975350001</v>
      </c>
      <c r="L261" s="43">
        <v>178523.12677</v>
      </c>
      <c r="M261" s="44">
        <v>130276.638622</v>
      </c>
      <c r="N261" s="44">
        <v>48246.488147999997</v>
      </c>
      <c r="O261" s="43">
        <v>9379.3103460000002</v>
      </c>
    </row>
    <row r="262" spans="1:15" x14ac:dyDescent="0.25">
      <c r="A262" s="46" t="s">
        <v>529</v>
      </c>
      <c r="B262" s="46" t="s">
        <v>792</v>
      </c>
      <c r="C262" s="46" t="s">
        <v>528</v>
      </c>
      <c r="D262" s="30">
        <v>7134576.7879160326</v>
      </c>
      <c r="E262" s="43">
        <v>76855.266070999991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4">
        <v>0</v>
      </c>
      <c r="N262" s="44">
        <v>0</v>
      </c>
      <c r="O262" s="43">
        <v>0</v>
      </c>
    </row>
    <row r="263" spans="1:15" x14ac:dyDescent="0.25">
      <c r="A263" s="46" t="s">
        <v>531</v>
      </c>
      <c r="B263" s="46" t="s">
        <v>795</v>
      </c>
      <c r="C263" s="46" t="s">
        <v>530</v>
      </c>
      <c r="D263" s="30">
        <v>169682570.40328699</v>
      </c>
      <c r="E263" s="43">
        <v>132886.814338</v>
      </c>
      <c r="F263" s="43">
        <v>8591338.2738729995</v>
      </c>
      <c r="G263" s="43">
        <v>1331247.933674</v>
      </c>
      <c r="H263" s="43">
        <v>469498.353963</v>
      </c>
      <c r="I263" s="43">
        <v>861749.57971099997</v>
      </c>
      <c r="J263" s="43">
        <v>724528.45026299998</v>
      </c>
      <c r="K263" s="43">
        <v>7383757.9685540004</v>
      </c>
      <c r="L263" s="43">
        <v>158154.67848100001</v>
      </c>
      <c r="M263" s="44">
        <v>124273.10688799999</v>
      </c>
      <c r="N263" s="44">
        <v>33881.571593000001</v>
      </c>
      <c r="O263" s="43">
        <v>9379.3103460000002</v>
      </c>
    </row>
    <row r="264" spans="1:15" x14ac:dyDescent="0.25">
      <c r="A264" s="46" t="s">
        <v>533</v>
      </c>
      <c r="B264" s="46" t="s">
        <v>792</v>
      </c>
      <c r="C264" s="46" t="s">
        <v>532</v>
      </c>
      <c r="D264" s="30">
        <v>10287474.67513888</v>
      </c>
      <c r="E264" s="43">
        <v>49179.816266000002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4">
        <v>0</v>
      </c>
      <c r="N264" s="44">
        <v>0</v>
      </c>
      <c r="O264" s="43">
        <v>0</v>
      </c>
    </row>
    <row r="265" spans="1:15" x14ac:dyDescent="0.25">
      <c r="A265" s="46" t="s">
        <v>535</v>
      </c>
      <c r="B265" s="46" t="s">
        <v>792</v>
      </c>
      <c r="C265" s="46" t="s">
        <v>534</v>
      </c>
      <c r="D265" s="30">
        <v>9174587.541431874</v>
      </c>
      <c r="E265" s="43">
        <v>83593.884495000006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4">
        <v>0</v>
      </c>
      <c r="O265" s="43">
        <v>0</v>
      </c>
    </row>
    <row r="266" spans="1:15" x14ac:dyDescent="0.25">
      <c r="A266" s="46" t="s">
        <v>537</v>
      </c>
      <c r="B266" s="46" t="s">
        <v>792</v>
      </c>
      <c r="C266" s="46" t="s">
        <v>536</v>
      </c>
      <c r="D266" s="30">
        <v>11740546.121612942</v>
      </c>
      <c r="E266" s="43">
        <v>104132.359364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4">
        <v>0</v>
      </c>
      <c r="O266" s="43">
        <v>0</v>
      </c>
    </row>
    <row r="267" spans="1:15" x14ac:dyDescent="0.25">
      <c r="A267" s="46" t="s">
        <v>539</v>
      </c>
      <c r="B267" s="46" t="s">
        <v>795</v>
      </c>
      <c r="C267" s="46" t="s">
        <v>538</v>
      </c>
      <c r="D267" s="30">
        <v>191960848.21853414</v>
      </c>
      <c r="E267" s="43">
        <v>91808.881003999995</v>
      </c>
      <c r="F267" s="43">
        <v>7095663.7957680002</v>
      </c>
      <c r="G267" s="43">
        <v>1585120.6625999999</v>
      </c>
      <c r="H267" s="43">
        <v>539159.07964000001</v>
      </c>
      <c r="I267" s="43">
        <v>1045961.58296</v>
      </c>
      <c r="J267" s="43">
        <v>695127.26738800004</v>
      </c>
      <c r="K267" s="43">
        <v>7026427.7520349994</v>
      </c>
      <c r="L267" s="43">
        <v>144696.29276499999</v>
      </c>
      <c r="M267" s="44">
        <v>120270.75239899999</v>
      </c>
      <c r="N267" s="44">
        <v>24425.540366000001</v>
      </c>
      <c r="O267" s="43">
        <v>9379.3103460000002</v>
      </c>
    </row>
    <row r="268" spans="1:15" x14ac:dyDescent="0.25">
      <c r="A268" s="46" t="s">
        <v>541</v>
      </c>
      <c r="B268" s="46" t="s">
        <v>792</v>
      </c>
      <c r="C268" s="46" t="s">
        <v>540</v>
      </c>
      <c r="D268" s="30">
        <v>12664075.396073269</v>
      </c>
      <c r="E268" s="43">
        <v>69901.240051000001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4">
        <v>0</v>
      </c>
      <c r="N268" s="44">
        <v>0</v>
      </c>
      <c r="O268" s="43">
        <v>0</v>
      </c>
    </row>
    <row r="269" spans="1:15" x14ac:dyDescent="0.25">
      <c r="A269" s="46" t="s">
        <v>543</v>
      </c>
      <c r="B269" s="46" t="s">
        <v>792</v>
      </c>
      <c r="C269" s="46" t="s">
        <v>542</v>
      </c>
      <c r="D269" s="30">
        <v>9370776.070680622</v>
      </c>
      <c r="E269" s="43">
        <v>83593.884495000006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4">
        <v>0</v>
      </c>
      <c r="N269" s="44">
        <v>0</v>
      </c>
      <c r="O269" s="43">
        <v>0</v>
      </c>
    </row>
    <row r="270" spans="1:15" x14ac:dyDescent="0.25">
      <c r="A270" s="46" t="s">
        <v>545</v>
      </c>
      <c r="B270" s="46" t="s">
        <v>792</v>
      </c>
      <c r="C270" s="46" t="s">
        <v>544</v>
      </c>
      <c r="D270" s="30">
        <v>11019556.228518941</v>
      </c>
      <c r="E270" s="43">
        <v>49179.816266000002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4">
        <v>0</v>
      </c>
      <c r="O270" s="43">
        <v>0</v>
      </c>
    </row>
    <row r="271" spans="1:15" x14ac:dyDescent="0.25">
      <c r="A271" s="46" t="s">
        <v>547</v>
      </c>
      <c r="B271" s="46" t="s">
        <v>792</v>
      </c>
      <c r="C271" s="46" t="s">
        <v>546</v>
      </c>
      <c r="D271" s="30">
        <v>11039966.798517032</v>
      </c>
      <c r="E271" s="43">
        <v>97286.528938999996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4">
        <v>0</v>
      </c>
      <c r="N271" s="44">
        <v>0</v>
      </c>
      <c r="O271" s="43">
        <v>0</v>
      </c>
    </row>
    <row r="272" spans="1:15" x14ac:dyDescent="0.25">
      <c r="A272" s="46" t="s">
        <v>549</v>
      </c>
      <c r="B272" s="46" t="s">
        <v>796</v>
      </c>
      <c r="C272" s="46" t="s">
        <v>548</v>
      </c>
      <c r="D272" s="30">
        <v>30794947.95211364</v>
      </c>
      <c r="E272" s="43">
        <v>49179.816266000002</v>
      </c>
      <c r="F272" s="43">
        <v>68809.149216999998</v>
      </c>
      <c r="G272" s="43">
        <v>182170.59849199999</v>
      </c>
      <c r="H272" s="43">
        <v>76648.645017999996</v>
      </c>
      <c r="I272" s="43">
        <v>105521.95347399999</v>
      </c>
      <c r="J272" s="43">
        <v>20775.611131000001</v>
      </c>
      <c r="K272" s="43">
        <v>1015776.6377399999</v>
      </c>
      <c r="L272" s="43">
        <v>118363.733169</v>
      </c>
      <c r="M272" s="44">
        <v>112466.161146</v>
      </c>
      <c r="N272" s="44">
        <v>5897.5720229999997</v>
      </c>
      <c r="O272" s="43">
        <v>9379.3103460000002</v>
      </c>
    </row>
    <row r="273" spans="1:15" x14ac:dyDescent="0.25">
      <c r="A273" s="46" t="s">
        <v>551</v>
      </c>
      <c r="B273" s="46" t="s">
        <v>792</v>
      </c>
      <c r="C273" s="46" t="s">
        <v>550</v>
      </c>
      <c r="D273" s="30">
        <v>8418668.9005902652</v>
      </c>
      <c r="E273" s="43">
        <v>83593.884495000006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4">
        <v>0</v>
      </c>
      <c r="N273" s="44">
        <v>0</v>
      </c>
      <c r="O273" s="43">
        <v>0</v>
      </c>
    </row>
    <row r="274" spans="1:15" x14ac:dyDescent="0.25">
      <c r="A274" s="46" t="s">
        <v>553</v>
      </c>
      <c r="B274" s="46" t="s">
        <v>795</v>
      </c>
      <c r="C274" s="46" t="s">
        <v>552</v>
      </c>
      <c r="D274" s="30">
        <v>207514697.82296044</v>
      </c>
      <c r="E274" s="43">
        <v>70487.463459999999</v>
      </c>
      <c r="F274" s="43">
        <v>7655753.4077699995</v>
      </c>
      <c r="G274" s="43">
        <v>1528907.388092</v>
      </c>
      <c r="H274" s="43">
        <v>504419.66035000002</v>
      </c>
      <c r="I274" s="43">
        <v>1024487.727742</v>
      </c>
      <c r="J274" s="43">
        <v>1065242.2987850001</v>
      </c>
      <c r="K274" s="43">
        <v>7463707.2046399992</v>
      </c>
      <c r="L274" s="43">
        <v>152521.28572700001</v>
      </c>
      <c r="M274" s="44">
        <v>122572.10623</v>
      </c>
      <c r="N274" s="44">
        <v>29949.179497000001</v>
      </c>
      <c r="O274" s="43">
        <v>9379.3103460000002</v>
      </c>
    </row>
    <row r="275" spans="1:15" x14ac:dyDescent="0.25">
      <c r="A275" s="46" t="s">
        <v>555</v>
      </c>
      <c r="B275" s="46" t="s">
        <v>795</v>
      </c>
      <c r="C275" s="46" t="s">
        <v>554</v>
      </c>
      <c r="D275" s="30">
        <v>251705364.41823632</v>
      </c>
      <c r="E275" s="43">
        <v>76747.070475</v>
      </c>
      <c r="F275" s="43">
        <v>14523897.101592999</v>
      </c>
      <c r="G275" s="43">
        <v>2185335.8949060002</v>
      </c>
      <c r="H275" s="43">
        <v>748573.11150700005</v>
      </c>
      <c r="I275" s="43">
        <v>1436762.7833990001</v>
      </c>
      <c r="J275" s="43">
        <v>1199267.6914349999</v>
      </c>
      <c r="K275" s="43">
        <v>10306939.213337</v>
      </c>
      <c r="L275" s="43">
        <v>162581.03492899999</v>
      </c>
      <c r="M275" s="44">
        <v>125573.87209799999</v>
      </c>
      <c r="N275" s="44">
        <v>37007.162831000001</v>
      </c>
      <c r="O275" s="43">
        <v>9379.3103460000002</v>
      </c>
    </row>
    <row r="276" spans="1:15" x14ac:dyDescent="0.25">
      <c r="A276" s="46" t="s">
        <v>557</v>
      </c>
      <c r="B276" s="46" t="s">
        <v>792</v>
      </c>
      <c r="C276" s="46" t="s">
        <v>556</v>
      </c>
      <c r="D276" s="30">
        <v>15298258.5753741</v>
      </c>
      <c r="E276" s="43">
        <v>64423.592114999992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4">
        <v>0</v>
      </c>
      <c r="N276" s="44">
        <v>0</v>
      </c>
      <c r="O276" s="43">
        <v>0</v>
      </c>
    </row>
    <row r="277" spans="1:15" x14ac:dyDescent="0.25">
      <c r="A277" s="46" t="s">
        <v>559</v>
      </c>
      <c r="B277" s="46" t="s">
        <v>792</v>
      </c>
      <c r="C277" s="46" t="s">
        <v>558</v>
      </c>
      <c r="D277" s="30">
        <v>14744256.346270224</v>
      </c>
      <c r="E277" s="43">
        <v>117825.00380799999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4">
        <v>0</v>
      </c>
      <c r="N277" s="44">
        <v>0</v>
      </c>
      <c r="O277" s="43">
        <v>0</v>
      </c>
    </row>
    <row r="278" spans="1:15" x14ac:dyDescent="0.25">
      <c r="A278" s="46" t="s">
        <v>561</v>
      </c>
      <c r="B278" s="46" t="s">
        <v>795</v>
      </c>
      <c r="C278" s="46" t="s">
        <v>560</v>
      </c>
      <c r="D278" s="30">
        <v>209990477.25194931</v>
      </c>
      <c r="E278" s="43">
        <v>86332.216665</v>
      </c>
      <c r="F278" s="43">
        <v>4573402.777911</v>
      </c>
      <c r="G278" s="43">
        <v>2092144.664377</v>
      </c>
      <c r="H278" s="43">
        <v>906545.61121300003</v>
      </c>
      <c r="I278" s="43">
        <v>1185599.0531639999</v>
      </c>
      <c r="J278" s="43">
        <v>858727.01692700002</v>
      </c>
      <c r="K278" s="43">
        <v>6451762.640803</v>
      </c>
      <c r="L278" s="43">
        <v>146105.53734899999</v>
      </c>
      <c r="M278" s="44">
        <v>120670.987848</v>
      </c>
      <c r="N278" s="44">
        <v>25434.549501000001</v>
      </c>
      <c r="O278" s="43">
        <v>9379.3103460000002</v>
      </c>
    </row>
    <row r="279" spans="1:15" x14ac:dyDescent="0.25">
      <c r="A279" s="46" t="s">
        <v>563</v>
      </c>
      <c r="B279" s="46" t="s">
        <v>792</v>
      </c>
      <c r="C279" s="46" t="s">
        <v>562</v>
      </c>
      <c r="D279" s="30">
        <v>10943280.038051043</v>
      </c>
      <c r="E279" s="43">
        <v>110979.17338399999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4">
        <v>0</v>
      </c>
      <c r="N279" s="44">
        <v>0</v>
      </c>
      <c r="O279" s="43">
        <v>0</v>
      </c>
    </row>
    <row r="280" spans="1:15" x14ac:dyDescent="0.25">
      <c r="A280" s="46" t="s">
        <v>565</v>
      </c>
      <c r="B280" s="46" t="s">
        <v>792</v>
      </c>
      <c r="C280" s="46" t="s">
        <v>564</v>
      </c>
      <c r="D280" s="30">
        <v>14756428.084422179</v>
      </c>
      <c r="E280" s="43">
        <v>90439.714919000005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4">
        <v>0</v>
      </c>
      <c r="N280" s="44">
        <v>0</v>
      </c>
      <c r="O280" s="43">
        <v>0</v>
      </c>
    </row>
    <row r="281" spans="1:15" x14ac:dyDescent="0.25">
      <c r="A281" s="46" t="s">
        <v>567</v>
      </c>
      <c r="B281" s="46" t="s">
        <v>795</v>
      </c>
      <c r="C281" s="46" t="s">
        <v>566</v>
      </c>
      <c r="D281" s="30">
        <v>410208111.58407766</v>
      </c>
      <c r="E281" s="43">
        <v>508584.21754099999</v>
      </c>
      <c r="F281" s="43">
        <v>14903806.213629</v>
      </c>
      <c r="G281" s="43">
        <v>3220965.4704879997</v>
      </c>
      <c r="H281" s="43">
        <v>1117624.0624319999</v>
      </c>
      <c r="I281" s="43">
        <v>2103341.4080559998</v>
      </c>
      <c r="J281" s="43">
        <v>1861425.638336</v>
      </c>
      <c r="K281" s="43">
        <v>13738417.405756</v>
      </c>
      <c r="L281" s="43">
        <v>193261.70957799998</v>
      </c>
      <c r="M281" s="44">
        <v>134679.22855999999</v>
      </c>
      <c r="N281" s="44">
        <v>58582.481017999999</v>
      </c>
      <c r="O281" s="43">
        <v>18758.620687999999</v>
      </c>
    </row>
    <row r="282" spans="1:15" x14ac:dyDescent="0.25">
      <c r="A282" s="46" t="s">
        <v>569</v>
      </c>
      <c r="B282" s="46" t="s">
        <v>792</v>
      </c>
      <c r="C282" s="46" t="s">
        <v>568</v>
      </c>
      <c r="D282" s="30">
        <v>16148762.784506328</v>
      </c>
      <c r="E282" s="43">
        <v>110979.17338399999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4">
        <v>0</v>
      </c>
      <c r="N282" s="44">
        <v>0</v>
      </c>
      <c r="O282" s="43">
        <v>0</v>
      </c>
    </row>
    <row r="283" spans="1:15" x14ac:dyDescent="0.25">
      <c r="A283" s="46" t="s">
        <v>571</v>
      </c>
      <c r="B283" s="46" t="s">
        <v>796</v>
      </c>
      <c r="C283" s="46" t="s">
        <v>570</v>
      </c>
      <c r="D283" s="30">
        <v>219934964.83428866</v>
      </c>
      <c r="E283" s="43">
        <v>309522.02603299997</v>
      </c>
      <c r="F283" s="43">
        <v>4874620.3407939998</v>
      </c>
      <c r="G283" s="43">
        <v>1911357.0175660001</v>
      </c>
      <c r="H283" s="43">
        <v>827658.43394100002</v>
      </c>
      <c r="I283" s="43">
        <v>1083698.583625</v>
      </c>
      <c r="J283" s="43">
        <v>420614.079654</v>
      </c>
      <c r="K283" s="43">
        <v>6206488.1600080002</v>
      </c>
      <c r="L283" s="43">
        <v>195948.10288600001</v>
      </c>
      <c r="M283" s="44">
        <v>135479.69945700001</v>
      </c>
      <c r="N283" s="44">
        <v>60468.403428999998</v>
      </c>
      <c r="O283" s="43">
        <v>14068.965514</v>
      </c>
    </row>
    <row r="284" spans="1:15" x14ac:dyDescent="0.25">
      <c r="A284" s="46" t="s">
        <v>573</v>
      </c>
      <c r="B284" s="46" t="s">
        <v>793</v>
      </c>
      <c r="C284" s="46" t="s">
        <v>572</v>
      </c>
      <c r="D284" s="30">
        <v>20957472.876051288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4">
        <v>0</v>
      </c>
      <c r="N284" s="44">
        <v>0</v>
      </c>
      <c r="O284" s="43">
        <v>0</v>
      </c>
    </row>
    <row r="285" spans="1:15" x14ac:dyDescent="0.25">
      <c r="A285" s="46" t="s">
        <v>575</v>
      </c>
      <c r="B285" s="46" t="s">
        <v>796</v>
      </c>
      <c r="C285" s="46" t="s">
        <v>574</v>
      </c>
      <c r="D285" s="30">
        <v>98049316.581423983</v>
      </c>
      <c r="E285" s="43">
        <v>193135.040052</v>
      </c>
      <c r="F285" s="43">
        <v>3135957.7457959997</v>
      </c>
      <c r="G285" s="43">
        <v>590147.42606800003</v>
      </c>
      <c r="H285" s="43">
        <v>189384.09642099999</v>
      </c>
      <c r="I285" s="43">
        <v>400763.32964700001</v>
      </c>
      <c r="J285" s="43">
        <v>244463.73170400001</v>
      </c>
      <c r="K285" s="43">
        <v>4493648.95584</v>
      </c>
      <c r="L285" s="43">
        <v>148050.21991399999</v>
      </c>
      <c r="M285" s="44">
        <v>121271.34102199999</v>
      </c>
      <c r="N285" s="44">
        <v>26778.878892000001</v>
      </c>
      <c r="O285" s="43">
        <v>9379.3103460000002</v>
      </c>
    </row>
    <row r="286" spans="1:15" x14ac:dyDescent="0.25">
      <c r="A286" s="46" t="s">
        <v>577</v>
      </c>
      <c r="B286" s="46" t="s">
        <v>795</v>
      </c>
      <c r="C286" s="46" t="s">
        <v>576</v>
      </c>
      <c r="D286" s="30">
        <v>141012436.57274562</v>
      </c>
      <c r="E286" s="43">
        <v>172595.58158699999</v>
      </c>
      <c r="F286" s="43">
        <v>5391270.7306319997</v>
      </c>
      <c r="G286" s="43">
        <v>1239536.1883020001</v>
      </c>
      <c r="H286" s="43">
        <v>562833.86991799995</v>
      </c>
      <c r="I286" s="43">
        <v>676702.31838399998</v>
      </c>
      <c r="J286" s="43">
        <v>419855.12571599998</v>
      </c>
      <c r="K286" s="43">
        <v>4990142.7242489997</v>
      </c>
      <c r="L286" s="43">
        <v>139883.33105600002</v>
      </c>
      <c r="M286" s="44">
        <v>118869.92832800001</v>
      </c>
      <c r="N286" s="44">
        <v>21013.402728000001</v>
      </c>
      <c r="O286" s="43">
        <v>9379.3103460000002</v>
      </c>
    </row>
    <row r="287" spans="1:15" x14ac:dyDescent="0.25">
      <c r="A287" s="46" t="s">
        <v>579</v>
      </c>
      <c r="B287" s="46" t="s">
        <v>797</v>
      </c>
      <c r="C287" s="46" t="s">
        <v>578</v>
      </c>
      <c r="D287" s="30">
        <v>311843563.5237785</v>
      </c>
      <c r="E287" s="43">
        <v>0</v>
      </c>
      <c r="F287" s="43">
        <v>121928.460937</v>
      </c>
      <c r="G287" s="43">
        <v>3414783.9508489999</v>
      </c>
      <c r="H287" s="43">
        <v>1472926.787576</v>
      </c>
      <c r="I287" s="43">
        <v>1941857.1632729999</v>
      </c>
      <c r="J287" s="43">
        <v>819834.39224099996</v>
      </c>
      <c r="K287" s="43">
        <v>11199711.159621</v>
      </c>
      <c r="L287" s="43">
        <v>372888.43846500001</v>
      </c>
      <c r="M287" s="44">
        <v>187910.54326499999</v>
      </c>
      <c r="N287" s="44">
        <v>184977.8952</v>
      </c>
      <c r="O287" s="43">
        <v>18758.620687999999</v>
      </c>
    </row>
    <row r="288" spans="1:15" x14ac:dyDescent="0.25">
      <c r="A288" s="46" t="s">
        <v>581</v>
      </c>
      <c r="B288" s="46" t="s">
        <v>792</v>
      </c>
      <c r="C288" s="46" t="s">
        <v>580</v>
      </c>
      <c r="D288" s="30">
        <v>7753632.456736709</v>
      </c>
      <c r="E288" s="43">
        <v>56208.595606000003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4">
        <v>0</v>
      </c>
      <c r="N288" s="44">
        <v>0</v>
      </c>
      <c r="O288" s="43">
        <v>0</v>
      </c>
    </row>
    <row r="289" spans="1:15" x14ac:dyDescent="0.25">
      <c r="A289" s="46" t="s">
        <v>583</v>
      </c>
      <c r="B289" s="46" t="s">
        <v>792</v>
      </c>
      <c r="C289" s="46" t="s">
        <v>582</v>
      </c>
      <c r="D289" s="30">
        <v>16738010.89785119</v>
      </c>
      <c r="E289" s="43">
        <v>49361.781585999997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4">
        <v>0</v>
      </c>
      <c r="N289" s="44">
        <v>0</v>
      </c>
      <c r="O289" s="43">
        <v>0</v>
      </c>
    </row>
    <row r="290" spans="1:15" x14ac:dyDescent="0.25">
      <c r="A290" s="46" t="s">
        <v>585</v>
      </c>
      <c r="B290" s="46" t="s">
        <v>792</v>
      </c>
      <c r="C290" s="46" t="s">
        <v>584</v>
      </c>
      <c r="D290" s="30">
        <v>11219282.414624069</v>
      </c>
      <c r="E290" s="43">
        <v>63054.426029999995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4">
        <v>0</v>
      </c>
      <c r="N290" s="44">
        <v>0</v>
      </c>
      <c r="O290" s="43">
        <v>0</v>
      </c>
    </row>
    <row r="291" spans="1:15" x14ac:dyDescent="0.25">
      <c r="A291" s="46" t="s">
        <v>587</v>
      </c>
      <c r="B291" s="46" t="s">
        <v>796</v>
      </c>
      <c r="C291" s="46" t="s">
        <v>586</v>
      </c>
      <c r="D291" s="30">
        <v>185927647.68402609</v>
      </c>
      <c r="E291" s="43">
        <v>110979.17338399999</v>
      </c>
      <c r="F291" s="43">
        <v>16103524.225689001</v>
      </c>
      <c r="G291" s="43">
        <v>1326373.560088</v>
      </c>
      <c r="H291" s="43">
        <v>599376.91823700001</v>
      </c>
      <c r="I291" s="43">
        <v>726996.64185100002</v>
      </c>
      <c r="J291" s="43">
        <v>309219.51887299999</v>
      </c>
      <c r="K291" s="43">
        <v>5058080.0191489998</v>
      </c>
      <c r="L291" s="43">
        <v>159776.77146799999</v>
      </c>
      <c r="M291" s="44">
        <v>124773.40119899999</v>
      </c>
      <c r="N291" s="44">
        <v>35003.370268999999</v>
      </c>
      <c r="O291" s="43">
        <v>18758.620687999999</v>
      </c>
    </row>
    <row r="292" spans="1:15" x14ac:dyDescent="0.25">
      <c r="A292" s="46" t="s">
        <v>589</v>
      </c>
      <c r="B292" s="46" t="s">
        <v>792</v>
      </c>
      <c r="C292" s="46" t="s">
        <v>588</v>
      </c>
      <c r="D292" s="30">
        <v>10656637.971905878</v>
      </c>
      <c r="E292" s="43">
        <v>83593.884495000006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43">
        <v>0</v>
      </c>
    </row>
    <row r="293" spans="1:15" x14ac:dyDescent="0.25">
      <c r="A293" s="46" t="s">
        <v>591</v>
      </c>
      <c r="B293" s="46" t="s">
        <v>792</v>
      </c>
      <c r="C293" s="46" t="s">
        <v>590</v>
      </c>
      <c r="D293" s="30">
        <v>11006527.082473889</v>
      </c>
      <c r="E293" s="43">
        <v>76747.070475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4">
        <v>0</v>
      </c>
      <c r="N293" s="44">
        <v>0</v>
      </c>
      <c r="O293" s="43">
        <v>0</v>
      </c>
    </row>
    <row r="294" spans="1:15" x14ac:dyDescent="0.25">
      <c r="A294" s="46" t="s">
        <v>593</v>
      </c>
      <c r="B294" s="46" t="s">
        <v>792</v>
      </c>
      <c r="C294" s="46" t="s">
        <v>592</v>
      </c>
      <c r="D294" s="30">
        <v>15879102.639056807</v>
      </c>
      <c r="E294" s="43">
        <v>104132.359364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4">
        <v>0</v>
      </c>
      <c r="N294" s="44">
        <v>0</v>
      </c>
      <c r="O294" s="43">
        <v>0</v>
      </c>
    </row>
    <row r="295" spans="1:15" x14ac:dyDescent="0.25">
      <c r="A295" s="46" t="s">
        <v>595</v>
      </c>
      <c r="B295" s="46" t="s">
        <v>792</v>
      </c>
      <c r="C295" s="46" t="s">
        <v>594</v>
      </c>
      <c r="D295" s="30">
        <v>12515599.39446607</v>
      </c>
      <c r="E295" s="43">
        <v>65499.646494000001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4">
        <v>0</v>
      </c>
      <c r="N295" s="44">
        <v>0</v>
      </c>
      <c r="O295" s="43">
        <v>0</v>
      </c>
    </row>
    <row r="296" spans="1:15" x14ac:dyDescent="0.25">
      <c r="A296" s="46" t="s">
        <v>597</v>
      </c>
      <c r="B296" s="46" t="s">
        <v>792</v>
      </c>
      <c r="C296" s="46" t="s">
        <v>596</v>
      </c>
      <c r="D296" s="30">
        <v>16267350.782057524</v>
      </c>
      <c r="E296" s="43">
        <v>193135.040052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4">
        <v>0</v>
      </c>
      <c r="N296" s="44">
        <v>0</v>
      </c>
      <c r="O296" s="43">
        <v>0</v>
      </c>
    </row>
    <row r="297" spans="1:15" x14ac:dyDescent="0.25">
      <c r="A297" s="46" t="s">
        <v>599</v>
      </c>
      <c r="B297" s="46" t="s">
        <v>792</v>
      </c>
      <c r="C297" s="46" t="s">
        <v>598</v>
      </c>
      <c r="D297" s="30">
        <v>11206861.143032078</v>
      </c>
      <c r="E297" s="43">
        <v>64423.592114999992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4">
        <v>0</v>
      </c>
      <c r="N297" s="44">
        <v>0</v>
      </c>
      <c r="O297" s="43">
        <v>0</v>
      </c>
    </row>
    <row r="298" spans="1:15" x14ac:dyDescent="0.25">
      <c r="A298" s="46" t="s">
        <v>601</v>
      </c>
      <c r="B298" s="46" t="s">
        <v>792</v>
      </c>
      <c r="C298" s="46" t="s">
        <v>600</v>
      </c>
      <c r="D298" s="30">
        <v>13623106.485491281</v>
      </c>
      <c r="E298" s="43">
        <v>49179.816266000002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43">
        <v>0</v>
      </c>
    </row>
    <row r="299" spans="1:15" x14ac:dyDescent="0.25">
      <c r="A299" s="46" t="s">
        <v>603</v>
      </c>
      <c r="B299" s="46" t="s">
        <v>792</v>
      </c>
      <c r="C299" s="46" t="s">
        <v>602</v>
      </c>
      <c r="D299" s="30">
        <v>12464298.432578534</v>
      </c>
      <c r="E299" s="43">
        <v>56208.595606000003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4">
        <v>0</v>
      </c>
      <c r="N299" s="44">
        <v>0</v>
      </c>
      <c r="O299" s="43">
        <v>0</v>
      </c>
    </row>
    <row r="300" spans="1:15" x14ac:dyDescent="0.25">
      <c r="A300" s="46" t="s">
        <v>605</v>
      </c>
      <c r="B300" s="46" t="s">
        <v>792</v>
      </c>
      <c r="C300" s="46" t="s">
        <v>604</v>
      </c>
      <c r="D300" s="30">
        <v>18827841.540565506</v>
      </c>
      <c r="E300" s="43">
        <v>54545.334220000004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4">
        <v>0</v>
      </c>
      <c r="N300" s="44">
        <v>0</v>
      </c>
      <c r="O300" s="43">
        <v>0</v>
      </c>
    </row>
    <row r="301" spans="1:15" x14ac:dyDescent="0.25">
      <c r="A301" s="46" t="s">
        <v>607</v>
      </c>
      <c r="B301" s="46" t="s">
        <v>792</v>
      </c>
      <c r="C301" s="46" t="s">
        <v>606</v>
      </c>
      <c r="D301" s="30">
        <v>8803775.0348066892</v>
      </c>
      <c r="E301" s="43">
        <v>49179.816266000002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4">
        <v>0</v>
      </c>
      <c r="N301" s="44">
        <v>0</v>
      </c>
      <c r="O301" s="43">
        <v>0</v>
      </c>
    </row>
    <row r="302" spans="1:15" x14ac:dyDescent="0.25">
      <c r="A302" s="46" t="s">
        <v>609</v>
      </c>
      <c r="B302" s="46" t="s">
        <v>795</v>
      </c>
      <c r="C302" s="46" t="s">
        <v>608</v>
      </c>
      <c r="D302" s="30">
        <v>130920301.5045207</v>
      </c>
      <c r="E302" s="43">
        <v>89070.548834000001</v>
      </c>
      <c r="F302" s="43">
        <v>6973200.2906280002</v>
      </c>
      <c r="G302" s="43">
        <v>1093286.769901</v>
      </c>
      <c r="H302" s="43">
        <v>381671.27348199999</v>
      </c>
      <c r="I302" s="43">
        <v>711615.49641899997</v>
      </c>
      <c r="J302" s="43">
        <v>478735.04330600001</v>
      </c>
      <c r="K302" s="43">
        <v>5425031.9716480002</v>
      </c>
      <c r="L302" s="43">
        <v>127416.08487799999</v>
      </c>
      <c r="M302" s="44">
        <v>115167.750426</v>
      </c>
      <c r="N302" s="44">
        <v>12248.334451999999</v>
      </c>
      <c r="O302" s="43">
        <v>9379.3103460000002</v>
      </c>
    </row>
    <row r="303" spans="1:15" x14ac:dyDescent="0.25">
      <c r="A303" s="46" t="s">
        <v>611</v>
      </c>
      <c r="B303" s="46" t="s">
        <v>793</v>
      </c>
      <c r="C303" s="46" t="s">
        <v>610</v>
      </c>
      <c r="D303" s="30">
        <v>49765310.784889311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4">
        <v>0</v>
      </c>
      <c r="N303" s="44">
        <v>0</v>
      </c>
      <c r="O303" s="43">
        <v>0</v>
      </c>
    </row>
    <row r="304" spans="1:15" x14ac:dyDescent="0.25">
      <c r="A304" s="46" t="s">
        <v>613</v>
      </c>
      <c r="B304" s="46" t="s">
        <v>796</v>
      </c>
      <c r="C304" s="46" t="s">
        <v>612</v>
      </c>
      <c r="D304" s="30">
        <v>171468716.96822917</v>
      </c>
      <c r="E304" s="43">
        <v>537896.37163099996</v>
      </c>
      <c r="F304" s="43">
        <v>5607508.6912820004</v>
      </c>
      <c r="G304" s="43">
        <v>1320423.1111300001</v>
      </c>
      <c r="H304" s="43">
        <v>457876.88624299999</v>
      </c>
      <c r="I304" s="43">
        <v>862546.22488700005</v>
      </c>
      <c r="J304" s="43">
        <v>485425.58367899997</v>
      </c>
      <c r="K304" s="43">
        <v>5978020.8908080002</v>
      </c>
      <c r="L304" s="43">
        <v>143523.26738899999</v>
      </c>
      <c r="M304" s="44">
        <v>119970.575812</v>
      </c>
      <c r="N304" s="44">
        <v>23552.691577000001</v>
      </c>
      <c r="O304" s="43">
        <v>9379.3103460000002</v>
      </c>
    </row>
    <row r="305" spans="1:15" x14ac:dyDescent="0.25">
      <c r="A305" s="46" t="s">
        <v>615</v>
      </c>
      <c r="B305" s="46" t="s">
        <v>796</v>
      </c>
      <c r="C305" s="46" t="s">
        <v>614</v>
      </c>
      <c r="D305" s="30">
        <v>122487423.77620859</v>
      </c>
      <c r="E305" s="43">
        <v>227366.159365</v>
      </c>
      <c r="F305" s="43">
        <v>5132166.5894029997</v>
      </c>
      <c r="G305" s="43">
        <v>1122185.478141</v>
      </c>
      <c r="H305" s="43">
        <v>481525.25716699997</v>
      </c>
      <c r="I305" s="43">
        <v>640660.22097400005</v>
      </c>
      <c r="J305" s="43">
        <v>453468.95470599999</v>
      </c>
      <c r="K305" s="43">
        <v>4394523.3483170001</v>
      </c>
      <c r="L305" s="43">
        <v>151757.22029900001</v>
      </c>
      <c r="M305" s="44">
        <v>122371.98850600001</v>
      </c>
      <c r="N305" s="44">
        <v>29385.231792999999</v>
      </c>
      <c r="O305" s="43">
        <v>9379.3103460000002</v>
      </c>
    </row>
    <row r="306" spans="1:15" x14ac:dyDescent="0.25">
      <c r="A306" s="46" t="s">
        <v>617</v>
      </c>
      <c r="B306" s="46" t="s">
        <v>798</v>
      </c>
      <c r="C306" s="46" t="s">
        <v>616</v>
      </c>
      <c r="D306" s="30">
        <v>281892166.1574046</v>
      </c>
      <c r="E306" s="43">
        <v>1515972.7543589999</v>
      </c>
      <c r="F306" s="43">
        <v>11122365.390229</v>
      </c>
      <c r="G306" s="43">
        <v>1582395.4079570002</v>
      </c>
      <c r="H306" s="43">
        <v>361217.61223000003</v>
      </c>
      <c r="I306" s="43">
        <v>1221177.7957270001</v>
      </c>
      <c r="J306" s="43">
        <v>1224952.4093899999</v>
      </c>
      <c r="K306" s="43">
        <v>11141131.256609</v>
      </c>
      <c r="L306" s="43">
        <v>355937.93300999998</v>
      </c>
      <c r="M306" s="44">
        <v>182907.60015399999</v>
      </c>
      <c r="N306" s="44">
        <v>173030.33285599999</v>
      </c>
      <c r="O306" s="43">
        <v>14068.965514</v>
      </c>
    </row>
    <row r="307" spans="1:15" x14ac:dyDescent="0.25">
      <c r="A307" s="46" t="s">
        <v>619</v>
      </c>
      <c r="B307" s="46" t="s">
        <v>792</v>
      </c>
      <c r="C307" s="46" t="s">
        <v>618</v>
      </c>
      <c r="D307" s="30">
        <v>11603257.710844101</v>
      </c>
      <c r="E307" s="43">
        <v>49179.816266000002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4">
        <v>0</v>
      </c>
      <c r="N307" s="44">
        <v>0</v>
      </c>
      <c r="O307" s="43">
        <v>0</v>
      </c>
    </row>
    <row r="308" spans="1:15" x14ac:dyDescent="0.25">
      <c r="A308" s="46" t="s">
        <v>621</v>
      </c>
      <c r="B308" s="46" t="s">
        <v>792</v>
      </c>
      <c r="C308" s="46" t="s">
        <v>620</v>
      </c>
      <c r="D308" s="30">
        <v>17396401.819786195</v>
      </c>
      <c r="E308" s="43">
        <v>76747.070475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4">
        <v>0</v>
      </c>
      <c r="N308" s="44">
        <v>0</v>
      </c>
      <c r="O308" s="43">
        <v>0</v>
      </c>
    </row>
    <row r="309" spans="1:15" x14ac:dyDescent="0.25">
      <c r="A309" s="46" t="s">
        <v>623</v>
      </c>
      <c r="B309" s="46" t="s">
        <v>792</v>
      </c>
      <c r="C309" s="46" t="s">
        <v>622</v>
      </c>
      <c r="D309" s="30">
        <v>11759473.680415772</v>
      </c>
      <c r="E309" s="43">
        <v>49179.816266000002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4">
        <v>0</v>
      </c>
      <c r="N309" s="44">
        <v>0</v>
      </c>
      <c r="O309" s="43">
        <v>0</v>
      </c>
    </row>
    <row r="310" spans="1:15" x14ac:dyDescent="0.25">
      <c r="A310" s="46" t="s">
        <v>625</v>
      </c>
      <c r="B310" s="46" t="s">
        <v>795</v>
      </c>
      <c r="C310" s="46" t="s">
        <v>624</v>
      </c>
      <c r="D310" s="30">
        <v>134813712.4881835</v>
      </c>
      <c r="E310" s="43">
        <v>49361.781585999997</v>
      </c>
      <c r="F310" s="43">
        <v>3206791.0257700002</v>
      </c>
      <c r="G310" s="43">
        <v>1237713.254224</v>
      </c>
      <c r="H310" s="43">
        <v>489094.40231400001</v>
      </c>
      <c r="I310" s="43">
        <v>748618.85190999997</v>
      </c>
      <c r="J310" s="43">
        <v>568524.26355100004</v>
      </c>
      <c r="K310" s="43">
        <v>5681974.066071</v>
      </c>
      <c r="L310" s="43">
        <v>141524.73035999999</v>
      </c>
      <c r="M310" s="44">
        <v>119370.22263899999</v>
      </c>
      <c r="N310" s="44">
        <v>22154.507721000002</v>
      </c>
      <c r="O310" s="43">
        <v>9379.3103460000002</v>
      </c>
    </row>
    <row r="311" spans="1:15" x14ac:dyDescent="0.25">
      <c r="A311" s="46" t="s">
        <v>627</v>
      </c>
      <c r="B311" s="46" t="s">
        <v>792</v>
      </c>
      <c r="C311" s="46" t="s">
        <v>626</v>
      </c>
      <c r="D311" s="30">
        <v>13273524.430574229</v>
      </c>
      <c r="E311" s="43">
        <v>49361.781585999997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4">
        <v>0</v>
      </c>
      <c r="O311" s="43">
        <v>0</v>
      </c>
    </row>
    <row r="312" spans="1:15" x14ac:dyDescent="0.25">
      <c r="A312" s="46" t="s">
        <v>629</v>
      </c>
      <c r="B312" s="46" t="s">
        <v>797</v>
      </c>
      <c r="C312" s="46" t="s">
        <v>628</v>
      </c>
      <c r="D312" s="30">
        <v>455181027.10490429</v>
      </c>
      <c r="E312" s="43">
        <v>0</v>
      </c>
      <c r="F312" s="43">
        <v>21242602.230613001</v>
      </c>
      <c r="G312" s="43">
        <v>4810005.3350479994</v>
      </c>
      <c r="H312" s="43">
        <v>2056128.9639079999</v>
      </c>
      <c r="I312" s="43">
        <v>2753876.3711399999</v>
      </c>
      <c r="J312" s="43">
        <v>1326202.73762</v>
      </c>
      <c r="K312" s="43">
        <v>17228798.583476998</v>
      </c>
      <c r="L312" s="43">
        <v>293435.05811600003</v>
      </c>
      <c r="M312" s="44">
        <v>164396.71064200002</v>
      </c>
      <c r="N312" s="44">
        <v>129038.34747399999</v>
      </c>
      <c r="O312" s="43">
        <v>18758.620687999999</v>
      </c>
    </row>
    <row r="313" spans="1:15" x14ac:dyDescent="0.25">
      <c r="A313" s="46" t="s">
        <v>631</v>
      </c>
      <c r="B313" s="46" t="s">
        <v>793</v>
      </c>
      <c r="C313" s="46" t="s">
        <v>630</v>
      </c>
      <c r="D313" s="30">
        <v>39929421.841679387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4">
        <v>0</v>
      </c>
      <c r="N313" s="44">
        <v>0</v>
      </c>
      <c r="O313" s="43">
        <v>0</v>
      </c>
    </row>
    <row r="314" spans="1:15" x14ac:dyDescent="0.25">
      <c r="A314" s="46" t="s">
        <v>633</v>
      </c>
      <c r="B314" s="46" t="s">
        <v>792</v>
      </c>
      <c r="C314" s="46" t="s">
        <v>632</v>
      </c>
      <c r="D314" s="30">
        <v>10022992.242074735</v>
      </c>
      <c r="E314" s="43">
        <v>56208.595606000003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4">
        <v>0</v>
      </c>
      <c r="N314" s="44">
        <v>0</v>
      </c>
      <c r="O314" s="43">
        <v>0</v>
      </c>
    </row>
    <row r="315" spans="1:15" x14ac:dyDescent="0.25">
      <c r="A315" s="46" t="s">
        <v>635</v>
      </c>
      <c r="B315" s="46" t="s">
        <v>792</v>
      </c>
      <c r="C315" s="46" t="s">
        <v>634</v>
      </c>
      <c r="D315" s="30">
        <v>10079725.116020551</v>
      </c>
      <c r="E315" s="43">
        <v>69901.240051000001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4">
        <v>0</v>
      </c>
      <c r="N315" s="44">
        <v>0</v>
      </c>
      <c r="O315" s="43">
        <v>0</v>
      </c>
    </row>
    <row r="316" spans="1:15" x14ac:dyDescent="0.25">
      <c r="A316" s="46" t="s">
        <v>637</v>
      </c>
      <c r="B316" s="46" t="s">
        <v>795</v>
      </c>
      <c r="C316" s="46" t="s">
        <v>636</v>
      </c>
      <c r="D316" s="30">
        <v>207051750.11032465</v>
      </c>
      <c r="E316" s="43">
        <v>108533.95292</v>
      </c>
      <c r="F316" s="43">
        <v>6062855.9550889991</v>
      </c>
      <c r="G316" s="43">
        <v>1803459.3547999999</v>
      </c>
      <c r="H316" s="43">
        <v>805757.80494900001</v>
      </c>
      <c r="I316" s="43">
        <v>997701.54985099996</v>
      </c>
      <c r="J316" s="43">
        <v>666857.73904699995</v>
      </c>
      <c r="K316" s="43">
        <v>6046763.4073649999</v>
      </c>
      <c r="L316" s="43">
        <v>149893.29027900001</v>
      </c>
      <c r="M316" s="44">
        <v>121871.694195</v>
      </c>
      <c r="N316" s="44">
        <v>28021.596084000001</v>
      </c>
      <c r="O316" s="43">
        <v>9379.3103460000002</v>
      </c>
    </row>
    <row r="317" spans="1:15" x14ac:dyDescent="0.25">
      <c r="A317" s="46" t="s">
        <v>639</v>
      </c>
      <c r="B317" s="46" t="s">
        <v>796</v>
      </c>
      <c r="C317" s="46" t="s">
        <v>638</v>
      </c>
      <c r="D317" s="30">
        <v>136996669.53394845</v>
      </c>
      <c r="E317" s="43">
        <v>102176.96986899999</v>
      </c>
      <c r="F317" s="43">
        <v>1338661.0840479999</v>
      </c>
      <c r="G317" s="43">
        <v>1051605.1560130001</v>
      </c>
      <c r="H317" s="43">
        <v>394433.85410300002</v>
      </c>
      <c r="I317" s="43">
        <v>657171.30191000004</v>
      </c>
      <c r="J317" s="43">
        <v>667999.93460699997</v>
      </c>
      <c r="K317" s="43">
        <v>5325688.5092420001</v>
      </c>
      <c r="L317" s="43">
        <v>131045.85999300001</v>
      </c>
      <c r="M317" s="44">
        <v>116268.39791</v>
      </c>
      <c r="N317" s="44">
        <v>14777.462083</v>
      </c>
      <c r="O317" s="43">
        <v>9379.3103460000002</v>
      </c>
    </row>
    <row r="318" spans="1:15" x14ac:dyDescent="0.25">
      <c r="A318" s="46" t="s">
        <v>641</v>
      </c>
      <c r="B318" s="46" t="s">
        <v>796</v>
      </c>
      <c r="C318" s="46" t="s">
        <v>640</v>
      </c>
      <c r="D318" s="30">
        <v>192659947.72433209</v>
      </c>
      <c r="E318" s="43">
        <v>616237.85174800002</v>
      </c>
      <c r="F318" s="43">
        <v>12608346.428346999</v>
      </c>
      <c r="G318" s="43">
        <v>1611065.484928</v>
      </c>
      <c r="H318" s="43">
        <v>575516.17634600005</v>
      </c>
      <c r="I318" s="43">
        <v>1035549.308582</v>
      </c>
      <c r="J318" s="43">
        <v>958371.34441400005</v>
      </c>
      <c r="K318" s="43">
        <v>7857270.8268600004</v>
      </c>
      <c r="L318" s="43">
        <v>146220.83804</v>
      </c>
      <c r="M318" s="44">
        <v>120771.04671</v>
      </c>
      <c r="N318" s="44">
        <v>25449.79133</v>
      </c>
      <c r="O318" s="43">
        <v>9379.3103460000002</v>
      </c>
    </row>
    <row r="319" spans="1:15" x14ac:dyDescent="0.25">
      <c r="A319" s="46" t="s">
        <v>643</v>
      </c>
      <c r="B319" s="46" t="s">
        <v>792</v>
      </c>
      <c r="C319" s="46" t="s">
        <v>642</v>
      </c>
      <c r="D319" s="30">
        <v>13467290.316486901</v>
      </c>
      <c r="E319" s="43">
        <v>97286.528938999996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4">
        <v>0</v>
      </c>
      <c r="N319" s="44">
        <v>0</v>
      </c>
      <c r="O319" s="43">
        <v>0</v>
      </c>
    </row>
    <row r="320" spans="1:15" x14ac:dyDescent="0.25">
      <c r="A320" s="46" t="s">
        <v>645</v>
      </c>
      <c r="B320" s="46" t="s">
        <v>792</v>
      </c>
      <c r="C320" s="46" t="s">
        <v>644</v>
      </c>
      <c r="D320" s="30">
        <v>14705499.953820145</v>
      </c>
      <c r="E320" s="43">
        <v>69901.240051000001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4">
        <v>0</v>
      </c>
      <c r="N320" s="44">
        <v>0</v>
      </c>
      <c r="O320" s="43">
        <v>0</v>
      </c>
    </row>
    <row r="321" spans="1:15" x14ac:dyDescent="0.25">
      <c r="A321" s="46" t="s">
        <v>647</v>
      </c>
      <c r="B321" s="46" t="s">
        <v>797</v>
      </c>
      <c r="C321" s="46" t="s">
        <v>646</v>
      </c>
      <c r="D321" s="30">
        <v>449481413.77595854</v>
      </c>
      <c r="E321" s="43">
        <v>0</v>
      </c>
      <c r="F321" s="43">
        <v>14843014.511810001</v>
      </c>
      <c r="G321" s="43">
        <v>4366864.3477499997</v>
      </c>
      <c r="H321" s="43">
        <v>1831124.4643280001</v>
      </c>
      <c r="I321" s="43">
        <v>2535739.8834219999</v>
      </c>
      <c r="J321" s="43">
        <v>1315034.519597</v>
      </c>
      <c r="K321" s="43">
        <v>14945867.681488998</v>
      </c>
      <c r="L321" s="43">
        <v>321942.95996899996</v>
      </c>
      <c r="M321" s="44">
        <v>172801.655069</v>
      </c>
      <c r="N321" s="44">
        <v>149141.30489999999</v>
      </c>
      <c r="O321" s="43">
        <v>18758.620687999999</v>
      </c>
    </row>
    <row r="322" spans="1:15" x14ac:dyDescent="0.25">
      <c r="A322" s="46" t="s">
        <v>649</v>
      </c>
      <c r="B322" s="46" t="s">
        <v>792</v>
      </c>
      <c r="C322" s="46" t="s">
        <v>648</v>
      </c>
      <c r="D322" s="30">
        <v>13625446.648822771</v>
      </c>
      <c r="E322" s="43">
        <v>69901.240051000001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4">
        <v>0</v>
      </c>
      <c r="N322" s="44">
        <v>0</v>
      </c>
      <c r="O322" s="43">
        <v>0</v>
      </c>
    </row>
    <row r="323" spans="1:15" x14ac:dyDescent="0.25">
      <c r="A323" s="46" t="s">
        <v>651</v>
      </c>
      <c r="B323" s="46" t="s">
        <v>795</v>
      </c>
      <c r="C323" s="46" t="s">
        <v>650</v>
      </c>
      <c r="D323" s="30">
        <v>222414149.80524254</v>
      </c>
      <c r="E323" s="43">
        <v>138364.46227299998</v>
      </c>
      <c r="F323" s="43">
        <v>15220700.263576999</v>
      </c>
      <c r="G323" s="43">
        <v>1879599.9396170001</v>
      </c>
      <c r="H323" s="43">
        <v>660651.53102600004</v>
      </c>
      <c r="I323" s="43">
        <v>1218948.4085909999</v>
      </c>
      <c r="J323" s="43">
        <v>1080596.810356</v>
      </c>
      <c r="K323" s="43">
        <v>8921336.6601999998</v>
      </c>
      <c r="L323" s="43">
        <v>145922.63539100002</v>
      </c>
      <c r="M323" s="44">
        <v>120670.987848</v>
      </c>
      <c r="N323" s="44">
        <v>25251.647542999999</v>
      </c>
      <c r="O323" s="43">
        <v>9379.3103460000002</v>
      </c>
    </row>
    <row r="324" spans="1:15" x14ac:dyDescent="0.25">
      <c r="A324" s="46" t="s">
        <v>653</v>
      </c>
      <c r="B324" s="46" t="s">
        <v>797</v>
      </c>
      <c r="C324" s="46" t="s">
        <v>652</v>
      </c>
      <c r="D324" s="30">
        <v>804373472.34221482</v>
      </c>
      <c r="E324" s="43">
        <v>0</v>
      </c>
      <c r="F324" s="43">
        <v>69999700.617350996</v>
      </c>
      <c r="G324" s="43">
        <v>5805395.1787639996</v>
      </c>
      <c r="H324" s="43">
        <v>2699564.2207729998</v>
      </c>
      <c r="I324" s="43">
        <v>3105830.9579909998</v>
      </c>
      <c r="J324" s="43">
        <v>862053.46385199996</v>
      </c>
      <c r="K324" s="43">
        <v>19044864.851226002</v>
      </c>
      <c r="L324" s="43">
        <v>471219.19554500002</v>
      </c>
      <c r="M324" s="44">
        <v>217127.73103600001</v>
      </c>
      <c r="N324" s="44">
        <v>254091.46450900001</v>
      </c>
      <c r="O324" s="43">
        <v>18758.620687999999</v>
      </c>
    </row>
    <row r="325" spans="1:15" x14ac:dyDescent="0.25">
      <c r="A325" s="46" t="s">
        <v>655</v>
      </c>
      <c r="B325" s="46" t="s">
        <v>792</v>
      </c>
      <c r="C325" s="46" t="s">
        <v>654</v>
      </c>
      <c r="D325" s="30">
        <v>10969942.349075921</v>
      </c>
      <c r="E325" s="43">
        <v>49179.816266000002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4">
        <v>0</v>
      </c>
      <c r="N325" s="44">
        <v>0</v>
      </c>
      <c r="O325" s="43">
        <v>0</v>
      </c>
    </row>
    <row r="326" spans="1:15" x14ac:dyDescent="0.25">
      <c r="A326" s="46" t="s">
        <v>657</v>
      </c>
      <c r="B326" s="46" t="s">
        <v>794</v>
      </c>
      <c r="C326" s="46" t="s">
        <v>656</v>
      </c>
      <c r="D326" s="30">
        <v>149966002.95375061</v>
      </c>
      <c r="E326" s="43">
        <v>393438.53012200003</v>
      </c>
      <c r="F326" s="43">
        <v>18965051.535269998</v>
      </c>
      <c r="G326" s="43">
        <v>1030888.315706</v>
      </c>
      <c r="H326" s="43">
        <v>457649.27334000001</v>
      </c>
      <c r="I326" s="43">
        <v>573239.04236600001</v>
      </c>
      <c r="J326" s="43">
        <v>379438.569708</v>
      </c>
      <c r="K326" s="43">
        <v>4843808.5623429995</v>
      </c>
      <c r="L326" s="43">
        <v>160857.32974300001</v>
      </c>
      <c r="M326" s="44">
        <v>125073.577787</v>
      </c>
      <c r="N326" s="44">
        <v>35783.751956</v>
      </c>
      <c r="O326" s="43">
        <v>9379.3103460000002</v>
      </c>
    </row>
    <row r="327" spans="1:15" x14ac:dyDescent="0.25">
      <c r="A327" s="46" t="s">
        <v>659</v>
      </c>
      <c r="B327" s="46" t="s">
        <v>792</v>
      </c>
      <c r="C327" s="46" t="s">
        <v>658</v>
      </c>
      <c r="D327" s="30">
        <v>16703755.025337156</v>
      </c>
      <c r="E327" s="43">
        <v>90439.714919000005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4">
        <v>0</v>
      </c>
      <c r="N327" s="44">
        <v>0</v>
      </c>
      <c r="O327" s="43">
        <v>0</v>
      </c>
    </row>
    <row r="328" spans="1:15" x14ac:dyDescent="0.25">
      <c r="A328" s="46" t="s">
        <v>661</v>
      </c>
      <c r="B328" s="46" t="s">
        <v>796</v>
      </c>
      <c r="C328" s="46" t="s">
        <v>660</v>
      </c>
      <c r="D328" s="30">
        <v>139739302.23664927</v>
      </c>
      <c r="E328" s="43">
        <v>103839.247659</v>
      </c>
      <c r="F328" s="43">
        <v>8402639.1718630008</v>
      </c>
      <c r="G328" s="43">
        <v>980305.41305899993</v>
      </c>
      <c r="H328" s="43">
        <v>382210.83799700002</v>
      </c>
      <c r="I328" s="43">
        <v>598094.57506199996</v>
      </c>
      <c r="J328" s="43">
        <v>392327.98684099998</v>
      </c>
      <c r="K328" s="43">
        <v>4915229.6664010007</v>
      </c>
      <c r="L328" s="43">
        <v>141508.47240799997</v>
      </c>
      <c r="M328" s="44">
        <v>119370.22263899999</v>
      </c>
      <c r="N328" s="44">
        <v>22138.249768999998</v>
      </c>
      <c r="O328" s="43">
        <v>14068.965514</v>
      </c>
    </row>
    <row r="329" spans="1:15" x14ac:dyDescent="0.25">
      <c r="A329" s="46" t="s">
        <v>663</v>
      </c>
      <c r="B329" s="46" t="s">
        <v>795</v>
      </c>
      <c r="C329" s="46" t="s">
        <v>662</v>
      </c>
      <c r="D329" s="30">
        <v>164142160.7750552</v>
      </c>
      <c r="E329" s="43">
        <v>86332.216665</v>
      </c>
      <c r="F329" s="43">
        <v>5873404.094153</v>
      </c>
      <c r="G329" s="43">
        <v>1426458.208383</v>
      </c>
      <c r="H329" s="43">
        <v>529194.91836799996</v>
      </c>
      <c r="I329" s="43">
        <v>897263.29001500004</v>
      </c>
      <c r="J329" s="43">
        <v>809361.12906399998</v>
      </c>
      <c r="K329" s="43">
        <v>6665705.8670990001</v>
      </c>
      <c r="L329" s="43">
        <v>141492.21445599999</v>
      </c>
      <c r="M329" s="44">
        <v>119370.22263899999</v>
      </c>
      <c r="N329" s="44">
        <v>22121.991816999998</v>
      </c>
      <c r="O329" s="43">
        <v>9379.3103460000002</v>
      </c>
    </row>
    <row r="330" spans="1:15" x14ac:dyDescent="0.25">
      <c r="A330" s="46" t="s">
        <v>665</v>
      </c>
      <c r="B330" s="46" t="s">
        <v>792</v>
      </c>
      <c r="C330" s="46" t="s">
        <v>664</v>
      </c>
      <c r="D330" s="30">
        <v>7416806.7316459883</v>
      </c>
      <c r="E330" s="43">
        <v>159685.87981700001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4">
        <v>0</v>
      </c>
      <c r="N330" s="44">
        <v>0</v>
      </c>
      <c r="O330" s="43">
        <v>0</v>
      </c>
    </row>
    <row r="331" spans="1:15" x14ac:dyDescent="0.25">
      <c r="A331" s="46" t="s">
        <v>667</v>
      </c>
      <c r="B331" s="46" t="s">
        <v>792</v>
      </c>
      <c r="C331" s="46" t="s">
        <v>666</v>
      </c>
      <c r="D331" s="30">
        <v>11216753.062638674</v>
      </c>
      <c r="E331" s="43">
        <v>49179.816266000002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4">
        <v>0</v>
      </c>
      <c r="N331" s="44">
        <v>0</v>
      </c>
      <c r="O331" s="43">
        <v>0</v>
      </c>
    </row>
    <row r="332" spans="1:15" x14ac:dyDescent="0.25">
      <c r="A332" s="46" t="s">
        <v>669</v>
      </c>
      <c r="B332" s="46" t="s">
        <v>792</v>
      </c>
      <c r="C332" s="46" t="s">
        <v>668</v>
      </c>
      <c r="D332" s="30">
        <v>13242133.044883309</v>
      </c>
      <c r="E332" s="43">
        <v>120270.224273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4">
        <v>0</v>
      </c>
      <c r="N332" s="44">
        <v>0</v>
      </c>
      <c r="O332" s="43">
        <v>0</v>
      </c>
    </row>
    <row r="333" spans="1:15" x14ac:dyDescent="0.25">
      <c r="A333" s="46" t="s">
        <v>671</v>
      </c>
      <c r="B333" s="46" t="s">
        <v>792</v>
      </c>
      <c r="C333" s="46" t="s">
        <v>670</v>
      </c>
      <c r="D333" s="30">
        <v>15888343.007530537</v>
      </c>
      <c r="E333" s="43">
        <v>110979.17338399999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4">
        <v>0</v>
      </c>
      <c r="N333" s="44">
        <v>0</v>
      </c>
      <c r="O333" s="43">
        <v>0</v>
      </c>
    </row>
    <row r="334" spans="1:15" x14ac:dyDescent="0.25">
      <c r="A334" s="46" t="s">
        <v>673</v>
      </c>
      <c r="B334" s="46" t="s">
        <v>796</v>
      </c>
      <c r="C334" s="46" t="s">
        <v>672</v>
      </c>
      <c r="D334" s="30">
        <v>121591206.60065012</v>
      </c>
      <c r="E334" s="43">
        <v>86039.104959000004</v>
      </c>
      <c r="F334" s="43">
        <v>7192889.8512119995</v>
      </c>
      <c r="G334" s="43">
        <v>920506.21969900001</v>
      </c>
      <c r="H334" s="43">
        <v>318494.46714800003</v>
      </c>
      <c r="I334" s="43">
        <v>602011.75255099998</v>
      </c>
      <c r="J334" s="43">
        <v>437449.60550800001</v>
      </c>
      <c r="K334" s="43">
        <v>4522740.4300180003</v>
      </c>
      <c r="L334" s="43">
        <v>134291.599303</v>
      </c>
      <c r="M334" s="44">
        <v>117168.92767</v>
      </c>
      <c r="N334" s="44">
        <v>17122.671633000002</v>
      </c>
      <c r="O334" s="43">
        <v>9379.3103460000002</v>
      </c>
    </row>
    <row r="335" spans="1:15" x14ac:dyDescent="0.25">
      <c r="A335" s="46" t="s">
        <v>675</v>
      </c>
      <c r="B335" s="46" t="s">
        <v>792</v>
      </c>
      <c r="C335" s="46" t="s">
        <v>674</v>
      </c>
      <c r="D335" s="30">
        <v>16243334.105469791</v>
      </c>
      <c r="E335" s="43">
        <v>83593.884495000006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4">
        <v>0</v>
      </c>
      <c r="N335" s="44">
        <v>0</v>
      </c>
      <c r="O335" s="43">
        <v>0</v>
      </c>
    </row>
    <row r="336" spans="1:15" x14ac:dyDescent="0.25">
      <c r="A336" s="46" t="s">
        <v>677</v>
      </c>
      <c r="B336" s="46" t="s">
        <v>792</v>
      </c>
      <c r="C336" s="46" t="s">
        <v>676</v>
      </c>
      <c r="D336" s="30">
        <v>14434605.398711126</v>
      </c>
      <c r="E336" s="43">
        <v>86332.216665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4">
        <v>0</v>
      </c>
      <c r="N336" s="44">
        <v>0</v>
      </c>
      <c r="O336" s="43">
        <v>0</v>
      </c>
    </row>
    <row r="337" spans="1:15" x14ac:dyDescent="0.25">
      <c r="A337" s="46" t="s">
        <v>679</v>
      </c>
      <c r="B337" s="46" t="s">
        <v>792</v>
      </c>
      <c r="C337" s="46" t="s">
        <v>678</v>
      </c>
      <c r="D337" s="30">
        <v>9305790.8004373908</v>
      </c>
      <c r="E337" s="43">
        <v>49179.816266000002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43">
        <v>0</v>
      </c>
    </row>
    <row r="338" spans="1:15" x14ac:dyDescent="0.25">
      <c r="A338" s="46" t="s">
        <v>681</v>
      </c>
      <c r="B338" s="46" t="s">
        <v>792</v>
      </c>
      <c r="C338" s="46" t="s">
        <v>680</v>
      </c>
      <c r="D338" s="30">
        <v>18858854.383923989</v>
      </c>
      <c r="E338" s="43">
        <v>124671.81782900001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4">
        <v>0</v>
      </c>
      <c r="N338" s="44">
        <v>0</v>
      </c>
      <c r="O338" s="43">
        <v>0</v>
      </c>
    </row>
    <row r="339" spans="1:15" x14ac:dyDescent="0.25">
      <c r="A339" s="46" t="s">
        <v>683</v>
      </c>
      <c r="B339" s="46" t="s">
        <v>792</v>
      </c>
      <c r="C339" s="46" t="s">
        <v>682</v>
      </c>
      <c r="D339" s="30">
        <v>10680280.710263392</v>
      </c>
      <c r="E339" s="43">
        <v>56208.595606000003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4">
        <v>0</v>
      </c>
      <c r="N339" s="44">
        <v>0</v>
      </c>
      <c r="O339" s="43">
        <v>0</v>
      </c>
    </row>
    <row r="340" spans="1:15" x14ac:dyDescent="0.25">
      <c r="A340" s="46" t="s">
        <v>685</v>
      </c>
      <c r="B340" s="46" t="s">
        <v>796</v>
      </c>
      <c r="C340" s="46" t="s">
        <v>684</v>
      </c>
      <c r="D340" s="30">
        <v>111495078.47765392</v>
      </c>
      <c r="E340" s="43">
        <v>85549.273989000008</v>
      </c>
      <c r="F340" s="43">
        <v>4763321.9039390003</v>
      </c>
      <c r="G340" s="43">
        <v>804682.750352</v>
      </c>
      <c r="H340" s="43">
        <v>296038.01557699998</v>
      </c>
      <c r="I340" s="43">
        <v>508644.73477500002</v>
      </c>
      <c r="J340" s="43">
        <v>331424.94501299999</v>
      </c>
      <c r="K340" s="43">
        <v>4476585.5222749999</v>
      </c>
      <c r="L340" s="43">
        <v>175006.62010399997</v>
      </c>
      <c r="M340" s="44">
        <v>129276.04999999999</v>
      </c>
      <c r="N340" s="44">
        <v>45730.570103999999</v>
      </c>
      <c r="O340" s="43">
        <v>18758.620687999999</v>
      </c>
    </row>
    <row r="341" spans="1:15" x14ac:dyDescent="0.25">
      <c r="A341" s="46" t="s">
        <v>687</v>
      </c>
      <c r="B341" s="46" t="s">
        <v>792</v>
      </c>
      <c r="C341" s="46" t="s">
        <v>686</v>
      </c>
      <c r="D341" s="30">
        <v>15969564.614130873</v>
      </c>
      <c r="E341" s="43">
        <v>56208.595606000003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4">
        <v>0</v>
      </c>
      <c r="N341" s="44">
        <v>0</v>
      </c>
      <c r="O341" s="43">
        <v>0</v>
      </c>
    </row>
    <row r="342" spans="1:15" x14ac:dyDescent="0.25">
      <c r="A342" s="46" t="s">
        <v>689</v>
      </c>
      <c r="B342" s="46" t="s">
        <v>796</v>
      </c>
      <c r="C342" s="46" t="s">
        <v>688</v>
      </c>
      <c r="D342" s="30">
        <v>108719978.16168877</v>
      </c>
      <c r="E342" s="43">
        <v>65499.646494000001</v>
      </c>
      <c r="F342" s="43">
        <v>35581.979942000005</v>
      </c>
      <c r="G342" s="43">
        <v>1119797.5749889999</v>
      </c>
      <c r="H342" s="43">
        <v>475576.83782299998</v>
      </c>
      <c r="I342" s="43">
        <v>644220.73716599995</v>
      </c>
      <c r="J342" s="43">
        <v>496998.12537700002</v>
      </c>
      <c r="K342" s="43">
        <v>3424252.9605660001</v>
      </c>
      <c r="L342" s="43">
        <v>142763.80366500001</v>
      </c>
      <c r="M342" s="44">
        <v>119670.39922600001</v>
      </c>
      <c r="N342" s="44">
        <v>23093.404439000002</v>
      </c>
      <c r="O342" s="43">
        <v>9379.3103460000002</v>
      </c>
    </row>
    <row r="343" spans="1:15" x14ac:dyDescent="0.25">
      <c r="A343" s="46" t="s">
        <v>691</v>
      </c>
      <c r="B343" s="46" t="s">
        <v>792</v>
      </c>
      <c r="C343" s="46" t="s">
        <v>690</v>
      </c>
      <c r="D343" s="30">
        <v>9227782.0637828261</v>
      </c>
      <c r="E343" s="43">
        <v>104132.359364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4">
        <v>0</v>
      </c>
      <c r="N343" s="44">
        <v>0</v>
      </c>
      <c r="O343" s="43">
        <v>0</v>
      </c>
    </row>
    <row r="344" spans="1:15" x14ac:dyDescent="0.25">
      <c r="A344" s="46" t="s">
        <v>693</v>
      </c>
      <c r="B344" s="46" t="s">
        <v>798</v>
      </c>
      <c r="C344" s="46" t="s">
        <v>692</v>
      </c>
      <c r="D344" s="30">
        <v>275315914.66023332</v>
      </c>
      <c r="E344" s="43">
        <v>1711581.539169</v>
      </c>
      <c r="F344" s="43">
        <v>1939546.532843</v>
      </c>
      <c r="G344" s="43">
        <v>1380240.6002790001</v>
      </c>
      <c r="H344" s="43">
        <v>241231.06406599999</v>
      </c>
      <c r="I344" s="43">
        <v>1139009.5362130001</v>
      </c>
      <c r="J344" s="43">
        <v>1298420.355309</v>
      </c>
      <c r="K344" s="43">
        <v>11619131.58368</v>
      </c>
      <c r="L344" s="43">
        <v>233254.32595299999</v>
      </c>
      <c r="M344" s="44">
        <v>146586.23316599999</v>
      </c>
      <c r="N344" s="44">
        <v>86668.092787000001</v>
      </c>
      <c r="O344" s="43">
        <v>14068.965514</v>
      </c>
    </row>
    <row r="345" spans="1:15" x14ac:dyDescent="0.25">
      <c r="A345" s="46" t="s">
        <v>695</v>
      </c>
      <c r="B345" s="46" t="s">
        <v>795</v>
      </c>
      <c r="C345" s="46" t="s">
        <v>694</v>
      </c>
      <c r="D345" s="30">
        <v>143800144.17996728</v>
      </c>
      <c r="E345" s="43">
        <v>92884.935383999997</v>
      </c>
      <c r="F345" s="43">
        <v>5365357.5437279996</v>
      </c>
      <c r="G345" s="43">
        <v>1277162.4313099999</v>
      </c>
      <c r="H345" s="43">
        <v>541877.22479600005</v>
      </c>
      <c r="I345" s="43">
        <v>735285.20651399996</v>
      </c>
      <c r="J345" s="43">
        <v>417153.611102</v>
      </c>
      <c r="K345" s="43">
        <v>5229961.3520750003</v>
      </c>
      <c r="L345" s="43">
        <v>133943.60667499999</v>
      </c>
      <c r="M345" s="44">
        <v>117068.868808</v>
      </c>
      <c r="N345" s="44">
        <v>16874.737867</v>
      </c>
      <c r="O345" s="43">
        <v>9379.3103460000002</v>
      </c>
    </row>
    <row r="346" spans="1:15" x14ac:dyDescent="0.25">
      <c r="A346" s="46" t="s">
        <v>697</v>
      </c>
      <c r="B346" s="46" t="s">
        <v>792</v>
      </c>
      <c r="C346" s="46" t="s">
        <v>696</v>
      </c>
      <c r="D346" s="30">
        <v>12020795.356597124</v>
      </c>
      <c r="E346" s="43">
        <v>86332.216665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4">
        <v>0</v>
      </c>
      <c r="N346" s="44">
        <v>0</v>
      </c>
      <c r="O346" s="43">
        <v>0</v>
      </c>
    </row>
    <row r="347" spans="1:15" x14ac:dyDescent="0.25">
      <c r="A347" s="46" t="s">
        <v>699</v>
      </c>
      <c r="B347" s="46" t="s">
        <v>793</v>
      </c>
      <c r="C347" s="46" t="s">
        <v>698</v>
      </c>
      <c r="D347" s="30">
        <v>48394064.809674829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4">
        <v>0</v>
      </c>
      <c r="N347" s="44">
        <v>0</v>
      </c>
      <c r="O347" s="43">
        <v>0</v>
      </c>
    </row>
    <row r="348" spans="1:15" x14ac:dyDescent="0.25">
      <c r="A348" s="46" t="s">
        <v>701</v>
      </c>
      <c r="B348" s="46" t="s">
        <v>792</v>
      </c>
      <c r="C348" s="46" t="s">
        <v>700</v>
      </c>
      <c r="D348" s="30">
        <v>11674135.278947204</v>
      </c>
      <c r="E348" s="43">
        <v>83593.884495000006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4">
        <v>0</v>
      </c>
      <c r="O348" s="43">
        <v>0</v>
      </c>
    </row>
    <row r="349" spans="1:15" x14ac:dyDescent="0.25">
      <c r="A349" s="46" t="s">
        <v>703</v>
      </c>
      <c r="B349" s="46" t="s">
        <v>792</v>
      </c>
      <c r="C349" s="46" t="s">
        <v>702</v>
      </c>
      <c r="D349" s="30">
        <v>13124542.94743035</v>
      </c>
      <c r="E349" s="43">
        <v>83593.884495000006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4">
        <v>0</v>
      </c>
      <c r="O349" s="43">
        <v>0</v>
      </c>
    </row>
    <row r="350" spans="1:15" x14ac:dyDescent="0.25">
      <c r="A350" s="46" t="s">
        <v>705</v>
      </c>
      <c r="B350" s="46" t="s">
        <v>795</v>
      </c>
      <c r="C350" s="46" t="s">
        <v>704</v>
      </c>
      <c r="D350" s="30">
        <v>229178013.184129</v>
      </c>
      <c r="E350" s="43">
        <v>103936.62369499999</v>
      </c>
      <c r="F350" s="43">
        <v>9291997.6565550007</v>
      </c>
      <c r="G350" s="43">
        <v>1929937.9568810002</v>
      </c>
      <c r="H350" s="43">
        <v>647938.74072700005</v>
      </c>
      <c r="I350" s="43">
        <v>1281999.216154</v>
      </c>
      <c r="J350" s="43">
        <v>847571.59872300003</v>
      </c>
      <c r="K350" s="43">
        <v>8312317.9348980002</v>
      </c>
      <c r="L350" s="43">
        <v>171624.24153900001</v>
      </c>
      <c r="M350" s="44">
        <v>128275.461377</v>
      </c>
      <c r="N350" s="44">
        <v>43348.780162000003</v>
      </c>
      <c r="O350" s="43">
        <v>14068.965514</v>
      </c>
    </row>
    <row r="351" spans="1:15" x14ac:dyDescent="0.25">
      <c r="A351" s="46" t="s">
        <v>707</v>
      </c>
      <c r="B351" s="46" t="s">
        <v>795</v>
      </c>
      <c r="C351" s="46" t="s">
        <v>706</v>
      </c>
      <c r="D351" s="30">
        <v>220629791.83285818</v>
      </c>
      <c r="E351" s="43">
        <v>118901.058188</v>
      </c>
      <c r="F351" s="43">
        <v>6987311.6963759996</v>
      </c>
      <c r="G351" s="43">
        <v>1795674.7925510001</v>
      </c>
      <c r="H351" s="43">
        <v>682432.25679200003</v>
      </c>
      <c r="I351" s="43">
        <v>1113242.5357590001</v>
      </c>
      <c r="J351" s="43">
        <v>987299.68693800003</v>
      </c>
      <c r="K351" s="43">
        <v>8408349.6672029998</v>
      </c>
      <c r="L351" s="43">
        <v>149578.829677</v>
      </c>
      <c r="M351" s="44">
        <v>121771.635333</v>
      </c>
      <c r="N351" s="44">
        <v>27807.194344</v>
      </c>
      <c r="O351" s="43">
        <v>9379.3103460000002</v>
      </c>
    </row>
    <row r="352" spans="1:15" x14ac:dyDescent="0.25">
      <c r="A352" s="46" t="s">
        <v>709</v>
      </c>
      <c r="B352" s="46" t="s">
        <v>794</v>
      </c>
      <c r="C352" s="46" t="s">
        <v>708</v>
      </c>
      <c r="D352" s="30">
        <v>200620047.71603024</v>
      </c>
      <c r="E352" s="43">
        <v>489023.43741899997</v>
      </c>
      <c r="F352" s="43">
        <v>7772936.3039040007</v>
      </c>
      <c r="G352" s="43">
        <v>1262584.030278</v>
      </c>
      <c r="H352" s="43">
        <v>416126.17664299998</v>
      </c>
      <c r="I352" s="43">
        <v>846457.85363499995</v>
      </c>
      <c r="J352" s="43">
        <v>695705.51800799998</v>
      </c>
      <c r="K352" s="43">
        <v>8780653.381860001</v>
      </c>
      <c r="L352" s="43">
        <v>168178.86341300001</v>
      </c>
      <c r="M352" s="44">
        <v>127274.872756</v>
      </c>
      <c r="N352" s="44">
        <v>40903.990657000002</v>
      </c>
      <c r="O352" s="43">
        <v>9379.3103460000002</v>
      </c>
    </row>
    <row r="353" spans="1:15" x14ac:dyDescent="0.25">
      <c r="A353" s="46" t="s">
        <v>711</v>
      </c>
      <c r="B353" s="46" t="s">
        <v>798</v>
      </c>
      <c r="C353" s="46" t="s">
        <v>710</v>
      </c>
      <c r="D353" s="30">
        <v>177297048.65441927</v>
      </c>
      <c r="E353" s="43">
        <v>713973.88420900004</v>
      </c>
      <c r="F353" s="43">
        <v>10180203.896340001</v>
      </c>
      <c r="G353" s="43">
        <v>1494730.9039779999</v>
      </c>
      <c r="H353" s="43">
        <v>485957.611997</v>
      </c>
      <c r="I353" s="43">
        <v>1008773.291981</v>
      </c>
      <c r="J353" s="43">
        <v>836678.95326099999</v>
      </c>
      <c r="K353" s="43">
        <v>8111977.9326719996</v>
      </c>
      <c r="L353" s="43">
        <v>261174.967603</v>
      </c>
      <c r="M353" s="44">
        <v>154791.05986799998</v>
      </c>
      <c r="N353" s="44">
        <v>106383.907735</v>
      </c>
      <c r="O353" s="43">
        <v>14068.965514</v>
      </c>
    </row>
    <row r="354" spans="1:15" x14ac:dyDescent="0.25">
      <c r="A354" s="46" t="s">
        <v>713</v>
      </c>
      <c r="B354" s="46" t="s">
        <v>796</v>
      </c>
      <c r="C354" s="46" t="s">
        <v>712</v>
      </c>
      <c r="D354" s="30">
        <v>133653462.26759027</v>
      </c>
      <c r="E354" s="43">
        <v>110979.17338399999</v>
      </c>
      <c r="F354" s="43">
        <v>5170566.5372780003</v>
      </c>
      <c r="G354" s="43">
        <v>1101519.4459170001</v>
      </c>
      <c r="H354" s="43">
        <v>461064.48301099997</v>
      </c>
      <c r="I354" s="43">
        <v>640454.96290599997</v>
      </c>
      <c r="J354" s="43">
        <v>496587.77825799998</v>
      </c>
      <c r="K354" s="43">
        <v>4737517.7952309996</v>
      </c>
      <c r="L354" s="43">
        <v>157695.92855700001</v>
      </c>
      <c r="M354" s="44">
        <v>124173.048026</v>
      </c>
      <c r="N354" s="44">
        <v>33522.880531000003</v>
      </c>
      <c r="O354" s="43">
        <v>9379.3103460000002</v>
      </c>
    </row>
    <row r="355" spans="1:15" x14ac:dyDescent="0.25">
      <c r="A355" s="46" t="s">
        <v>715</v>
      </c>
      <c r="B355" s="46" t="s">
        <v>792</v>
      </c>
      <c r="C355" s="46" t="s">
        <v>714</v>
      </c>
      <c r="D355" s="30">
        <v>14947047.226241857</v>
      </c>
      <c r="E355" s="43">
        <v>65499.646494000001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4">
        <v>0</v>
      </c>
      <c r="N355" s="44">
        <v>0</v>
      </c>
      <c r="O355" s="43">
        <v>0</v>
      </c>
    </row>
    <row r="356" spans="1:15" x14ac:dyDescent="0.25">
      <c r="A356" s="46" t="s">
        <v>717</v>
      </c>
      <c r="B356" s="46" t="s">
        <v>797</v>
      </c>
      <c r="C356" s="46" t="s">
        <v>716</v>
      </c>
      <c r="D356" s="30">
        <v>341971211.47596663</v>
      </c>
      <c r="E356" s="43">
        <v>0</v>
      </c>
      <c r="F356" s="43">
        <v>12668873.175455</v>
      </c>
      <c r="G356" s="43">
        <v>3039391.3346600002</v>
      </c>
      <c r="H356" s="43">
        <v>1302000.674992</v>
      </c>
      <c r="I356" s="43">
        <v>1737390.6596679999</v>
      </c>
      <c r="J356" s="43">
        <v>847649.90349399997</v>
      </c>
      <c r="K356" s="43">
        <v>10911026.290224999</v>
      </c>
      <c r="L356" s="43">
        <v>219933.11670399999</v>
      </c>
      <c r="M356" s="44">
        <v>142583.87867599999</v>
      </c>
      <c r="N356" s="44">
        <v>77349.238028000007</v>
      </c>
      <c r="O356" s="43">
        <v>18758.620687999999</v>
      </c>
    </row>
    <row r="357" spans="1:15" x14ac:dyDescent="0.25">
      <c r="A357" s="46" t="s">
        <v>719</v>
      </c>
      <c r="B357" s="46" t="s">
        <v>792</v>
      </c>
      <c r="C357" s="46" t="s">
        <v>718</v>
      </c>
      <c r="D357" s="30">
        <v>15550663.237601941</v>
      </c>
      <c r="E357" s="43">
        <v>275290.90671899996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4">
        <v>0</v>
      </c>
      <c r="N357" s="44">
        <v>0</v>
      </c>
      <c r="O357" s="43">
        <v>0</v>
      </c>
    </row>
    <row r="358" spans="1:15" x14ac:dyDescent="0.25">
      <c r="A358" s="46" t="s">
        <v>721</v>
      </c>
      <c r="B358" s="46" t="s">
        <v>792</v>
      </c>
      <c r="C358" s="46" t="s">
        <v>720</v>
      </c>
      <c r="D358" s="30">
        <v>12781403.563448621</v>
      </c>
      <c r="E358" s="43">
        <v>97286.528938999996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4">
        <v>0</v>
      </c>
      <c r="N358" s="44">
        <v>0</v>
      </c>
      <c r="O358" s="43">
        <v>0</v>
      </c>
    </row>
    <row r="359" spans="1:15" x14ac:dyDescent="0.25">
      <c r="A359" s="46" t="s">
        <v>723</v>
      </c>
      <c r="B359" s="46" t="s">
        <v>792</v>
      </c>
      <c r="C359" s="46" t="s">
        <v>722</v>
      </c>
      <c r="D359" s="30">
        <v>13912235.20642625</v>
      </c>
      <c r="E359" s="43">
        <v>49179.816266000002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4">
        <v>0</v>
      </c>
      <c r="N359" s="44">
        <v>0</v>
      </c>
      <c r="O359" s="43">
        <v>0</v>
      </c>
    </row>
    <row r="360" spans="1:15" x14ac:dyDescent="0.25">
      <c r="A360" s="46" t="s">
        <v>725</v>
      </c>
      <c r="B360" s="46" t="s">
        <v>792</v>
      </c>
      <c r="C360" s="46" t="s">
        <v>724</v>
      </c>
      <c r="D360" s="30">
        <v>20522944.850375444</v>
      </c>
      <c r="E360" s="43">
        <v>104132.359364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4">
        <v>0</v>
      </c>
      <c r="N360" s="44">
        <v>0</v>
      </c>
      <c r="O360" s="43">
        <v>0</v>
      </c>
    </row>
    <row r="361" spans="1:15" x14ac:dyDescent="0.25">
      <c r="A361" s="46" t="s">
        <v>727</v>
      </c>
      <c r="B361" s="46" t="s">
        <v>792</v>
      </c>
      <c r="C361" s="46" t="s">
        <v>726</v>
      </c>
      <c r="D361" s="30">
        <v>8185796.144191416</v>
      </c>
      <c r="E361" s="43">
        <v>56208.595606000003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4">
        <v>0</v>
      </c>
      <c r="N361" s="44">
        <v>0</v>
      </c>
      <c r="O361" s="43">
        <v>0</v>
      </c>
    </row>
    <row r="362" spans="1:15" x14ac:dyDescent="0.25">
      <c r="A362" s="46" t="s">
        <v>729</v>
      </c>
      <c r="B362" s="46" t="s">
        <v>792</v>
      </c>
      <c r="C362" s="46" t="s">
        <v>728</v>
      </c>
      <c r="D362" s="30">
        <v>14295438.49618075</v>
      </c>
      <c r="E362" s="43">
        <v>106088.73245400001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4">
        <v>0</v>
      </c>
      <c r="N362" s="44">
        <v>0</v>
      </c>
      <c r="O362" s="43">
        <v>0</v>
      </c>
    </row>
    <row r="363" spans="1:15" x14ac:dyDescent="0.25">
      <c r="A363" s="46" t="s">
        <v>731</v>
      </c>
      <c r="B363" s="46" t="s">
        <v>796</v>
      </c>
      <c r="C363" s="46" t="s">
        <v>730</v>
      </c>
      <c r="D363" s="30">
        <v>113977101.03064932</v>
      </c>
      <c r="E363" s="43">
        <v>126040.983914</v>
      </c>
      <c r="F363" s="43">
        <v>3341635.5153879998</v>
      </c>
      <c r="G363" s="43">
        <v>667544.95796200004</v>
      </c>
      <c r="H363" s="43">
        <v>278095.20915900002</v>
      </c>
      <c r="I363" s="43">
        <v>389449.74880300002</v>
      </c>
      <c r="J363" s="43">
        <v>149394.209902</v>
      </c>
      <c r="K363" s="43">
        <v>3417430.0387270004</v>
      </c>
      <c r="L363" s="43">
        <v>167483.894279</v>
      </c>
      <c r="M363" s="44">
        <v>127074.75503</v>
      </c>
      <c r="N363" s="44">
        <v>40409.139249</v>
      </c>
      <c r="O363" s="43">
        <v>9379.3103460000002</v>
      </c>
    </row>
    <row r="364" spans="1:15" x14ac:dyDescent="0.25">
      <c r="A364" s="46" t="s">
        <v>733</v>
      </c>
      <c r="B364" s="46" t="s">
        <v>792</v>
      </c>
      <c r="C364" s="46" t="s">
        <v>732</v>
      </c>
      <c r="D364" s="30">
        <v>8583009.3533828817</v>
      </c>
      <c r="E364" s="43">
        <v>49179.816266000002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43">
        <v>0</v>
      </c>
    </row>
    <row r="365" spans="1:15" x14ac:dyDescent="0.25">
      <c r="A365" s="46" t="s">
        <v>735</v>
      </c>
      <c r="B365" s="46" t="s">
        <v>792</v>
      </c>
      <c r="C365" s="46" t="s">
        <v>734</v>
      </c>
      <c r="D365" s="30">
        <v>12234022.044728357</v>
      </c>
      <c r="E365" s="43">
        <v>95917.362854999999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43">
        <v>0</v>
      </c>
    </row>
    <row r="366" spans="1:15" x14ac:dyDescent="0.25">
      <c r="A366" s="46" t="s">
        <v>737</v>
      </c>
      <c r="B366" s="46" t="s">
        <v>792</v>
      </c>
      <c r="C366" s="46" t="s">
        <v>736</v>
      </c>
      <c r="D366" s="30">
        <v>12734583.476303069</v>
      </c>
      <c r="E366" s="43">
        <v>49179.816266000002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4">
        <v>0</v>
      </c>
      <c r="N366" s="44">
        <v>0</v>
      </c>
      <c r="O366" s="43">
        <v>0</v>
      </c>
    </row>
    <row r="367" spans="1:15" x14ac:dyDescent="0.25">
      <c r="A367" s="46" t="s">
        <v>739</v>
      </c>
      <c r="B367" s="46" t="s">
        <v>792</v>
      </c>
      <c r="C367" s="46" t="s">
        <v>738</v>
      </c>
      <c r="D367" s="30">
        <v>12710021.329791056</v>
      </c>
      <c r="E367" s="43">
        <v>63054.426029999995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4">
        <v>0</v>
      </c>
      <c r="N367" s="44">
        <v>0</v>
      </c>
      <c r="O367" s="43">
        <v>0</v>
      </c>
    </row>
    <row r="368" spans="1:15" x14ac:dyDescent="0.25">
      <c r="A368" s="46" t="s">
        <v>741</v>
      </c>
      <c r="B368" s="46" t="s">
        <v>793</v>
      </c>
      <c r="C368" s="46" t="s">
        <v>740</v>
      </c>
      <c r="D368" s="30">
        <v>96050690.514255524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4">
        <v>0</v>
      </c>
      <c r="O368" s="43">
        <v>0</v>
      </c>
    </row>
    <row r="369" spans="1:15" x14ac:dyDescent="0.25">
      <c r="A369" s="46" t="s">
        <v>743</v>
      </c>
      <c r="B369" s="46" t="s">
        <v>792</v>
      </c>
      <c r="C369" s="46" t="s">
        <v>742</v>
      </c>
      <c r="D369" s="30">
        <v>9010156.7438025195</v>
      </c>
      <c r="E369" s="43">
        <v>131517.64825299999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4">
        <v>0</v>
      </c>
      <c r="N369" s="44">
        <v>0</v>
      </c>
      <c r="O369" s="43">
        <v>0</v>
      </c>
    </row>
    <row r="370" spans="1:15" x14ac:dyDescent="0.25">
      <c r="A370" s="46" t="s">
        <v>745</v>
      </c>
      <c r="B370" s="46" t="s">
        <v>792</v>
      </c>
      <c r="C370" s="46" t="s">
        <v>744</v>
      </c>
      <c r="D370" s="30">
        <v>4573700.9555972321</v>
      </c>
      <c r="E370" s="43">
        <v>49179.816266000002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43">
        <v>0</v>
      </c>
    </row>
    <row r="371" spans="1:15" x14ac:dyDescent="0.25">
      <c r="A371" s="46" t="s">
        <v>747</v>
      </c>
      <c r="B371" s="46" t="s">
        <v>797</v>
      </c>
      <c r="C371" s="46" t="s">
        <v>746</v>
      </c>
      <c r="D371" s="30">
        <v>515893939.36299413</v>
      </c>
      <c r="E371" s="43">
        <v>0</v>
      </c>
      <c r="F371" s="43">
        <v>20879107.987180002</v>
      </c>
      <c r="G371" s="43">
        <v>4889859.8635409996</v>
      </c>
      <c r="H371" s="43">
        <v>2321427.0440580002</v>
      </c>
      <c r="I371" s="43">
        <v>2568432.8194829999</v>
      </c>
      <c r="J371" s="43">
        <v>926411.70371899998</v>
      </c>
      <c r="K371" s="43">
        <v>14404849.541845001</v>
      </c>
      <c r="L371" s="43">
        <v>335283.47553500003</v>
      </c>
      <c r="M371" s="44">
        <v>176804.00955800002</v>
      </c>
      <c r="N371" s="44">
        <v>158479.46597700001</v>
      </c>
      <c r="O371" s="43">
        <v>18758.620687999999</v>
      </c>
    </row>
    <row r="372" spans="1:15" x14ac:dyDescent="0.25">
      <c r="A372" s="46" t="s">
        <v>749</v>
      </c>
      <c r="B372" s="46" t="s">
        <v>793</v>
      </c>
      <c r="C372" s="46" t="s">
        <v>748</v>
      </c>
      <c r="D372" s="30">
        <v>79580721.668506756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4">
        <v>0</v>
      </c>
      <c r="N372" s="44">
        <v>0</v>
      </c>
      <c r="O372" s="43">
        <v>0</v>
      </c>
    </row>
    <row r="373" spans="1:15" x14ac:dyDescent="0.25">
      <c r="A373" s="46" t="s">
        <v>751</v>
      </c>
      <c r="B373" s="46" t="s">
        <v>798</v>
      </c>
      <c r="C373" s="46" t="s">
        <v>750</v>
      </c>
      <c r="D373" s="30">
        <v>202273195.60864237</v>
      </c>
      <c r="E373" s="43">
        <v>7971080.3578159995</v>
      </c>
      <c r="F373" s="43">
        <v>8278074.5142470002</v>
      </c>
      <c r="G373" s="43">
        <v>1411160.388395</v>
      </c>
      <c r="H373" s="43">
        <v>382402.88638400001</v>
      </c>
      <c r="I373" s="43">
        <v>1028757.5020109999</v>
      </c>
      <c r="J373" s="43">
        <v>795666.82923200005</v>
      </c>
      <c r="K373" s="43">
        <v>5935742.9570310004</v>
      </c>
      <c r="L373" s="43">
        <v>273582.262583</v>
      </c>
      <c r="M373" s="44">
        <v>158493.23777000001</v>
      </c>
      <c r="N373" s="44">
        <v>115089.024813</v>
      </c>
      <c r="O373" s="43">
        <v>18758.620687999999</v>
      </c>
    </row>
    <row r="374" spans="1:15" x14ac:dyDescent="0.25">
      <c r="A374" s="46" t="s">
        <v>753</v>
      </c>
      <c r="B374" s="46" t="s">
        <v>792</v>
      </c>
      <c r="C374" s="46" t="s">
        <v>752</v>
      </c>
      <c r="D374" s="30">
        <v>9847484.7674139794</v>
      </c>
      <c r="E374" s="43">
        <v>140809.682738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43">
        <v>0</v>
      </c>
    </row>
    <row r="375" spans="1:15" x14ac:dyDescent="0.25">
      <c r="A375" s="46" t="s">
        <v>755</v>
      </c>
      <c r="B375" s="46" t="s">
        <v>795</v>
      </c>
      <c r="C375" s="46" t="s">
        <v>754</v>
      </c>
      <c r="D375" s="30">
        <v>220300474.12674448</v>
      </c>
      <c r="E375" s="43">
        <v>88484.325424999988</v>
      </c>
      <c r="F375" s="43">
        <v>7355438.5394250005</v>
      </c>
      <c r="G375" s="43">
        <v>1978537.3752870001</v>
      </c>
      <c r="H375" s="43">
        <v>740582.27281300002</v>
      </c>
      <c r="I375" s="43">
        <v>1237955.1024740001</v>
      </c>
      <c r="J375" s="43">
        <v>890923.83072800003</v>
      </c>
      <c r="K375" s="43">
        <v>7934414.2778150011</v>
      </c>
      <c r="L375" s="43">
        <v>172034.21760899998</v>
      </c>
      <c r="M375" s="44">
        <v>128375.52023999998</v>
      </c>
      <c r="N375" s="44">
        <v>43658.697369000001</v>
      </c>
      <c r="O375" s="43">
        <v>9379.3103460000002</v>
      </c>
    </row>
    <row r="376" spans="1:15" x14ac:dyDescent="0.25">
      <c r="A376" s="46" t="s">
        <v>757</v>
      </c>
      <c r="B376" s="46" t="s">
        <v>796</v>
      </c>
      <c r="C376" s="46" t="s">
        <v>756</v>
      </c>
      <c r="D376" s="30">
        <v>331825779.68390954</v>
      </c>
      <c r="E376" s="43">
        <v>384538.95057099999</v>
      </c>
      <c r="F376" s="43">
        <v>8890483.439057</v>
      </c>
      <c r="G376" s="43">
        <v>2479147.571401</v>
      </c>
      <c r="H376" s="43">
        <v>1061716.6431819999</v>
      </c>
      <c r="I376" s="43">
        <v>1417430.9282190001</v>
      </c>
      <c r="J376" s="43">
        <v>556385.51812100003</v>
      </c>
      <c r="K376" s="43">
        <v>9189215.0034059994</v>
      </c>
      <c r="L376" s="43">
        <v>255248.93171600002</v>
      </c>
      <c r="M376" s="44">
        <v>153090.05921000001</v>
      </c>
      <c r="N376" s="44">
        <v>102158.872506</v>
      </c>
      <c r="O376" s="43">
        <v>18758.620687999999</v>
      </c>
    </row>
    <row r="377" spans="1:15" x14ac:dyDescent="0.25">
      <c r="A377" s="46" t="s">
        <v>759</v>
      </c>
      <c r="B377" s="46" t="s">
        <v>792</v>
      </c>
      <c r="C377" s="46" t="s">
        <v>758</v>
      </c>
      <c r="D377" s="30">
        <v>13455185.623619374</v>
      </c>
      <c r="E377" s="43">
        <v>225410.769871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4">
        <v>0</v>
      </c>
      <c r="N377" s="44">
        <v>0</v>
      </c>
      <c r="O377" s="43">
        <v>0</v>
      </c>
    </row>
    <row r="378" spans="1:15" x14ac:dyDescent="0.25">
      <c r="A378" s="46" t="s">
        <v>761</v>
      </c>
      <c r="B378" s="46" t="s">
        <v>796</v>
      </c>
      <c r="C378" s="46" t="s">
        <v>760</v>
      </c>
      <c r="D378" s="30">
        <v>85754839.668455541</v>
      </c>
      <c r="E378" s="43">
        <v>49179.816266000002</v>
      </c>
      <c r="F378" s="43">
        <v>3927743.0638330001</v>
      </c>
      <c r="G378" s="43">
        <v>678850.40918299998</v>
      </c>
      <c r="H378" s="43">
        <v>308404.30587699998</v>
      </c>
      <c r="I378" s="43">
        <v>370446.103306</v>
      </c>
      <c r="J378" s="43">
        <v>90883.981184000004</v>
      </c>
      <c r="K378" s="43">
        <v>3045272.129867</v>
      </c>
      <c r="L378" s="43">
        <v>177967.84525700001</v>
      </c>
      <c r="M378" s="44">
        <v>130176.57975999999</v>
      </c>
      <c r="N378" s="44">
        <v>47791.265497</v>
      </c>
      <c r="O378" s="43">
        <v>9379.3103460000002</v>
      </c>
    </row>
    <row r="379" spans="1:15" x14ac:dyDescent="0.25">
      <c r="A379" s="46" t="s">
        <v>763</v>
      </c>
      <c r="B379" s="46" t="s">
        <v>795</v>
      </c>
      <c r="C379" s="46" t="s">
        <v>762</v>
      </c>
      <c r="D379" s="30">
        <v>248085255.03991106</v>
      </c>
      <c r="E379" s="43">
        <v>65010.799121000004</v>
      </c>
      <c r="F379" s="43">
        <v>7264168.8301950004</v>
      </c>
      <c r="G379" s="43">
        <v>2399187.3615279999</v>
      </c>
      <c r="H379" s="43">
        <v>999398.46587800002</v>
      </c>
      <c r="I379" s="43">
        <v>1399788.8956500001</v>
      </c>
      <c r="J379" s="43">
        <v>1209667.1674240001</v>
      </c>
      <c r="K379" s="43">
        <v>8588217.8222439997</v>
      </c>
      <c r="L379" s="43">
        <v>153419.95816499999</v>
      </c>
      <c r="M379" s="44">
        <v>122872.282817</v>
      </c>
      <c r="N379" s="44">
        <v>30547.675348000001</v>
      </c>
      <c r="O379" s="43">
        <v>9379.3103460000002</v>
      </c>
    </row>
    <row r="380" spans="1:15" x14ac:dyDescent="0.25">
      <c r="A380" s="46" t="s">
        <v>765</v>
      </c>
      <c r="B380" s="46" t="s">
        <v>792</v>
      </c>
      <c r="C380" s="46" t="s">
        <v>764</v>
      </c>
      <c r="D380" s="30">
        <v>13525578.687850159</v>
      </c>
      <c r="E380" s="43">
        <v>69901.240051000001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4">
        <v>0</v>
      </c>
      <c r="N380" s="44">
        <v>0</v>
      </c>
      <c r="O380" s="43">
        <v>0</v>
      </c>
    </row>
    <row r="381" spans="1:15" x14ac:dyDescent="0.25">
      <c r="A381" s="46" t="s">
        <v>767</v>
      </c>
      <c r="B381" s="46" t="s">
        <v>796</v>
      </c>
      <c r="C381" s="46" t="s">
        <v>766</v>
      </c>
      <c r="D381" s="30">
        <v>110981265.36035101</v>
      </c>
      <c r="E381" s="43">
        <v>49179.816266000002</v>
      </c>
      <c r="F381" s="43">
        <v>7173397.1947450005</v>
      </c>
      <c r="G381" s="43">
        <v>591009.10175999999</v>
      </c>
      <c r="H381" s="43">
        <v>278774.99948</v>
      </c>
      <c r="I381" s="43">
        <v>312234.10227999999</v>
      </c>
      <c r="J381" s="43">
        <v>69396.097804999998</v>
      </c>
      <c r="K381" s="43">
        <v>3033869.039785</v>
      </c>
      <c r="L381" s="43">
        <v>142224.780103</v>
      </c>
      <c r="M381" s="44">
        <v>119570.340364</v>
      </c>
      <c r="N381" s="44">
        <v>22654.439739000001</v>
      </c>
      <c r="O381" s="43">
        <v>9379.3103460000002</v>
      </c>
    </row>
    <row r="382" spans="1:15" x14ac:dyDescent="0.25">
      <c r="A382" s="46" t="s">
        <v>769</v>
      </c>
      <c r="B382" s="46" t="s">
        <v>795</v>
      </c>
      <c r="C382" s="46" t="s">
        <v>768</v>
      </c>
      <c r="D382" s="30">
        <v>213490090.57023451</v>
      </c>
      <c r="E382" s="43">
        <v>168488.08333200001</v>
      </c>
      <c r="F382" s="43">
        <v>11606798.10878</v>
      </c>
      <c r="G382" s="43">
        <v>1703502.7434970001</v>
      </c>
      <c r="H382" s="43">
        <v>633293.27301300003</v>
      </c>
      <c r="I382" s="43">
        <v>1070209.4704839999</v>
      </c>
      <c r="J382" s="43">
        <v>1195032.457404</v>
      </c>
      <c r="K382" s="43">
        <v>7510101.2167619998</v>
      </c>
      <c r="L382" s="43">
        <v>155590.219812</v>
      </c>
      <c r="M382" s="44">
        <v>123472.63599099999</v>
      </c>
      <c r="N382" s="44">
        <v>32117.583821</v>
      </c>
      <c r="O382" s="43">
        <v>9379.3103460000002</v>
      </c>
    </row>
    <row r="383" spans="1:15" x14ac:dyDescent="0.25">
      <c r="A383" s="46" t="s">
        <v>771</v>
      </c>
      <c r="B383" s="46" t="s">
        <v>792</v>
      </c>
      <c r="C383" s="46" t="s">
        <v>770</v>
      </c>
      <c r="D383" s="30">
        <v>11204701.077855079</v>
      </c>
      <c r="E383" s="43">
        <v>158902.93714200001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4">
        <v>0</v>
      </c>
      <c r="N383" s="44">
        <v>0</v>
      </c>
      <c r="O383" s="43">
        <v>0</v>
      </c>
    </row>
    <row r="384" spans="1:15" x14ac:dyDescent="0.25">
      <c r="A384" s="46" t="s">
        <v>773</v>
      </c>
      <c r="B384" s="46" t="s">
        <v>797</v>
      </c>
      <c r="C384" s="46" t="s">
        <v>772</v>
      </c>
      <c r="D384" s="30">
        <v>324410923.02424866</v>
      </c>
      <c r="E384" s="43">
        <v>0</v>
      </c>
      <c r="F384" s="43">
        <v>10366519.432908</v>
      </c>
      <c r="G384" s="43">
        <v>3277427.6913290001</v>
      </c>
      <c r="H384" s="43">
        <v>1423380.3360560001</v>
      </c>
      <c r="I384" s="43">
        <v>1854047.355273</v>
      </c>
      <c r="J384" s="43">
        <v>851462.743518</v>
      </c>
      <c r="K384" s="43">
        <v>11689324.095383</v>
      </c>
      <c r="L384" s="43">
        <v>222577.84901199999</v>
      </c>
      <c r="M384" s="44">
        <v>143384.34957399999</v>
      </c>
      <c r="N384" s="44">
        <v>79193.499437999999</v>
      </c>
      <c r="O384" s="43">
        <v>18758.620687999999</v>
      </c>
    </row>
    <row r="385" spans="1:15" x14ac:dyDescent="0.25">
      <c r="A385" s="46" t="s">
        <v>775</v>
      </c>
      <c r="B385" s="46" t="s">
        <v>792</v>
      </c>
      <c r="C385" s="46" t="s">
        <v>774</v>
      </c>
      <c r="D385" s="30">
        <v>13588666.827698376</v>
      </c>
      <c r="E385" s="43">
        <v>146579.458782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4">
        <v>0</v>
      </c>
      <c r="N385" s="44">
        <v>0</v>
      </c>
      <c r="O385" s="43">
        <v>0</v>
      </c>
    </row>
    <row r="386" spans="1:15" x14ac:dyDescent="0.25">
      <c r="A386" s="46" t="s">
        <v>777</v>
      </c>
      <c r="B386" s="46" t="s">
        <v>792</v>
      </c>
      <c r="C386" s="46" t="s">
        <v>776</v>
      </c>
      <c r="D386" s="30">
        <v>13323751.261731906</v>
      </c>
      <c r="E386" s="43">
        <v>86332.216665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4">
        <v>0</v>
      </c>
      <c r="N386" s="44">
        <v>0</v>
      </c>
      <c r="O386" s="43">
        <v>0</v>
      </c>
    </row>
    <row r="387" spans="1:15" x14ac:dyDescent="0.25">
      <c r="A387" s="46" t="s">
        <v>779</v>
      </c>
      <c r="B387" s="46" t="s">
        <v>792</v>
      </c>
      <c r="C387" s="46" t="s">
        <v>778</v>
      </c>
      <c r="D387" s="30">
        <v>17497317.990876917</v>
      </c>
      <c r="E387" s="43">
        <v>79192.290940000006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4">
        <v>0</v>
      </c>
      <c r="N387" s="44">
        <v>0</v>
      </c>
      <c r="O387" s="43">
        <v>0</v>
      </c>
    </row>
    <row r="388" spans="1:15" x14ac:dyDescent="0.25">
      <c r="A388" s="46" t="s">
        <v>781</v>
      </c>
      <c r="B388" s="46" t="s">
        <v>792</v>
      </c>
      <c r="C388" s="46" t="s">
        <v>780</v>
      </c>
      <c r="D388" s="30">
        <v>13543743.898194533</v>
      </c>
      <c r="E388" s="43">
        <v>67162.907879999999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4">
        <v>0</v>
      </c>
      <c r="N388" s="44">
        <v>0</v>
      </c>
      <c r="O388" s="43">
        <v>0</v>
      </c>
    </row>
    <row r="389" spans="1:15" x14ac:dyDescent="0.25">
      <c r="A389" s="46" t="s">
        <v>783</v>
      </c>
      <c r="B389" s="46" t="s">
        <v>792</v>
      </c>
      <c r="C389" s="46" t="s">
        <v>782</v>
      </c>
      <c r="D389" s="30">
        <v>13058971.831630396</v>
      </c>
      <c r="E389" s="43">
        <v>106870.691534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4">
        <v>0</v>
      </c>
      <c r="N389" s="44">
        <v>0</v>
      </c>
      <c r="O389" s="43">
        <v>0</v>
      </c>
    </row>
    <row r="390" spans="1:15" x14ac:dyDescent="0.25">
      <c r="A390" s="46" t="s">
        <v>785</v>
      </c>
      <c r="B390" s="46" t="s">
        <v>796</v>
      </c>
      <c r="C390" s="46" t="s">
        <v>784</v>
      </c>
      <c r="D390" s="30">
        <v>120710343.17066376</v>
      </c>
      <c r="E390" s="43">
        <v>398407.65875800001</v>
      </c>
      <c r="F390" s="43">
        <v>4366603.5721000005</v>
      </c>
      <c r="G390" s="43">
        <v>1040300.718831</v>
      </c>
      <c r="H390" s="43">
        <v>471325.35395999998</v>
      </c>
      <c r="I390" s="43">
        <v>568975.36487100006</v>
      </c>
      <c r="J390" s="43">
        <v>283237.39337300003</v>
      </c>
      <c r="K390" s="43">
        <v>3783995.9507539999</v>
      </c>
      <c r="L390" s="43">
        <v>144015.54934</v>
      </c>
      <c r="M390" s="44">
        <v>120070.63467499999</v>
      </c>
      <c r="N390" s="44">
        <v>23944.914665</v>
      </c>
      <c r="O390" s="43">
        <v>9379.3103460000002</v>
      </c>
    </row>
  </sheetData>
  <pageMargins left="0.7" right="0.7" top="0.75" bottom="0.75" header="0.3" footer="0.3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workbookViewId="0">
      <selection activeCell="F11" sqref="F11"/>
    </sheetView>
  </sheetViews>
  <sheetFormatPr defaultRowHeight="15" x14ac:dyDescent="0.25"/>
  <cols>
    <col min="1" max="2" width="8.88671875" style="26" hidden="1" customWidth="1"/>
    <col min="3" max="3" width="22.21875" style="26" bestFit="1" customWidth="1"/>
    <col min="4" max="4" width="20.109375" style="28" bestFit="1" customWidth="1"/>
    <col min="5" max="5" width="16.5546875" style="26" customWidth="1"/>
    <col min="6" max="6" width="23.109375" style="26" customWidth="1"/>
    <col min="7" max="7" width="13.44140625" style="26" bestFit="1" customWidth="1"/>
    <col min="8" max="8" width="22.109375" style="29" bestFit="1" customWidth="1"/>
    <col min="9" max="9" width="15.5546875" style="29" customWidth="1"/>
    <col min="10" max="10" width="20.6640625" style="26" bestFit="1" customWidth="1"/>
    <col min="11" max="11" width="15.44140625" style="26" bestFit="1" customWidth="1"/>
    <col min="12" max="12" width="15.44140625" style="26" customWidth="1"/>
    <col min="13" max="13" width="21.33203125" style="26" customWidth="1"/>
    <col min="14" max="14" width="23.21875" style="26" customWidth="1"/>
    <col min="15" max="15" width="17.5546875" style="26" customWidth="1"/>
    <col min="16" max="16384" width="8.88671875" style="26"/>
  </cols>
  <sheetData>
    <row r="1" spans="1:15" ht="18.75" x14ac:dyDescent="0.3">
      <c r="C1" s="27" t="s">
        <v>800</v>
      </c>
    </row>
    <row r="2" spans="1:15" x14ac:dyDescent="0.25">
      <c r="D2" s="51">
        <v>77</v>
      </c>
    </row>
    <row r="3" spans="1:15" s="31" customFormat="1" ht="15.75" thickBot="1" x14ac:dyDescent="0.3">
      <c r="C3" s="33"/>
      <c r="D3" s="32"/>
      <c r="E3" s="33">
        <v>22</v>
      </c>
      <c r="F3" s="33">
        <v>25</v>
      </c>
      <c r="G3" s="33"/>
      <c r="H3" s="34">
        <v>26</v>
      </c>
      <c r="I3" s="34">
        <v>27</v>
      </c>
      <c r="J3" s="34">
        <v>28</v>
      </c>
      <c r="K3" s="34">
        <v>31</v>
      </c>
      <c r="L3" s="34"/>
      <c r="M3" s="34">
        <v>34</v>
      </c>
      <c r="N3" s="34">
        <v>35</v>
      </c>
      <c r="O3" s="34">
        <v>36</v>
      </c>
    </row>
    <row r="4" spans="1:15" ht="30" x14ac:dyDescent="0.25">
      <c r="C4" s="35"/>
      <c r="D4" s="35" t="s">
        <v>6</v>
      </c>
      <c r="E4" s="36" t="s">
        <v>7</v>
      </c>
      <c r="F4" s="36" t="s">
        <v>8</v>
      </c>
      <c r="G4" s="36" t="s">
        <v>9</v>
      </c>
      <c r="H4" s="37" t="s">
        <v>10</v>
      </c>
      <c r="I4" s="37" t="s">
        <v>11</v>
      </c>
      <c r="J4" s="36" t="s">
        <v>12</v>
      </c>
      <c r="K4" s="36" t="s">
        <v>13</v>
      </c>
      <c r="L4" s="36" t="s">
        <v>801</v>
      </c>
      <c r="M4" s="39" t="s">
        <v>788</v>
      </c>
      <c r="N4" s="37" t="s">
        <v>789</v>
      </c>
      <c r="O4" s="36" t="s">
        <v>790</v>
      </c>
    </row>
    <row r="5" spans="1:15" ht="15.75" thickBot="1" x14ac:dyDescent="0.3">
      <c r="C5" s="48"/>
      <c r="D5" s="48" t="s">
        <v>791</v>
      </c>
      <c r="E5" s="42" t="s">
        <v>791</v>
      </c>
      <c r="F5" s="42" t="s">
        <v>791</v>
      </c>
      <c r="G5" s="42" t="s">
        <v>791</v>
      </c>
      <c r="H5" s="42" t="s">
        <v>791</v>
      </c>
      <c r="I5" s="42" t="s">
        <v>791</v>
      </c>
      <c r="J5" s="42" t="s">
        <v>791</v>
      </c>
      <c r="K5" s="42" t="s">
        <v>791</v>
      </c>
      <c r="L5" s="42" t="s">
        <v>791</v>
      </c>
      <c r="M5" s="49" t="s">
        <v>791</v>
      </c>
      <c r="N5" s="49" t="s">
        <v>791</v>
      </c>
      <c r="O5" s="42" t="s">
        <v>791</v>
      </c>
    </row>
    <row r="6" spans="1:15" x14ac:dyDescent="0.25">
      <c r="A6" s="26" t="s">
        <v>19</v>
      </c>
      <c r="B6" s="26" t="s">
        <v>19</v>
      </c>
      <c r="C6" s="26" t="s">
        <v>1</v>
      </c>
      <c r="D6" s="30">
        <v>42896177629.282005</v>
      </c>
      <c r="E6" s="43">
        <v>78795886.631952077</v>
      </c>
      <c r="F6" s="43">
        <v>1480040827.5903556</v>
      </c>
      <c r="G6" s="43">
        <v>368250000.00000101</v>
      </c>
      <c r="H6" s="44">
        <v>132129999.99999803</v>
      </c>
      <c r="I6" s="44">
        <v>236120000.00000301</v>
      </c>
      <c r="J6" s="44">
        <v>129600000.00000098</v>
      </c>
      <c r="K6" s="44">
        <v>1212908597.7054634</v>
      </c>
      <c r="L6" s="44">
        <v>31755792.107200008</v>
      </c>
      <c r="M6" s="44">
        <v>21404748.107205</v>
      </c>
      <c r="N6" s="44">
        <v>10351043.999994997</v>
      </c>
      <c r="O6" s="44">
        <v>1842000.0000139982</v>
      </c>
    </row>
    <row r="7" spans="1:15" x14ac:dyDescent="0.25">
      <c r="D7" s="47"/>
      <c r="E7" s="43"/>
      <c r="F7" s="43"/>
      <c r="G7" s="43"/>
      <c r="H7" s="44"/>
      <c r="I7" s="44"/>
      <c r="J7" s="44"/>
      <c r="K7" s="44"/>
      <c r="L7" s="44"/>
      <c r="M7" s="44"/>
      <c r="N7" s="44"/>
      <c r="O7" s="44"/>
    </row>
    <row r="8" spans="1:15" x14ac:dyDescent="0.25">
      <c r="A8" s="46" t="s">
        <v>21</v>
      </c>
      <c r="B8" s="46" t="s">
        <v>792</v>
      </c>
      <c r="C8" s="46" t="s">
        <v>20</v>
      </c>
      <c r="D8" s="30">
        <v>8598871.4061534237</v>
      </c>
      <c r="E8" s="43">
        <v>56285.866089999996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4">
        <v>0</v>
      </c>
      <c r="N8" s="44">
        <v>0</v>
      </c>
      <c r="O8" s="43">
        <v>0</v>
      </c>
    </row>
    <row r="9" spans="1:15" x14ac:dyDescent="0.25">
      <c r="A9" s="46" t="s">
        <v>23</v>
      </c>
      <c r="B9" s="46" t="s">
        <v>792</v>
      </c>
      <c r="C9" s="46" t="s">
        <v>22</v>
      </c>
      <c r="D9" s="30">
        <v>11194321.460350849</v>
      </c>
      <c r="E9" s="43">
        <v>76852.575393000006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4">
        <v>0</v>
      </c>
      <c r="N9" s="44">
        <v>0</v>
      </c>
      <c r="O9" s="43">
        <v>0</v>
      </c>
    </row>
    <row r="10" spans="1:15" x14ac:dyDescent="0.25">
      <c r="A10" s="46" t="s">
        <v>25</v>
      </c>
      <c r="B10" s="46" t="s">
        <v>792</v>
      </c>
      <c r="C10" s="46" t="s">
        <v>24</v>
      </c>
      <c r="D10" s="30">
        <v>11896872.578212541</v>
      </c>
      <c r="E10" s="43">
        <v>76852.575393000006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4">
        <v>0</v>
      </c>
      <c r="N10" s="44">
        <v>0</v>
      </c>
      <c r="O10" s="43">
        <v>0</v>
      </c>
    </row>
    <row r="11" spans="1:15" x14ac:dyDescent="0.25">
      <c r="A11" s="46" t="s">
        <v>27</v>
      </c>
      <c r="B11" s="46" t="s">
        <v>792</v>
      </c>
      <c r="C11" s="46" t="s">
        <v>26</v>
      </c>
      <c r="D11" s="30">
        <v>18313531.78914677</v>
      </c>
      <c r="E11" s="43">
        <v>97420.269644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4">
        <v>0</v>
      </c>
      <c r="O11" s="43">
        <v>0</v>
      </c>
    </row>
    <row r="12" spans="1:15" x14ac:dyDescent="0.25">
      <c r="A12" s="46" t="s">
        <v>29</v>
      </c>
      <c r="B12" s="46" t="s">
        <v>792</v>
      </c>
      <c r="C12" s="46" t="s">
        <v>28</v>
      </c>
      <c r="D12" s="30">
        <v>13712514.571396863</v>
      </c>
      <c r="E12" s="43">
        <v>49247.424220000001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4">
        <v>0</v>
      </c>
      <c r="N12" s="44">
        <v>0</v>
      </c>
      <c r="O12" s="43">
        <v>0</v>
      </c>
    </row>
    <row r="13" spans="1:15" x14ac:dyDescent="0.25">
      <c r="A13" s="46" t="s">
        <v>31</v>
      </c>
      <c r="B13" s="46" t="s">
        <v>792</v>
      </c>
      <c r="C13" s="46" t="s">
        <v>30</v>
      </c>
      <c r="D13" s="30">
        <v>13980453.842428608</v>
      </c>
      <c r="E13" s="43">
        <v>49247.424220000001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4">
        <v>0</v>
      </c>
      <c r="N13" s="44">
        <v>0</v>
      </c>
      <c r="O13" s="43">
        <v>0</v>
      </c>
    </row>
    <row r="14" spans="1:15" x14ac:dyDescent="0.25">
      <c r="A14" s="46" t="s">
        <v>33</v>
      </c>
      <c r="B14" s="46" t="s">
        <v>793</v>
      </c>
      <c r="C14" s="46" t="s">
        <v>32</v>
      </c>
      <c r="D14" s="30">
        <v>41626720.732028104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4">
        <v>0</v>
      </c>
      <c r="O14" s="43">
        <v>0</v>
      </c>
    </row>
    <row r="15" spans="1:15" x14ac:dyDescent="0.25">
      <c r="A15" s="46" t="s">
        <v>35</v>
      </c>
      <c r="B15" s="46" t="s">
        <v>792</v>
      </c>
      <c r="C15" s="46" t="s">
        <v>34</v>
      </c>
      <c r="D15" s="30">
        <v>24351001.09473509</v>
      </c>
      <c r="E15" s="43">
        <v>53249.269912000003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44">
        <v>0</v>
      </c>
      <c r="O15" s="43">
        <v>0</v>
      </c>
    </row>
    <row r="16" spans="1:15" x14ac:dyDescent="0.25">
      <c r="A16" s="46" t="s">
        <v>37</v>
      </c>
      <c r="B16" s="46" t="s">
        <v>792</v>
      </c>
      <c r="C16" s="46" t="s">
        <v>36</v>
      </c>
      <c r="D16" s="30">
        <v>9572126.0429559946</v>
      </c>
      <c r="E16" s="43">
        <v>49247.424220000001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4">
        <v>0</v>
      </c>
      <c r="N16" s="44">
        <v>0</v>
      </c>
      <c r="O16" s="43">
        <v>0</v>
      </c>
    </row>
    <row r="17" spans="1:15" x14ac:dyDescent="0.25">
      <c r="A17" s="46" t="s">
        <v>39</v>
      </c>
      <c r="B17" s="46" t="s">
        <v>794</v>
      </c>
      <c r="C17" s="46" t="s">
        <v>38</v>
      </c>
      <c r="D17" s="30">
        <v>140284143.13719663</v>
      </c>
      <c r="E17" s="43">
        <v>416241.19940599997</v>
      </c>
      <c r="F17" s="43">
        <v>4552232.6756570004</v>
      </c>
      <c r="G17" s="43">
        <v>1263106.696184</v>
      </c>
      <c r="H17" s="43">
        <v>364808.88442100002</v>
      </c>
      <c r="I17" s="43">
        <v>898297.81176299998</v>
      </c>
      <c r="J17" s="43">
        <v>688920.86132300005</v>
      </c>
      <c r="K17" s="43">
        <v>7056663.9774159994</v>
      </c>
      <c r="L17" s="43">
        <v>152586.34834</v>
      </c>
      <c r="M17" s="44">
        <v>124045.61164999999</v>
      </c>
      <c r="N17" s="44">
        <v>28540.736690000002</v>
      </c>
      <c r="O17" s="43">
        <v>9073.8916270000009</v>
      </c>
    </row>
    <row r="18" spans="1:15" x14ac:dyDescent="0.25">
      <c r="A18" s="46" t="s">
        <v>41</v>
      </c>
      <c r="B18" s="46" t="s">
        <v>794</v>
      </c>
      <c r="C18" s="46" t="s">
        <v>40</v>
      </c>
      <c r="D18" s="30">
        <v>256853691.29380411</v>
      </c>
      <c r="E18" s="43">
        <v>587635.04002299998</v>
      </c>
      <c r="F18" s="43">
        <v>11502711.750817999</v>
      </c>
      <c r="G18" s="43">
        <v>2262069.3972499999</v>
      </c>
      <c r="H18" s="43">
        <v>837981.24521199998</v>
      </c>
      <c r="I18" s="43">
        <v>1424088.1520380001</v>
      </c>
      <c r="J18" s="43">
        <v>718457.57168699999</v>
      </c>
      <c r="K18" s="43">
        <v>7612857.5094830003</v>
      </c>
      <c r="L18" s="43">
        <v>188728.307699</v>
      </c>
      <c r="M18" s="44">
        <v>134747.98570299998</v>
      </c>
      <c r="N18" s="44">
        <v>53980.321995999999</v>
      </c>
      <c r="O18" s="43">
        <v>9073.8916270000009</v>
      </c>
    </row>
    <row r="19" spans="1:15" x14ac:dyDescent="0.25">
      <c r="A19" s="46" t="s">
        <v>43</v>
      </c>
      <c r="B19" s="46" t="s">
        <v>795</v>
      </c>
      <c r="C19" s="46" t="s">
        <v>42</v>
      </c>
      <c r="D19" s="30">
        <v>169407348.49572554</v>
      </c>
      <c r="E19" s="43">
        <v>83708.801792999991</v>
      </c>
      <c r="F19" s="43">
        <v>4471275.7008090001</v>
      </c>
      <c r="G19" s="43">
        <v>1772140.9623119999</v>
      </c>
      <c r="H19" s="43">
        <v>553761.18977499998</v>
      </c>
      <c r="I19" s="43">
        <v>1218379.772537</v>
      </c>
      <c r="J19" s="43">
        <v>749864.561399</v>
      </c>
      <c r="K19" s="43">
        <v>5943536.2346820002</v>
      </c>
      <c r="L19" s="43">
        <v>138657.197763</v>
      </c>
      <c r="M19" s="44">
        <v>119968.51677300001</v>
      </c>
      <c r="N19" s="44">
        <v>18688.680990000001</v>
      </c>
      <c r="O19" s="43">
        <v>9073.8916270000009</v>
      </c>
    </row>
    <row r="20" spans="1:15" x14ac:dyDescent="0.25">
      <c r="A20" s="46" t="s">
        <v>45</v>
      </c>
      <c r="B20" s="46" t="s">
        <v>792</v>
      </c>
      <c r="C20" s="46" t="s">
        <v>44</v>
      </c>
      <c r="D20" s="30">
        <v>9697671.1649038121</v>
      </c>
      <c r="E20" s="43">
        <v>93012.625176000001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4">
        <v>0</v>
      </c>
      <c r="O20" s="43">
        <v>0</v>
      </c>
    </row>
    <row r="21" spans="1:15" x14ac:dyDescent="0.25">
      <c r="A21" s="46" t="s">
        <v>47</v>
      </c>
      <c r="B21" s="46" t="s">
        <v>792</v>
      </c>
      <c r="C21" s="46" t="s">
        <v>46</v>
      </c>
      <c r="D21" s="30">
        <v>26358457.952793539</v>
      </c>
      <c r="E21" s="43">
        <v>196338.64593300002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4">
        <v>0</v>
      </c>
      <c r="O21" s="43">
        <v>0</v>
      </c>
    </row>
    <row r="22" spans="1:15" x14ac:dyDescent="0.25">
      <c r="A22" s="46" t="s">
        <v>49</v>
      </c>
      <c r="B22" s="46" t="s">
        <v>792</v>
      </c>
      <c r="C22" s="46" t="s">
        <v>48</v>
      </c>
      <c r="D22" s="30">
        <v>16145373.224999072</v>
      </c>
      <c r="E22" s="43">
        <v>99868.851576000001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44">
        <v>0</v>
      </c>
      <c r="O22" s="43">
        <v>0</v>
      </c>
    </row>
    <row r="23" spans="1:15" x14ac:dyDescent="0.25">
      <c r="A23" s="46" t="s">
        <v>51</v>
      </c>
      <c r="B23" s="46" t="s">
        <v>792</v>
      </c>
      <c r="C23" s="46" t="s">
        <v>50</v>
      </c>
      <c r="D23" s="30">
        <v>12675090.841145065</v>
      </c>
      <c r="E23" s="43">
        <v>90564.043244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4">
        <v>0</v>
      </c>
      <c r="N23" s="44">
        <v>0</v>
      </c>
      <c r="O23" s="43">
        <v>0</v>
      </c>
    </row>
    <row r="24" spans="1:15" x14ac:dyDescent="0.25">
      <c r="A24" s="46" t="s">
        <v>53</v>
      </c>
      <c r="B24" s="46" t="s">
        <v>796</v>
      </c>
      <c r="C24" s="46" t="s">
        <v>52</v>
      </c>
      <c r="D24" s="30">
        <v>119891572.16802026</v>
      </c>
      <c r="E24" s="43">
        <v>202704.36798799998</v>
      </c>
      <c r="F24" s="43">
        <v>3577135.5938510001</v>
      </c>
      <c r="G24" s="43">
        <v>1208951.924474</v>
      </c>
      <c r="H24" s="43">
        <v>490997.715279</v>
      </c>
      <c r="I24" s="43">
        <v>717954.209195</v>
      </c>
      <c r="J24" s="43">
        <v>224025.43343400001</v>
      </c>
      <c r="K24" s="43">
        <v>3210795.6457820004</v>
      </c>
      <c r="L24" s="43">
        <v>167046.444395</v>
      </c>
      <c r="M24" s="44">
        <v>128326.561271</v>
      </c>
      <c r="N24" s="44">
        <v>38719.883124</v>
      </c>
      <c r="O24" s="43">
        <v>13610.837434999999</v>
      </c>
    </row>
    <row r="25" spans="1:15" x14ac:dyDescent="0.25">
      <c r="A25" s="46" t="s">
        <v>55</v>
      </c>
      <c r="B25" s="46" t="s">
        <v>796</v>
      </c>
      <c r="C25" s="46" t="s">
        <v>54</v>
      </c>
      <c r="D25" s="30">
        <v>132483008.78869295</v>
      </c>
      <c r="E25" s="43">
        <v>195849.126536</v>
      </c>
      <c r="F25" s="43">
        <v>11020472.233261</v>
      </c>
      <c r="G25" s="43">
        <v>999047.78398599999</v>
      </c>
      <c r="H25" s="43">
        <v>388271.87590300001</v>
      </c>
      <c r="I25" s="43">
        <v>610775.90808299999</v>
      </c>
      <c r="J25" s="43">
        <v>359351.13704900001</v>
      </c>
      <c r="K25" s="43">
        <v>3679953.8180180001</v>
      </c>
      <c r="L25" s="43">
        <v>165145.63682099999</v>
      </c>
      <c r="M25" s="44">
        <v>127816.92441199999</v>
      </c>
      <c r="N25" s="44">
        <v>37328.712409</v>
      </c>
      <c r="O25" s="43">
        <v>9073.8916270000009</v>
      </c>
    </row>
    <row r="26" spans="1:15" x14ac:dyDescent="0.25">
      <c r="A26" s="46" t="s">
        <v>57</v>
      </c>
      <c r="B26" s="46" t="s">
        <v>793</v>
      </c>
      <c r="C26" s="46" t="s">
        <v>56</v>
      </c>
      <c r="D26" s="30">
        <v>27677963.878475159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4">
        <v>0</v>
      </c>
      <c r="N26" s="44">
        <v>0</v>
      </c>
      <c r="O26" s="43">
        <v>0</v>
      </c>
    </row>
    <row r="27" spans="1:15" x14ac:dyDescent="0.25">
      <c r="A27" s="46" t="s">
        <v>59</v>
      </c>
      <c r="B27" s="46" t="s">
        <v>793</v>
      </c>
      <c r="C27" s="46" t="s">
        <v>58</v>
      </c>
      <c r="D27" s="30">
        <v>31986993.536712334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4">
        <v>0</v>
      </c>
      <c r="N27" s="44">
        <v>0</v>
      </c>
      <c r="O27" s="43">
        <v>0</v>
      </c>
    </row>
    <row r="28" spans="1:15" x14ac:dyDescent="0.25">
      <c r="A28" s="46" t="s">
        <v>61</v>
      </c>
      <c r="B28" s="46" t="s">
        <v>794</v>
      </c>
      <c r="C28" s="46" t="s">
        <v>60</v>
      </c>
      <c r="D28" s="30">
        <v>153506792.27110463</v>
      </c>
      <c r="E28" s="43">
        <v>393979.39376200002</v>
      </c>
      <c r="F28" s="43">
        <v>5508047.5522949994</v>
      </c>
      <c r="G28" s="43">
        <v>1547507.7474079998</v>
      </c>
      <c r="H28" s="43">
        <v>634140.47826899996</v>
      </c>
      <c r="I28" s="43">
        <v>913367.26913899998</v>
      </c>
      <c r="J28" s="43">
        <v>449495.74048699997</v>
      </c>
      <c r="K28" s="43">
        <v>5099642.2687440002</v>
      </c>
      <c r="L28" s="43">
        <v>183467.87150499999</v>
      </c>
      <c r="M28" s="44">
        <v>133219.075124</v>
      </c>
      <c r="N28" s="44">
        <v>50248.796381</v>
      </c>
      <c r="O28" s="43">
        <v>9073.8916270000009</v>
      </c>
    </row>
    <row r="29" spans="1:15" x14ac:dyDescent="0.25">
      <c r="A29" s="46" t="s">
        <v>63</v>
      </c>
      <c r="B29" s="46" t="s">
        <v>795</v>
      </c>
      <c r="C29" s="46" t="s">
        <v>62</v>
      </c>
      <c r="D29" s="30">
        <v>837886277.19288754</v>
      </c>
      <c r="E29" s="43">
        <v>1067536.4148220001</v>
      </c>
      <c r="F29" s="43">
        <v>40463685.018488996</v>
      </c>
      <c r="G29" s="43">
        <v>8051945.7813549992</v>
      </c>
      <c r="H29" s="43">
        <v>2542189.5719519998</v>
      </c>
      <c r="I29" s="43">
        <v>5509756.2094029998</v>
      </c>
      <c r="J29" s="43">
        <v>5545942.9647479998</v>
      </c>
      <c r="K29" s="43">
        <v>32390187.119701002</v>
      </c>
      <c r="L29" s="43">
        <v>273713.81106400001</v>
      </c>
      <c r="M29" s="44">
        <v>160025.97394500001</v>
      </c>
      <c r="N29" s="44">
        <v>113687.837119</v>
      </c>
      <c r="O29" s="43">
        <v>18147.78325</v>
      </c>
    </row>
    <row r="30" spans="1:15" x14ac:dyDescent="0.25">
      <c r="A30" s="46" t="s">
        <v>65</v>
      </c>
      <c r="B30" s="46" t="s">
        <v>792</v>
      </c>
      <c r="C30" s="46" t="s">
        <v>64</v>
      </c>
      <c r="D30" s="30">
        <v>9638297.8482304048</v>
      </c>
      <c r="E30" s="43">
        <v>56285.866089999996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  <c r="N30" s="44">
        <v>0</v>
      </c>
      <c r="O30" s="43">
        <v>0</v>
      </c>
    </row>
    <row r="31" spans="1:15" x14ac:dyDescent="0.25">
      <c r="A31" s="46" t="s">
        <v>67</v>
      </c>
      <c r="B31" s="46" t="s">
        <v>796</v>
      </c>
      <c r="C31" s="46" t="s">
        <v>66</v>
      </c>
      <c r="D31" s="30">
        <v>114923098.28864963</v>
      </c>
      <c r="E31" s="43">
        <v>106724.093028</v>
      </c>
      <c r="F31" s="43">
        <v>4533540.3037689999</v>
      </c>
      <c r="G31" s="43">
        <v>1083247.599737</v>
      </c>
      <c r="H31" s="43">
        <v>331190.38559399999</v>
      </c>
      <c r="I31" s="43">
        <v>752057.21414299996</v>
      </c>
      <c r="J31" s="43">
        <v>579825.75027199998</v>
      </c>
      <c r="K31" s="43">
        <v>6115474.9881299995</v>
      </c>
      <c r="L31" s="43">
        <v>142929.722748</v>
      </c>
      <c r="M31" s="44">
        <v>121191.64523600001</v>
      </c>
      <c r="N31" s="44">
        <v>21738.077512</v>
      </c>
      <c r="O31" s="43">
        <v>9073.8916270000009</v>
      </c>
    </row>
    <row r="32" spans="1:15" x14ac:dyDescent="0.25">
      <c r="A32" s="46" t="s">
        <v>69</v>
      </c>
      <c r="B32" s="46" t="s">
        <v>796</v>
      </c>
      <c r="C32" s="46" t="s">
        <v>68</v>
      </c>
      <c r="D32" s="30">
        <v>121888260.75219879</v>
      </c>
      <c r="E32" s="43">
        <v>517578.60917299998</v>
      </c>
      <c r="F32" s="43">
        <v>5121180.8282820005</v>
      </c>
      <c r="G32" s="43">
        <v>1393159.4130909999</v>
      </c>
      <c r="H32" s="43">
        <v>504084.57212600001</v>
      </c>
      <c r="I32" s="43">
        <v>889074.84096499998</v>
      </c>
      <c r="J32" s="43">
        <v>846459.52038300002</v>
      </c>
      <c r="K32" s="43">
        <v>4409525.2200119998</v>
      </c>
      <c r="L32" s="43">
        <v>134958.60449900001</v>
      </c>
      <c r="M32" s="44">
        <v>118847.31568099999</v>
      </c>
      <c r="N32" s="44">
        <v>16111.288818000001</v>
      </c>
      <c r="O32" s="43">
        <v>9073.8916270000009</v>
      </c>
    </row>
    <row r="33" spans="1:15" x14ac:dyDescent="0.25">
      <c r="A33" s="46" t="s">
        <v>71</v>
      </c>
      <c r="B33" s="46" t="s">
        <v>792</v>
      </c>
      <c r="C33" s="46" t="s">
        <v>70</v>
      </c>
      <c r="D33" s="30">
        <v>9494027.4647206981</v>
      </c>
      <c r="E33" s="43">
        <v>49429.639689999996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4">
        <v>0</v>
      </c>
      <c r="N33" s="44">
        <v>0</v>
      </c>
      <c r="O33" s="43">
        <v>0</v>
      </c>
    </row>
    <row r="34" spans="1:15" x14ac:dyDescent="0.25">
      <c r="A34" s="46" t="s">
        <v>73</v>
      </c>
      <c r="B34" s="46" t="s">
        <v>795</v>
      </c>
      <c r="C34" s="46" t="s">
        <v>72</v>
      </c>
      <c r="D34" s="30">
        <v>197794582.35985211</v>
      </c>
      <c r="E34" s="43">
        <v>149817.559118</v>
      </c>
      <c r="F34" s="43">
        <v>8291125.070017999</v>
      </c>
      <c r="G34" s="43">
        <v>2064511.8292109999</v>
      </c>
      <c r="H34" s="43">
        <v>696883.99652799999</v>
      </c>
      <c r="I34" s="43">
        <v>1367627.832683</v>
      </c>
      <c r="J34" s="43">
        <v>914081.71394299995</v>
      </c>
      <c r="K34" s="43">
        <v>7763456.4636730002</v>
      </c>
      <c r="L34" s="43">
        <v>146038.369989</v>
      </c>
      <c r="M34" s="44">
        <v>122108.991583</v>
      </c>
      <c r="N34" s="44">
        <v>23929.378406</v>
      </c>
      <c r="O34" s="43">
        <v>9073.8916270000009</v>
      </c>
    </row>
    <row r="35" spans="1:15" x14ac:dyDescent="0.25">
      <c r="A35" s="46" t="s">
        <v>75</v>
      </c>
      <c r="B35" s="46" t="s">
        <v>792</v>
      </c>
      <c r="C35" s="46" t="s">
        <v>74</v>
      </c>
      <c r="D35" s="30">
        <v>8010375.4493614631</v>
      </c>
      <c r="E35" s="43">
        <v>79301.157325000007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4">
        <v>0</v>
      </c>
      <c r="O35" s="43">
        <v>0</v>
      </c>
    </row>
    <row r="36" spans="1:15" x14ac:dyDescent="0.25">
      <c r="A36" s="46" t="s">
        <v>77</v>
      </c>
      <c r="B36" s="46" t="s">
        <v>796</v>
      </c>
      <c r="C36" s="46" t="s">
        <v>76</v>
      </c>
      <c r="D36" s="30">
        <v>130052236.00185776</v>
      </c>
      <c r="E36" s="43">
        <v>559721.59997500002</v>
      </c>
      <c r="F36" s="43">
        <v>37800.665288000004</v>
      </c>
      <c r="G36" s="43">
        <v>1429547.752696</v>
      </c>
      <c r="H36" s="43">
        <v>559924.341013</v>
      </c>
      <c r="I36" s="43">
        <v>869623.41168300004</v>
      </c>
      <c r="J36" s="43">
        <v>445655.79496600002</v>
      </c>
      <c r="K36" s="43">
        <v>3663355.1261489997</v>
      </c>
      <c r="L36" s="43">
        <v>134053.50107100001</v>
      </c>
      <c r="M36" s="44">
        <v>118541.53356500001</v>
      </c>
      <c r="N36" s="44">
        <v>15511.967506000001</v>
      </c>
      <c r="O36" s="43">
        <v>9073.8916270000009</v>
      </c>
    </row>
    <row r="37" spans="1:15" x14ac:dyDescent="0.25">
      <c r="A37" s="46" t="s">
        <v>79</v>
      </c>
      <c r="B37" s="46" t="s">
        <v>796</v>
      </c>
      <c r="C37" s="46" t="s">
        <v>78</v>
      </c>
      <c r="D37" s="30">
        <v>79656522.407004118</v>
      </c>
      <c r="E37" s="43">
        <v>49247.424220000001</v>
      </c>
      <c r="F37" s="43">
        <v>8548056.6560980007</v>
      </c>
      <c r="G37" s="43">
        <v>562237.571367</v>
      </c>
      <c r="H37" s="43">
        <v>206249.92823699999</v>
      </c>
      <c r="I37" s="43">
        <v>355987.64312999998</v>
      </c>
      <c r="J37" s="43">
        <v>156628.36609200001</v>
      </c>
      <c r="K37" s="43">
        <v>2475364.5186590003</v>
      </c>
      <c r="L37" s="43">
        <v>144900.369679</v>
      </c>
      <c r="M37" s="44">
        <v>121803.209468</v>
      </c>
      <c r="N37" s="44">
        <v>23097.160210999999</v>
      </c>
      <c r="O37" s="43">
        <v>9073.8916270000009</v>
      </c>
    </row>
    <row r="38" spans="1:15" x14ac:dyDescent="0.25">
      <c r="A38" s="46" t="s">
        <v>81</v>
      </c>
      <c r="B38" s="46" t="s">
        <v>795</v>
      </c>
      <c r="C38" s="46" t="s">
        <v>80</v>
      </c>
      <c r="D38" s="30">
        <v>375257699.56324828</v>
      </c>
      <c r="E38" s="43">
        <v>117986.978947</v>
      </c>
      <c r="F38" s="43">
        <v>13211407.426112</v>
      </c>
      <c r="G38" s="43">
        <v>3360256.7565989997</v>
      </c>
      <c r="H38" s="43">
        <v>1100184.0276800001</v>
      </c>
      <c r="I38" s="43">
        <v>2260072.7289189999</v>
      </c>
      <c r="J38" s="43">
        <v>1758828.317451</v>
      </c>
      <c r="K38" s="43">
        <v>15464053.490265999</v>
      </c>
      <c r="L38" s="43">
        <v>187614.11462399998</v>
      </c>
      <c r="M38" s="44">
        <v>134442.203587</v>
      </c>
      <c r="N38" s="44">
        <v>53171.911036999998</v>
      </c>
      <c r="O38" s="43">
        <v>18147.78325</v>
      </c>
    </row>
    <row r="39" spans="1:15" x14ac:dyDescent="0.25">
      <c r="A39" s="46" t="s">
        <v>83</v>
      </c>
      <c r="B39" s="46" t="s">
        <v>792</v>
      </c>
      <c r="C39" s="46" t="s">
        <v>82</v>
      </c>
      <c r="D39" s="30">
        <v>15540063.396436058</v>
      </c>
      <c r="E39" s="43">
        <v>69997.333941000004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4">
        <v>0</v>
      </c>
      <c r="N39" s="44">
        <v>0</v>
      </c>
      <c r="O39" s="43">
        <v>0</v>
      </c>
    </row>
    <row r="40" spans="1:15" x14ac:dyDescent="0.25">
      <c r="A40" s="46" t="s">
        <v>85</v>
      </c>
      <c r="B40" s="46" t="s">
        <v>792</v>
      </c>
      <c r="C40" s="46" t="s">
        <v>84</v>
      </c>
      <c r="D40" s="30">
        <v>11922988.739721429</v>
      </c>
      <c r="E40" s="43">
        <v>138554.673198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4">
        <v>0</v>
      </c>
      <c r="N40" s="44">
        <v>0</v>
      </c>
      <c r="O40" s="43">
        <v>0</v>
      </c>
    </row>
    <row r="41" spans="1:15" x14ac:dyDescent="0.25">
      <c r="A41" s="46" t="s">
        <v>87</v>
      </c>
      <c r="B41" s="46" t="s">
        <v>794</v>
      </c>
      <c r="C41" s="46" t="s">
        <v>86</v>
      </c>
      <c r="D41" s="30">
        <v>238228453.20084846</v>
      </c>
      <c r="E41" s="43">
        <v>1539602.524427</v>
      </c>
      <c r="F41" s="43">
        <v>8196104.2906509992</v>
      </c>
      <c r="G41" s="43">
        <v>1861045.7674130001</v>
      </c>
      <c r="H41" s="43">
        <v>539723.08562400006</v>
      </c>
      <c r="I41" s="43">
        <v>1321322.6817890001</v>
      </c>
      <c r="J41" s="43">
        <v>768899.39722699998</v>
      </c>
      <c r="K41" s="43">
        <v>8288165.5848099999</v>
      </c>
      <c r="L41" s="43">
        <v>193100.689862</v>
      </c>
      <c r="M41" s="44">
        <v>136073.041539</v>
      </c>
      <c r="N41" s="44">
        <v>57027.648323000001</v>
      </c>
      <c r="O41" s="43">
        <v>9073.8916270000009</v>
      </c>
    </row>
    <row r="42" spans="1:15" x14ac:dyDescent="0.25">
      <c r="A42" s="46" t="s">
        <v>89</v>
      </c>
      <c r="B42" s="46" t="s">
        <v>792</v>
      </c>
      <c r="C42" s="46" t="s">
        <v>88</v>
      </c>
      <c r="D42" s="30">
        <v>9091518.6929594949</v>
      </c>
      <c r="E42" s="43">
        <v>49247.424220000001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4">
        <v>0</v>
      </c>
      <c r="O42" s="43">
        <v>0</v>
      </c>
    </row>
    <row r="43" spans="1:15" x14ac:dyDescent="0.25">
      <c r="A43" s="46" t="s">
        <v>91</v>
      </c>
      <c r="B43" s="46" t="s">
        <v>796</v>
      </c>
      <c r="C43" s="46" t="s">
        <v>90</v>
      </c>
      <c r="D43" s="30">
        <v>207889895.42161527</v>
      </c>
      <c r="E43" s="43">
        <v>1273208.4325919999</v>
      </c>
      <c r="F43" s="43">
        <v>7238992.409395</v>
      </c>
      <c r="G43" s="43">
        <v>1844294.4600770001</v>
      </c>
      <c r="H43" s="43">
        <v>635496.39371500001</v>
      </c>
      <c r="I43" s="43">
        <v>1208798.0663620001</v>
      </c>
      <c r="J43" s="43">
        <v>565759.50277599995</v>
      </c>
      <c r="K43" s="43">
        <v>5579159.4199950006</v>
      </c>
      <c r="L43" s="43">
        <v>217933.63939500001</v>
      </c>
      <c r="M43" s="44">
        <v>143411.81231800001</v>
      </c>
      <c r="N43" s="44">
        <v>74521.827076999994</v>
      </c>
      <c r="O43" s="43">
        <v>9073.8916270000009</v>
      </c>
    </row>
    <row r="44" spans="1:15" x14ac:dyDescent="0.25">
      <c r="A44" s="46" t="s">
        <v>93</v>
      </c>
      <c r="B44" s="46" t="s">
        <v>796</v>
      </c>
      <c r="C44" s="46" t="s">
        <v>92</v>
      </c>
      <c r="D44" s="30">
        <v>342074044.2257427</v>
      </c>
      <c r="E44" s="43">
        <v>1064108.794096</v>
      </c>
      <c r="F44" s="43">
        <v>18836834.944008999</v>
      </c>
      <c r="G44" s="43">
        <v>3062359.4033749998</v>
      </c>
      <c r="H44" s="43">
        <v>1066783.938781</v>
      </c>
      <c r="I44" s="43">
        <v>1995575.464594</v>
      </c>
      <c r="J44" s="43">
        <v>1406325.8361790001</v>
      </c>
      <c r="K44" s="43">
        <v>9974837.1671429984</v>
      </c>
      <c r="L44" s="43">
        <v>203090.06951499998</v>
      </c>
      <c r="M44" s="44">
        <v>139028.935325</v>
      </c>
      <c r="N44" s="44">
        <v>64061.134189999997</v>
      </c>
      <c r="O44" s="43">
        <v>18147.78325</v>
      </c>
    </row>
    <row r="45" spans="1:15" x14ac:dyDescent="0.25">
      <c r="A45" s="46" t="s">
        <v>95</v>
      </c>
      <c r="B45" s="46" t="s">
        <v>792</v>
      </c>
      <c r="C45" s="46" t="s">
        <v>94</v>
      </c>
      <c r="D45" s="30">
        <v>10951969.26683332</v>
      </c>
      <c r="E45" s="43">
        <v>111131.737496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4">
        <v>0</v>
      </c>
      <c r="N45" s="44">
        <v>0</v>
      </c>
      <c r="O45" s="43">
        <v>0</v>
      </c>
    </row>
    <row r="46" spans="1:15" x14ac:dyDescent="0.25">
      <c r="A46" s="46" t="s">
        <v>97</v>
      </c>
      <c r="B46" s="46" t="s">
        <v>794</v>
      </c>
      <c r="C46" s="46" t="s">
        <v>96</v>
      </c>
      <c r="D46" s="30">
        <v>197931160.60445315</v>
      </c>
      <c r="E46" s="43">
        <v>393979.39376200002</v>
      </c>
      <c r="F46" s="43">
        <v>9454695.3616770003</v>
      </c>
      <c r="G46" s="43">
        <v>2039278.060909</v>
      </c>
      <c r="H46" s="43">
        <v>868067.49006500002</v>
      </c>
      <c r="I46" s="43">
        <v>1171210.570844</v>
      </c>
      <c r="J46" s="43">
        <v>736567.05593799998</v>
      </c>
      <c r="K46" s="43">
        <v>6329576.1654979996</v>
      </c>
      <c r="L46" s="43">
        <v>220993.637067</v>
      </c>
      <c r="M46" s="44">
        <v>144329.158666</v>
      </c>
      <c r="N46" s="44">
        <v>76664.478401</v>
      </c>
      <c r="O46" s="43">
        <v>13610.837434999999</v>
      </c>
    </row>
    <row r="47" spans="1:15" x14ac:dyDescent="0.25">
      <c r="A47" s="46" t="s">
        <v>99</v>
      </c>
      <c r="B47" s="46" t="s">
        <v>792</v>
      </c>
      <c r="C47" s="46" t="s">
        <v>98</v>
      </c>
      <c r="D47" s="30">
        <v>11042813.246418731</v>
      </c>
      <c r="E47" s="43">
        <v>111131.737496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4">
        <v>0</v>
      </c>
      <c r="N47" s="44">
        <v>0</v>
      </c>
      <c r="O47" s="43">
        <v>0</v>
      </c>
    </row>
    <row r="48" spans="1:15" x14ac:dyDescent="0.25">
      <c r="A48" s="46" t="s">
        <v>101</v>
      </c>
      <c r="B48" s="46" t="s">
        <v>792</v>
      </c>
      <c r="C48" s="46" t="s">
        <v>100</v>
      </c>
      <c r="D48" s="30">
        <v>8715071.277638346</v>
      </c>
      <c r="E48" s="43">
        <v>63141.107540999998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4">
        <v>0</v>
      </c>
      <c r="N48" s="44">
        <v>0</v>
      </c>
      <c r="O48" s="43">
        <v>0</v>
      </c>
    </row>
    <row r="49" spans="1:15" x14ac:dyDescent="0.25">
      <c r="A49" s="46" t="s">
        <v>103</v>
      </c>
      <c r="B49" s="46" t="s">
        <v>792</v>
      </c>
      <c r="C49" s="46" t="s">
        <v>102</v>
      </c>
      <c r="D49" s="30">
        <v>10024102.828540435</v>
      </c>
      <c r="E49" s="43">
        <v>86450.898373000004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4">
        <v>0</v>
      </c>
      <c r="N49" s="44">
        <v>0</v>
      </c>
      <c r="O49" s="43">
        <v>0</v>
      </c>
    </row>
    <row r="50" spans="1:15" x14ac:dyDescent="0.25">
      <c r="A50" s="46" t="s">
        <v>105</v>
      </c>
      <c r="B50" s="46" t="s">
        <v>797</v>
      </c>
      <c r="C50" s="46" t="s">
        <v>104</v>
      </c>
      <c r="D50" s="30">
        <v>319087994.90778989</v>
      </c>
      <c r="E50" s="43">
        <v>0</v>
      </c>
      <c r="F50" s="43">
        <v>17216127.098161999</v>
      </c>
      <c r="G50" s="43">
        <v>2774686.5710650003</v>
      </c>
      <c r="H50" s="43">
        <v>1130388.9012770001</v>
      </c>
      <c r="I50" s="43">
        <v>1644297.6697879999</v>
      </c>
      <c r="J50" s="43">
        <v>430965.36809</v>
      </c>
      <c r="K50" s="43">
        <v>9288988.7204250004</v>
      </c>
      <c r="L50" s="43">
        <v>288987.43414700002</v>
      </c>
      <c r="M50" s="44">
        <v>164510.77831000002</v>
      </c>
      <c r="N50" s="44">
        <v>124476.655837</v>
      </c>
      <c r="O50" s="43">
        <v>18147.78325</v>
      </c>
    </row>
    <row r="51" spans="1:15" x14ac:dyDescent="0.25">
      <c r="A51" s="46" t="s">
        <v>107</v>
      </c>
      <c r="B51" s="46" t="s">
        <v>793</v>
      </c>
      <c r="C51" s="46" t="s">
        <v>106</v>
      </c>
      <c r="D51" s="30">
        <v>26296154.373547353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4">
        <v>0</v>
      </c>
      <c r="N51" s="44">
        <v>0</v>
      </c>
      <c r="O51" s="43">
        <v>0</v>
      </c>
    </row>
    <row r="52" spans="1:15" x14ac:dyDescent="0.25">
      <c r="A52" s="46" t="s">
        <v>109</v>
      </c>
      <c r="B52" s="46" t="s">
        <v>792</v>
      </c>
      <c r="C52" s="46" t="s">
        <v>108</v>
      </c>
      <c r="D52" s="30">
        <v>14121039.77651667</v>
      </c>
      <c r="E52" s="43">
        <v>106724.093028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4">
        <v>0</v>
      </c>
      <c r="N52" s="44">
        <v>0</v>
      </c>
      <c r="O52" s="43">
        <v>0</v>
      </c>
    </row>
    <row r="53" spans="1:15" x14ac:dyDescent="0.25">
      <c r="A53" s="46" t="s">
        <v>111</v>
      </c>
      <c r="B53" s="46" t="s">
        <v>795</v>
      </c>
      <c r="C53" s="46" t="s">
        <v>110</v>
      </c>
      <c r="D53" s="30">
        <v>123507384.37380716</v>
      </c>
      <c r="E53" s="43">
        <v>456367.01571200002</v>
      </c>
      <c r="F53" s="43">
        <v>4599012.8454539999</v>
      </c>
      <c r="G53" s="43">
        <v>1281073.800912</v>
      </c>
      <c r="H53" s="43">
        <v>477568.27636100003</v>
      </c>
      <c r="I53" s="43">
        <v>803505.52455099998</v>
      </c>
      <c r="J53" s="43">
        <v>513077.70901499997</v>
      </c>
      <c r="K53" s="43">
        <v>4233162.0417180005</v>
      </c>
      <c r="L53" s="43">
        <v>151845.278119</v>
      </c>
      <c r="M53" s="44">
        <v>123841.756906</v>
      </c>
      <c r="N53" s="44">
        <v>28003.521213</v>
      </c>
      <c r="O53" s="43">
        <v>9073.8916270000009</v>
      </c>
    </row>
    <row r="54" spans="1:15" x14ac:dyDescent="0.25">
      <c r="A54" s="46" t="s">
        <v>113</v>
      </c>
      <c r="B54" s="46" t="s">
        <v>795</v>
      </c>
      <c r="C54" s="46" t="s">
        <v>112</v>
      </c>
      <c r="D54" s="30">
        <v>141882744.07396212</v>
      </c>
      <c r="E54" s="43">
        <v>102836.50135999999</v>
      </c>
      <c r="F54" s="43">
        <v>1649110.989791</v>
      </c>
      <c r="G54" s="43">
        <v>1386751.091089</v>
      </c>
      <c r="H54" s="43">
        <v>481016.27066799998</v>
      </c>
      <c r="I54" s="43">
        <v>905734.82042100001</v>
      </c>
      <c r="J54" s="43">
        <v>494498.396136</v>
      </c>
      <c r="K54" s="43">
        <v>5379184.2450529998</v>
      </c>
      <c r="L54" s="43">
        <v>204055.208583</v>
      </c>
      <c r="M54" s="44">
        <v>139334.71744000001</v>
      </c>
      <c r="N54" s="44">
        <v>64720.491142999999</v>
      </c>
      <c r="O54" s="43">
        <v>9073.8916270000009</v>
      </c>
    </row>
    <row r="55" spans="1:15" x14ac:dyDescent="0.25">
      <c r="A55" s="46" t="s">
        <v>115</v>
      </c>
      <c r="B55" s="46" t="s">
        <v>792</v>
      </c>
      <c r="C55" s="46" t="s">
        <v>114</v>
      </c>
      <c r="D55" s="30">
        <v>19376280.296101037</v>
      </c>
      <c r="E55" s="43">
        <v>563610.17659100005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4">
        <v>0</v>
      </c>
      <c r="O55" s="43">
        <v>0</v>
      </c>
    </row>
    <row r="56" spans="1:15" x14ac:dyDescent="0.25">
      <c r="A56" s="46" t="s">
        <v>117</v>
      </c>
      <c r="B56" s="46" t="s">
        <v>797</v>
      </c>
      <c r="C56" s="46" t="s">
        <v>116</v>
      </c>
      <c r="D56" s="30">
        <v>356788710.12751806</v>
      </c>
      <c r="E56" s="43">
        <v>0</v>
      </c>
      <c r="F56" s="43">
        <v>10978037.762297001</v>
      </c>
      <c r="G56" s="43">
        <v>3637520.2847469999</v>
      </c>
      <c r="H56" s="43">
        <v>1351036.1459329999</v>
      </c>
      <c r="I56" s="43">
        <v>2286484.1388139999</v>
      </c>
      <c r="J56" s="43">
        <v>773541.966655</v>
      </c>
      <c r="K56" s="43">
        <v>11087395.686039999</v>
      </c>
      <c r="L56" s="43">
        <v>293026.027152</v>
      </c>
      <c r="M56" s="44">
        <v>165733.90677300002</v>
      </c>
      <c r="N56" s="44">
        <v>127292.120379</v>
      </c>
      <c r="O56" s="43">
        <v>18147.78325</v>
      </c>
    </row>
    <row r="57" spans="1:15" x14ac:dyDescent="0.25">
      <c r="A57" s="46" t="s">
        <v>119</v>
      </c>
      <c r="B57" s="46" t="s">
        <v>793</v>
      </c>
      <c r="C57" s="46" t="s">
        <v>118</v>
      </c>
      <c r="D57" s="30">
        <v>27890446.151116397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4">
        <v>0</v>
      </c>
      <c r="O57" s="43">
        <v>0</v>
      </c>
    </row>
    <row r="58" spans="1:15" x14ac:dyDescent="0.25">
      <c r="A58" s="46" t="s">
        <v>121</v>
      </c>
      <c r="B58" s="46" t="s">
        <v>798</v>
      </c>
      <c r="C58" s="46" t="s">
        <v>120</v>
      </c>
      <c r="D58" s="30">
        <v>235456523.60317823</v>
      </c>
      <c r="E58" s="43">
        <v>2007751.4939100002</v>
      </c>
      <c r="F58" s="43">
        <v>3850284.9759640004</v>
      </c>
      <c r="G58" s="43">
        <v>1696596.415422</v>
      </c>
      <c r="H58" s="43">
        <v>431623.47505800001</v>
      </c>
      <c r="I58" s="43">
        <v>1264972.9403639999</v>
      </c>
      <c r="J58" s="43">
        <v>769758.49092100002</v>
      </c>
      <c r="K58" s="43">
        <v>6785397.181783</v>
      </c>
      <c r="L58" s="43">
        <v>196216.58278400003</v>
      </c>
      <c r="M58" s="44">
        <v>136990.38788600001</v>
      </c>
      <c r="N58" s="44">
        <v>59226.194898000002</v>
      </c>
      <c r="O58" s="43">
        <v>13610.837434999999</v>
      </c>
    </row>
    <row r="59" spans="1:15" x14ac:dyDescent="0.25">
      <c r="A59" s="46" t="s">
        <v>123</v>
      </c>
      <c r="B59" s="46" t="s">
        <v>792</v>
      </c>
      <c r="C59" s="46" t="s">
        <v>122</v>
      </c>
      <c r="D59" s="30">
        <v>10862113.949859684</v>
      </c>
      <c r="E59" s="43">
        <v>72739.430521999995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4">
        <v>0</v>
      </c>
      <c r="N59" s="44">
        <v>0</v>
      </c>
      <c r="O59" s="43">
        <v>0</v>
      </c>
    </row>
    <row r="60" spans="1:15" x14ac:dyDescent="0.25">
      <c r="A60" s="46" t="s">
        <v>125</v>
      </c>
      <c r="B60" s="46" t="s">
        <v>792</v>
      </c>
      <c r="C60" s="46" t="s">
        <v>124</v>
      </c>
      <c r="D60" s="30">
        <v>18346552.216254063</v>
      </c>
      <c r="E60" s="43">
        <v>319252.33719799999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4">
        <v>0</v>
      </c>
      <c r="N60" s="44">
        <v>0</v>
      </c>
      <c r="O60" s="43">
        <v>0</v>
      </c>
    </row>
    <row r="61" spans="1:15" x14ac:dyDescent="0.25">
      <c r="A61" s="46" t="s">
        <v>127</v>
      </c>
      <c r="B61" s="46" t="s">
        <v>792</v>
      </c>
      <c r="C61" s="46" t="s">
        <v>126</v>
      </c>
      <c r="D61" s="30">
        <v>12937964.793005886</v>
      </c>
      <c r="E61" s="43">
        <v>65589.689473000006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4">
        <v>0</v>
      </c>
      <c r="O61" s="43">
        <v>0</v>
      </c>
    </row>
    <row r="62" spans="1:15" x14ac:dyDescent="0.25">
      <c r="A62" s="46" t="s">
        <v>129</v>
      </c>
      <c r="B62" s="46" t="s">
        <v>792</v>
      </c>
      <c r="C62" s="46" t="s">
        <v>128</v>
      </c>
      <c r="D62" s="30">
        <v>11139842.309645033</v>
      </c>
      <c r="E62" s="43">
        <v>83708.801792999991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4">
        <v>0</v>
      </c>
      <c r="O62" s="43">
        <v>0</v>
      </c>
    </row>
    <row r="63" spans="1:15" x14ac:dyDescent="0.25">
      <c r="A63" s="46" t="s">
        <v>131</v>
      </c>
      <c r="B63" s="46" t="s">
        <v>796</v>
      </c>
      <c r="C63" s="46" t="s">
        <v>130</v>
      </c>
      <c r="D63" s="30">
        <v>189887306.57238391</v>
      </c>
      <c r="E63" s="43">
        <v>138554.673198</v>
      </c>
      <c r="F63" s="43">
        <v>10836631.781421</v>
      </c>
      <c r="G63" s="43">
        <v>1406501.593136</v>
      </c>
      <c r="H63" s="43">
        <v>554529.50490499998</v>
      </c>
      <c r="I63" s="43">
        <v>851972.088231</v>
      </c>
      <c r="J63" s="43">
        <v>319872.73243700003</v>
      </c>
      <c r="K63" s="43">
        <v>5140911.8374129999</v>
      </c>
      <c r="L63" s="43">
        <v>176637.85886099999</v>
      </c>
      <c r="M63" s="44">
        <v>131180.52768599999</v>
      </c>
      <c r="N63" s="44">
        <v>45457.331174999999</v>
      </c>
      <c r="O63" s="43">
        <v>9073.8916270000009</v>
      </c>
    </row>
    <row r="64" spans="1:15" x14ac:dyDescent="0.25">
      <c r="A64" s="46" t="s">
        <v>133</v>
      </c>
      <c r="B64" s="46" t="s">
        <v>792</v>
      </c>
      <c r="C64" s="46" t="s">
        <v>132</v>
      </c>
      <c r="D64" s="30">
        <v>17084675.727614839</v>
      </c>
      <c r="E64" s="43">
        <v>102904.46280499999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4">
        <v>0</v>
      </c>
      <c r="O64" s="43">
        <v>0</v>
      </c>
    </row>
    <row r="65" spans="1:15" x14ac:dyDescent="0.25">
      <c r="A65" s="46" t="s">
        <v>135</v>
      </c>
      <c r="B65" s="46" t="s">
        <v>792</v>
      </c>
      <c r="C65" s="46" t="s">
        <v>134</v>
      </c>
      <c r="D65" s="30">
        <v>17789599.122368041</v>
      </c>
      <c r="E65" s="43">
        <v>63141.107540999998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4">
        <v>0</v>
      </c>
      <c r="O65" s="43">
        <v>0</v>
      </c>
    </row>
    <row r="66" spans="1:15" x14ac:dyDescent="0.25">
      <c r="A66" s="46" t="s">
        <v>137</v>
      </c>
      <c r="B66" s="46" t="s">
        <v>792</v>
      </c>
      <c r="C66" s="46" t="s">
        <v>136</v>
      </c>
      <c r="D66" s="30">
        <v>13560295.612092687</v>
      </c>
      <c r="E66" s="43">
        <v>90564.043244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4">
        <v>0</v>
      </c>
      <c r="O66" s="43">
        <v>0</v>
      </c>
    </row>
    <row r="67" spans="1:15" x14ac:dyDescent="0.25">
      <c r="A67" s="46" t="s">
        <v>139</v>
      </c>
      <c r="B67" s="46" t="s">
        <v>792</v>
      </c>
      <c r="C67" s="46" t="s">
        <v>138</v>
      </c>
      <c r="D67" s="30">
        <v>15208897.827251948</v>
      </c>
      <c r="E67" s="43">
        <v>99868.851576000001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4">
        <v>0</v>
      </c>
      <c r="O67" s="43">
        <v>0</v>
      </c>
    </row>
    <row r="68" spans="1:15" x14ac:dyDescent="0.25">
      <c r="A68" s="46" t="s">
        <v>141</v>
      </c>
      <c r="B68" s="46" t="s">
        <v>796</v>
      </c>
      <c r="C68" s="46" t="s">
        <v>140</v>
      </c>
      <c r="D68" s="30">
        <v>248575744.6793361</v>
      </c>
      <c r="E68" s="43">
        <v>212009.17632</v>
      </c>
      <c r="F68" s="43">
        <v>11323350.050790001</v>
      </c>
      <c r="G68" s="43">
        <v>2467323.54733</v>
      </c>
      <c r="H68" s="43">
        <v>1040137.927475</v>
      </c>
      <c r="I68" s="43">
        <v>1427185.6198549999</v>
      </c>
      <c r="J68" s="43">
        <v>550071.44299500005</v>
      </c>
      <c r="K68" s="43">
        <v>6780479.8252119999</v>
      </c>
      <c r="L68" s="43">
        <v>162815.32329999999</v>
      </c>
      <c r="M68" s="44">
        <v>127103.432808</v>
      </c>
      <c r="N68" s="44">
        <v>35711.890491999999</v>
      </c>
      <c r="O68" s="43">
        <v>18147.78325</v>
      </c>
    </row>
    <row r="69" spans="1:15" x14ac:dyDescent="0.25">
      <c r="A69" s="46" t="s">
        <v>143</v>
      </c>
      <c r="B69" s="46" t="s">
        <v>793</v>
      </c>
      <c r="C69" s="46" t="s">
        <v>142</v>
      </c>
      <c r="D69" s="30">
        <v>40303970.792907901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4">
        <v>0</v>
      </c>
      <c r="O69" s="43">
        <v>0</v>
      </c>
    </row>
    <row r="70" spans="1:15" x14ac:dyDescent="0.25">
      <c r="A70" s="46" t="s">
        <v>145</v>
      </c>
      <c r="B70" s="46" t="s">
        <v>796</v>
      </c>
      <c r="C70" s="46" t="s">
        <v>144</v>
      </c>
      <c r="D70" s="30">
        <v>237028064.57576454</v>
      </c>
      <c r="E70" s="43">
        <v>504356.66071799997</v>
      </c>
      <c r="F70" s="43">
        <v>9508354.4751919992</v>
      </c>
      <c r="G70" s="43">
        <v>2356450.6523739998</v>
      </c>
      <c r="H70" s="43">
        <v>912953.50211999996</v>
      </c>
      <c r="I70" s="43">
        <v>1443497.150254</v>
      </c>
      <c r="J70" s="43">
        <v>678583.87856600003</v>
      </c>
      <c r="K70" s="43">
        <v>6329990.4058459997</v>
      </c>
      <c r="L70" s="43">
        <v>175826.402026</v>
      </c>
      <c r="M70" s="44">
        <v>130976.672942</v>
      </c>
      <c r="N70" s="44">
        <v>44849.729083999999</v>
      </c>
      <c r="O70" s="43">
        <v>13610.837434999999</v>
      </c>
    </row>
    <row r="71" spans="1:15" x14ac:dyDescent="0.25">
      <c r="A71" s="46" t="s">
        <v>147</v>
      </c>
      <c r="B71" s="46" t="s">
        <v>792</v>
      </c>
      <c r="C71" s="46" t="s">
        <v>146</v>
      </c>
      <c r="D71" s="30">
        <v>9704201.3368060961</v>
      </c>
      <c r="E71" s="43">
        <v>83708.801792999991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4">
        <v>0</v>
      </c>
      <c r="O71" s="43">
        <v>0</v>
      </c>
    </row>
    <row r="72" spans="1:15" x14ac:dyDescent="0.25">
      <c r="A72" s="46" t="s">
        <v>149</v>
      </c>
      <c r="B72" s="46" t="s">
        <v>792</v>
      </c>
      <c r="C72" s="46" t="s">
        <v>148</v>
      </c>
      <c r="D72" s="30">
        <v>14041952.643884568</v>
      </c>
      <c r="E72" s="43">
        <v>111131.737496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4">
        <v>0</v>
      </c>
      <c r="O72" s="43">
        <v>0</v>
      </c>
    </row>
    <row r="73" spans="1:15" x14ac:dyDescent="0.25">
      <c r="A73" s="46" t="s">
        <v>151</v>
      </c>
      <c r="B73" s="46" t="s">
        <v>792</v>
      </c>
      <c r="C73" s="46" t="s">
        <v>150</v>
      </c>
      <c r="D73" s="30">
        <v>10398438.448899336</v>
      </c>
      <c r="E73" s="43">
        <v>69997.333941000004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4">
        <v>0</v>
      </c>
      <c r="O73" s="43">
        <v>0</v>
      </c>
    </row>
    <row r="74" spans="1:15" x14ac:dyDescent="0.25">
      <c r="A74" s="46" t="s">
        <v>153</v>
      </c>
      <c r="B74" s="46" t="s">
        <v>792</v>
      </c>
      <c r="C74" s="46" t="s">
        <v>152</v>
      </c>
      <c r="D74" s="30">
        <v>14777012.534089761</v>
      </c>
      <c r="E74" s="43">
        <v>69997.333941000004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4">
        <v>0</v>
      </c>
      <c r="O74" s="43">
        <v>0</v>
      </c>
    </row>
    <row r="75" spans="1:15" x14ac:dyDescent="0.25">
      <c r="A75" s="46" t="s">
        <v>155</v>
      </c>
      <c r="B75" s="46" t="s">
        <v>792</v>
      </c>
      <c r="C75" s="46" t="s">
        <v>154</v>
      </c>
      <c r="D75" s="30">
        <v>5669824.8122551236</v>
      </c>
      <c r="E75" s="43">
        <v>69997.333941000004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4">
        <v>0</v>
      </c>
      <c r="O75" s="43">
        <v>0</v>
      </c>
    </row>
    <row r="76" spans="1:15" x14ac:dyDescent="0.25">
      <c r="A76" s="46" t="s">
        <v>157</v>
      </c>
      <c r="B76" s="46" t="s">
        <v>798</v>
      </c>
      <c r="C76" s="46" t="s">
        <v>156</v>
      </c>
      <c r="D76" s="30">
        <v>31779715.905314054</v>
      </c>
      <c r="E76" s="43">
        <v>393979.39376200002</v>
      </c>
      <c r="F76" s="43">
        <v>13591.309298</v>
      </c>
      <c r="G76" s="43">
        <v>69005.224447999994</v>
      </c>
      <c r="H76" s="43">
        <v>21002.830913999998</v>
      </c>
      <c r="I76" s="43">
        <v>48002.393534000003</v>
      </c>
      <c r="J76" s="43">
        <v>18868.438189</v>
      </c>
      <c r="K76" s="43">
        <v>568654.02639800007</v>
      </c>
      <c r="L76" s="43">
        <v>127253.99408799999</v>
      </c>
      <c r="M76" s="44">
        <v>116604.91349899999</v>
      </c>
      <c r="N76" s="44">
        <v>10649.080588999999</v>
      </c>
      <c r="O76" s="43">
        <v>9073.8916270000009</v>
      </c>
    </row>
    <row r="77" spans="1:15" x14ac:dyDescent="0.25">
      <c r="A77" s="46" t="s">
        <v>159</v>
      </c>
      <c r="B77" s="46" t="s">
        <v>793</v>
      </c>
      <c r="C77" s="46" t="s">
        <v>158</v>
      </c>
      <c r="D77" s="30">
        <v>25960653.307028431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4">
        <v>0</v>
      </c>
      <c r="O77" s="43">
        <v>0</v>
      </c>
    </row>
    <row r="78" spans="1:15" x14ac:dyDescent="0.25">
      <c r="A78" s="46" t="s">
        <v>161</v>
      </c>
      <c r="B78" s="46" t="s">
        <v>792</v>
      </c>
      <c r="C78" s="46" t="s">
        <v>160</v>
      </c>
      <c r="D78" s="30">
        <v>22683692.484579597</v>
      </c>
      <c r="E78" s="43">
        <v>193400.544604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4">
        <v>0</v>
      </c>
      <c r="O78" s="43">
        <v>0</v>
      </c>
    </row>
    <row r="79" spans="1:15" x14ac:dyDescent="0.25">
      <c r="A79" s="46" t="s">
        <v>163</v>
      </c>
      <c r="B79" s="46" t="s">
        <v>792</v>
      </c>
      <c r="C79" s="46" t="s">
        <v>162</v>
      </c>
      <c r="D79" s="30">
        <v>7824235.5860645417</v>
      </c>
      <c r="E79" s="43">
        <v>49429.639689999996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4">
        <v>0</v>
      </c>
      <c r="N79" s="44">
        <v>0</v>
      </c>
      <c r="O79" s="43">
        <v>0</v>
      </c>
    </row>
    <row r="80" spans="1:15" x14ac:dyDescent="0.25">
      <c r="A80" s="46" t="s">
        <v>165</v>
      </c>
      <c r="B80" s="46" t="s">
        <v>792</v>
      </c>
      <c r="C80" s="46" t="s">
        <v>164</v>
      </c>
      <c r="D80" s="30">
        <v>9263698.8233063668</v>
      </c>
      <c r="E80" s="43">
        <v>69997.333941000004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4">
        <v>0</v>
      </c>
      <c r="N80" s="44">
        <v>0</v>
      </c>
      <c r="O80" s="43">
        <v>0</v>
      </c>
    </row>
    <row r="81" spans="1:15" x14ac:dyDescent="0.25">
      <c r="A81" s="46" t="s">
        <v>167</v>
      </c>
      <c r="B81" s="46" t="s">
        <v>796</v>
      </c>
      <c r="C81" s="46" t="s">
        <v>166</v>
      </c>
      <c r="D81" s="30">
        <v>428827096.55221194</v>
      </c>
      <c r="E81" s="43">
        <v>739900.19612400001</v>
      </c>
      <c r="F81" s="43">
        <v>2409820.9609110001</v>
      </c>
      <c r="G81" s="43">
        <v>4422057.9672079999</v>
      </c>
      <c r="H81" s="43">
        <v>1673833.825128</v>
      </c>
      <c r="I81" s="43">
        <v>2748224.1420800001</v>
      </c>
      <c r="J81" s="43">
        <v>885347.62748599995</v>
      </c>
      <c r="K81" s="43">
        <v>11224712.439713001</v>
      </c>
      <c r="L81" s="43">
        <v>269658.65650300001</v>
      </c>
      <c r="M81" s="44">
        <v>158802.84548100003</v>
      </c>
      <c r="N81" s="44">
        <v>110855.81102199999</v>
      </c>
      <c r="O81" s="43">
        <v>18147.78325</v>
      </c>
    </row>
    <row r="82" spans="1:15" x14ac:dyDescent="0.25">
      <c r="A82" s="46" t="s">
        <v>169</v>
      </c>
      <c r="B82" s="46" t="s">
        <v>792</v>
      </c>
      <c r="C82" s="46" t="s">
        <v>168</v>
      </c>
      <c r="D82" s="30">
        <v>11165939.806034166</v>
      </c>
      <c r="E82" s="43">
        <v>49429.639689999996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4">
        <v>0</v>
      </c>
      <c r="O82" s="43">
        <v>0</v>
      </c>
    </row>
    <row r="83" spans="1:15" x14ac:dyDescent="0.25">
      <c r="A83" s="46" t="s">
        <v>171</v>
      </c>
      <c r="B83" s="46" t="s">
        <v>795</v>
      </c>
      <c r="C83" s="46" t="s">
        <v>170</v>
      </c>
      <c r="D83" s="30">
        <v>235639317.98777369</v>
      </c>
      <c r="E83" s="43">
        <v>106234.57363100001</v>
      </c>
      <c r="F83" s="43">
        <v>1538952.5531319999</v>
      </c>
      <c r="G83" s="43">
        <v>2382971.9491699999</v>
      </c>
      <c r="H83" s="43">
        <v>856986.23505100003</v>
      </c>
      <c r="I83" s="43">
        <v>1525985.7141189999</v>
      </c>
      <c r="J83" s="43">
        <v>1074897.1265139999</v>
      </c>
      <c r="K83" s="43">
        <v>7861138.7096189996</v>
      </c>
      <c r="L83" s="43">
        <v>172216.827127</v>
      </c>
      <c r="M83" s="44">
        <v>129855.47185</v>
      </c>
      <c r="N83" s="44">
        <v>42361.355277000002</v>
      </c>
      <c r="O83" s="43">
        <v>9073.8916270000009</v>
      </c>
    </row>
    <row r="84" spans="1:15" x14ac:dyDescent="0.25">
      <c r="A84" s="46" t="s">
        <v>173</v>
      </c>
      <c r="B84" s="46" t="s">
        <v>792</v>
      </c>
      <c r="C84" s="46" t="s">
        <v>172</v>
      </c>
      <c r="D84" s="30">
        <v>6646103.4279094432</v>
      </c>
      <c r="E84" s="43">
        <v>83708.801792999991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4">
        <v>0</v>
      </c>
      <c r="O84" s="43">
        <v>0</v>
      </c>
    </row>
    <row r="85" spans="1:15" x14ac:dyDescent="0.25">
      <c r="A85" s="46" t="s">
        <v>175</v>
      </c>
      <c r="B85" s="46" t="s">
        <v>792</v>
      </c>
      <c r="C85" s="46" t="s">
        <v>174</v>
      </c>
      <c r="D85" s="30">
        <v>12987505.197443215</v>
      </c>
      <c r="E85" s="43">
        <v>139925.72148800001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4">
        <v>0</v>
      </c>
      <c r="O85" s="43">
        <v>0</v>
      </c>
    </row>
    <row r="86" spans="1:15" x14ac:dyDescent="0.25">
      <c r="A86" s="46" t="s">
        <v>177</v>
      </c>
      <c r="B86" s="46" t="s">
        <v>794</v>
      </c>
      <c r="C86" s="46" t="s">
        <v>176</v>
      </c>
      <c r="D86" s="30">
        <v>265455697.44522396</v>
      </c>
      <c r="E86" s="43">
        <v>930421.73630800005</v>
      </c>
      <c r="F86" s="43">
        <v>16398741.796808999</v>
      </c>
      <c r="G86" s="43">
        <v>2139846.4446459999</v>
      </c>
      <c r="H86" s="43">
        <v>761160.81900799996</v>
      </c>
      <c r="I86" s="43">
        <v>1378685.625638</v>
      </c>
      <c r="J86" s="43">
        <v>1035255.335985</v>
      </c>
      <c r="K86" s="43">
        <v>9043572.0486910008</v>
      </c>
      <c r="L86" s="43">
        <v>221657.07499300002</v>
      </c>
      <c r="M86" s="44">
        <v>144533.01340900001</v>
      </c>
      <c r="N86" s="44">
        <v>77124.061583999995</v>
      </c>
      <c r="O86" s="43">
        <v>9073.8916270000009</v>
      </c>
    </row>
    <row r="87" spans="1:15" x14ac:dyDescent="0.25">
      <c r="A87" s="46" t="s">
        <v>179</v>
      </c>
      <c r="B87" s="46" t="s">
        <v>797</v>
      </c>
      <c r="C87" s="46" t="s">
        <v>178</v>
      </c>
      <c r="D87" s="30">
        <v>341876872.08972269</v>
      </c>
      <c r="E87" s="43">
        <v>0</v>
      </c>
      <c r="F87" s="43">
        <v>17751279.794429</v>
      </c>
      <c r="G87" s="43">
        <v>4079165.0327460002</v>
      </c>
      <c r="H87" s="43">
        <v>1612476.1566709999</v>
      </c>
      <c r="I87" s="43">
        <v>2466688.876075</v>
      </c>
      <c r="J87" s="43">
        <v>1031985.3588479999</v>
      </c>
      <c r="K87" s="43">
        <v>9997678.1027530003</v>
      </c>
      <c r="L87" s="43">
        <v>286797.34659700003</v>
      </c>
      <c r="M87" s="44">
        <v>163899.21407799999</v>
      </c>
      <c r="N87" s="44">
        <v>122898.13251900001</v>
      </c>
      <c r="O87" s="43">
        <v>18147.78325</v>
      </c>
    </row>
    <row r="88" spans="1:15" x14ac:dyDescent="0.25">
      <c r="A88" s="46" t="s">
        <v>181</v>
      </c>
      <c r="B88" s="46" t="s">
        <v>792</v>
      </c>
      <c r="C88" s="46" t="s">
        <v>180</v>
      </c>
      <c r="D88" s="30">
        <v>17203672.65027833</v>
      </c>
      <c r="E88" s="43">
        <v>49247.424220000001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4">
        <v>0</v>
      </c>
      <c r="N88" s="44">
        <v>0</v>
      </c>
      <c r="O88" s="43">
        <v>0</v>
      </c>
    </row>
    <row r="89" spans="1:15" x14ac:dyDescent="0.25">
      <c r="A89" s="46" t="s">
        <v>183</v>
      </c>
      <c r="B89" s="46" t="s">
        <v>796</v>
      </c>
      <c r="C89" s="46" t="s">
        <v>182</v>
      </c>
      <c r="D89" s="30">
        <v>77493483.849302277</v>
      </c>
      <c r="E89" s="43">
        <v>83708.801792999991</v>
      </c>
      <c r="F89" s="43">
        <v>2886995.036361</v>
      </c>
      <c r="G89" s="43">
        <v>763375.68287400005</v>
      </c>
      <c r="H89" s="43">
        <v>270306.12342800002</v>
      </c>
      <c r="I89" s="43">
        <v>493069.55944600003</v>
      </c>
      <c r="J89" s="43">
        <v>366039.41862999997</v>
      </c>
      <c r="K89" s="43">
        <v>2896695.1819169996</v>
      </c>
      <c r="L89" s="43">
        <v>125484.15602400001</v>
      </c>
      <c r="M89" s="44">
        <v>115993.34926700001</v>
      </c>
      <c r="N89" s="44">
        <v>9490.8067570000003</v>
      </c>
      <c r="O89" s="43">
        <v>9073.8916270000009</v>
      </c>
    </row>
    <row r="90" spans="1:15" x14ac:dyDescent="0.25">
      <c r="A90" s="46" t="s">
        <v>185</v>
      </c>
      <c r="B90" s="46" t="s">
        <v>792</v>
      </c>
      <c r="C90" s="46" t="s">
        <v>184</v>
      </c>
      <c r="D90" s="30">
        <v>12885000.118732676</v>
      </c>
      <c r="E90" s="43">
        <v>104275.511096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4">
        <v>0</v>
      </c>
      <c r="N90" s="44">
        <v>0</v>
      </c>
      <c r="O90" s="43">
        <v>0</v>
      </c>
    </row>
    <row r="91" spans="1:15" x14ac:dyDescent="0.25">
      <c r="A91" s="46" t="s">
        <v>187</v>
      </c>
      <c r="B91" s="46" t="s">
        <v>792</v>
      </c>
      <c r="C91" s="46" t="s">
        <v>186</v>
      </c>
      <c r="D91" s="30">
        <v>8770580.938726902</v>
      </c>
      <c r="E91" s="43">
        <v>53543.769509000005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4">
        <v>0</v>
      </c>
      <c r="N91" s="44">
        <v>0</v>
      </c>
      <c r="O91" s="43">
        <v>0</v>
      </c>
    </row>
    <row r="92" spans="1:15" x14ac:dyDescent="0.25">
      <c r="A92" s="46" t="s">
        <v>189</v>
      </c>
      <c r="B92" s="46" t="s">
        <v>796</v>
      </c>
      <c r="C92" s="46" t="s">
        <v>188</v>
      </c>
      <c r="D92" s="30">
        <v>167443280.70794076</v>
      </c>
      <c r="E92" s="43">
        <v>227678.721758</v>
      </c>
      <c r="F92" s="43">
        <v>6823088.7063859999</v>
      </c>
      <c r="G92" s="43">
        <v>1742664.314732</v>
      </c>
      <c r="H92" s="43">
        <v>612662.02370400005</v>
      </c>
      <c r="I92" s="43">
        <v>1130002.2910279999</v>
      </c>
      <c r="J92" s="43">
        <v>886714.94926400005</v>
      </c>
      <c r="K92" s="43">
        <v>6146326.542111</v>
      </c>
      <c r="L92" s="43">
        <v>162258.50039100001</v>
      </c>
      <c r="M92" s="44">
        <v>126899.578064</v>
      </c>
      <c r="N92" s="44">
        <v>35358.922327</v>
      </c>
      <c r="O92" s="43">
        <v>9073.8916270000009</v>
      </c>
    </row>
    <row r="93" spans="1:15" x14ac:dyDescent="0.25">
      <c r="A93" s="46" t="s">
        <v>191</v>
      </c>
      <c r="B93" s="46" t="s">
        <v>797</v>
      </c>
      <c r="C93" s="46" t="s">
        <v>190</v>
      </c>
      <c r="D93" s="30">
        <v>443999102.94433022</v>
      </c>
      <c r="E93" s="43">
        <v>0</v>
      </c>
      <c r="F93" s="43">
        <v>15179168.773435999</v>
      </c>
      <c r="G93" s="43">
        <v>5649236.3233679999</v>
      </c>
      <c r="H93" s="43">
        <v>2080574.0898269999</v>
      </c>
      <c r="I93" s="43">
        <v>3568662.2335410002</v>
      </c>
      <c r="J93" s="43">
        <v>1376042.2187650001</v>
      </c>
      <c r="K93" s="43">
        <v>15077096.537345</v>
      </c>
      <c r="L93" s="43">
        <v>315692.69637300004</v>
      </c>
      <c r="M93" s="44">
        <v>172461.11332100001</v>
      </c>
      <c r="N93" s="44">
        <v>143231.583052</v>
      </c>
      <c r="O93" s="43">
        <v>18147.78325</v>
      </c>
    </row>
    <row r="94" spans="1:15" x14ac:dyDescent="0.25">
      <c r="A94" s="46" t="s">
        <v>193</v>
      </c>
      <c r="B94" s="46" t="s">
        <v>792</v>
      </c>
      <c r="C94" s="46" t="s">
        <v>192</v>
      </c>
      <c r="D94" s="30">
        <v>8907340.6163566783</v>
      </c>
      <c r="E94" s="43">
        <v>138554.673198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4">
        <v>0</v>
      </c>
      <c r="N94" s="44">
        <v>0</v>
      </c>
      <c r="O94" s="43">
        <v>0</v>
      </c>
    </row>
    <row r="95" spans="1:15" x14ac:dyDescent="0.25">
      <c r="A95" s="46" t="s">
        <v>195</v>
      </c>
      <c r="B95" s="46" t="s">
        <v>793</v>
      </c>
      <c r="C95" s="46" t="s">
        <v>194</v>
      </c>
      <c r="D95" s="30">
        <v>35978788.918742277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4">
        <v>0</v>
      </c>
      <c r="N95" s="44">
        <v>0</v>
      </c>
      <c r="O95" s="43">
        <v>0</v>
      </c>
    </row>
    <row r="96" spans="1:15" x14ac:dyDescent="0.25">
      <c r="A96" s="46" t="s">
        <v>197</v>
      </c>
      <c r="B96" s="46" t="s">
        <v>797</v>
      </c>
      <c r="C96" s="46" t="s">
        <v>196</v>
      </c>
      <c r="D96" s="30">
        <v>495050343.15647191</v>
      </c>
      <c r="E96" s="43">
        <v>0</v>
      </c>
      <c r="F96" s="43">
        <v>10408432.726072</v>
      </c>
      <c r="G96" s="43">
        <v>5945775.895335</v>
      </c>
      <c r="H96" s="43">
        <v>2428047.65625</v>
      </c>
      <c r="I96" s="43">
        <v>3517728.239085</v>
      </c>
      <c r="J96" s="43">
        <v>1013061.956733</v>
      </c>
      <c r="K96" s="43">
        <v>13309114.171853</v>
      </c>
      <c r="L96" s="43">
        <v>446506.31466800004</v>
      </c>
      <c r="M96" s="44">
        <v>211193.51465700002</v>
      </c>
      <c r="N96" s="44">
        <v>235312.80001100001</v>
      </c>
      <c r="O96" s="43">
        <v>18147.78325</v>
      </c>
    </row>
    <row r="97" spans="1:15" x14ac:dyDescent="0.25">
      <c r="A97" s="46" t="s">
        <v>199</v>
      </c>
      <c r="B97" s="46" t="s">
        <v>793</v>
      </c>
      <c r="C97" s="46" t="s">
        <v>198</v>
      </c>
      <c r="D97" s="30">
        <v>71887982.30590868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4">
        <v>0</v>
      </c>
      <c r="N97" s="44">
        <v>0</v>
      </c>
      <c r="O97" s="43">
        <v>0</v>
      </c>
    </row>
    <row r="98" spans="1:15" x14ac:dyDescent="0.25">
      <c r="A98" s="46" t="s">
        <v>201</v>
      </c>
      <c r="B98" s="46" t="s">
        <v>795</v>
      </c>
      <c r="C98" s="46" t="s">
        <v>200</v>
      </c>
      <c r="D98" s="30">
        <v>213223654.67608783</v>
      </c>
      <c r="E98" s="43">
        <v>133657.509334</v>
      </c>
      <c r="F98" s="43">
        <v>11328837.700376999</v>
      </c>
      <c r="G98" s="43">
        <v>2191533.4090920002</v>
      </c>
      <c r="H98" s="43">
        <v>706061.64825500001</v>
      </c>
      <c r="I98" s="43">
        <v>1485471.7608370001</v>
      </c>
      <c r="J98" s="43">
        <v>821760.38844500005</v>
      </c>
      <c r="K98" s="43">
        <v>7836419.1896470003</v>
      </c>
      <c r="L98" s="43">
        <v>217689.35644300003</v>
      </c>
      <c r="M98" s="44">
        <v>143411.81231800001</v>
      </c>
      <c r="N98" s="44">
        <v>74277.544125</v>
      </c>
      <c r="O98" s="43">
        <v>9073.8916270000009</v>
      </c>
    </row>
    <row r="99" spans="1:15" x14ac:dyDescent="0.25">
      <c r="A99" s="46" t="s">
        <v>203</v>
      </c>
      <c r="B99" s="46" t="s">
        <v>797</v>
      </c>
      <c r="C99" s="46" t="s">
        <v>202</v>
      </c>
      <c r="D99" s="30">
        <v>263541378.10857254</v>
      </c>
      <c r="E99" s="43">
        <v>0</v>
      </c>
      <c r="F99" s="43">
        <v>1838486.2359740001</v>
      </c>
      <c r="G99" s="43">
        <v>3287972.6970020002</v>
      </c>
      <c r="H99" s="43">
        <v>1384071.4791649999</v>
      </c>
      <c r="I99" s="43">
        <v>1903901.217837</v>
      </c>
      <c r="J99" s="43">
        <v>448865.537664</v>
      </c>
      <c r="K99" s="43">
        <v>6513634.5683750007</v>
      </c>
      <c r="L99" s="43">
        <v>262135.18810999999</v>
      </c>
      <c r="M99" s="44">
        <v>156560.443298</v>
      </c>
      <c r="N99" s="44">
        <v>105574.744812</v>
      </c>
      <c r="O99" s="43">
        <v>18147.78325</v>
      </c>
    </row>
    <row r="100" spans="1:15" x14ac:dyDescent="0.25">
      <c r="A100" s="46" t="s">
        <v>205</v>
      </c>
      <c r="B100" s="46" t="s">
        <v>793</v>
      </c>
      <c r="C100" s="46" t="s">
        <v>204</v>
      </c>
      <c r="D100" s="30">
        <v>52046333.557426788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4">
        <v>0</v>
      </c>
      <c r="N100" s="44">
        <v>0</v>
      </c>
      <c r="O100" s="43">
        <v>0</v>
      </c>
    </row>
    <row r="101" spans="1:15" x14ac:dyDescent="0.25">
      <c r="A101" s="46" t="s">
        <v>207</v>
      </c>
      <c r="B101" s="46" t="s">
        <v>792</v>
      </c>
      <c r="C101" s="46" t="s">
        <v>206</v>
      </c>
      <c r="D101" s="30">
        <v>12837964.722673178</v>
      </c>
      <c r="E101" s="43">
        <v>163235.51231999998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4">
        <v>0</v>
      </c>
      <c r="N101" s="44">
        <v>0</v>
      </c>
      <c r="O101" s="43">
        <v>0</v>
      </c>
    </row>
    <row r="102" spans="1:15" x14ac:dyDescent="0.25">
      <c r="A102" s="46" t="s">
        <v>209</v>
      </c>
      <c r="B102" s="46" t="s">
        <v>795</v>
      </c>
      <c r="C102" s="46" t="s">
        <v>208</v>
      </c>
      <c r="D102" s="30">
        <v>212261814.86592025</v>
      </c>
      <c r="E102" s="43">
        <v>138554.673198</v>
      </c>
      <c r="F102" s="43">
        <v>10060862.727601999</v>
      </c>
      <c r="G102" s="43">
        <v>2447118.7995330002</v>
      </c>
      <c r="H102" s="43">
        <v>910743.90319600003</v>
      </c>
      <c r="I102" s="43">
        <v>1536374.896337</v>
      </c>
      <c r="J102" s="43">
        <v>622985.23207000003</v>
      </c>
      <c r="K102" s="43">
        <v>6587746.9761549998</v>
      </c>
      <c r="L102" s="43">
        <v>157016.69594899999</v>
      </c>
      <c r="M102" s="44">
        <v>125370.667485</v>
      </c>
      <c r="N102" s="44">
        <v>31646.028463999999</v>
      </c>
      <c r="O102" s="43">
        <v>13610.837434999999</v>
      </c>
    </row>
    <row r="103" spans="1:15" x14ac:dyDescent="0.25">
      <c r="A103" s="46" t="s">
        <v>211</v>
      </c>
      <c r="B103" s="46" t="s">
        <v>796</v>
      </c>
      <c r="C103" s="46" t="s">
        <v>210</v>
      </c>
      <c r="D103" s="30">
        <v>377725510.75481045</v>
      </c>
      <c r="E103" s="43">
        <v>426495.49807700003</v>
      </c>
      <c r="F103" s="43">
        <v>10787256.554726001</v>
      </c>
      <c r="G103" s="43">
        <v>4127569.9212480001</v>
      </c>
      <c r="H103" s="43">
        <v>1350824.388083</v>
      </c>
      <c r="I103" s="43">
        <v>2776745.5331649999</v>
      </c>
      <c r="J103" s="43">
        <v>1430881.158392</v>
      </c>
      <c r="K103" s="43">
        <v>12425928.678610001</v>
      </c>
      <c r="L103" s="43">
        <v>181138.59308299999</v>
      </c>
      <c r="M103" s="44">
        <v>132505.58352099999</v>
      </c>
      <c r="N103" s="44">
        <v>48633.009561999999</v>
      </c>
      <c r="O103" s="43">
        <v>18147.78325</v>
      </c>
    </row>
    <row r="104" spans="1:15" x14ac:dyDescent="0.25">
      <c r="A104" s="46" t="s">
        <v>213</v>
      </c>
      <c r="B104" s="46" t="s">
        <v>793</v>
      </c>
      <c r="C104" s="46" t="s">
        <v>212</v>
      </c>
      <c r="D104" s="30">
        <v>27209559.436324153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4">
        <v>0</v>
      </c>
      <c r="N104" s="44">
        <v>0</v>
      </c>
      <c r="O104" s="43">
        <v>0</v>
      </c>
    </row>
    <row r="105" spans="1:15" x14ac:dyDescent="0.25">
      <c r="A105" s="46" t="s">
        <v>215</v>
      </c>
      <c r="B105" s="46" t="s">
        <v>794</v>
      </c>
      <c r="C105" s="46" t="s">
        <v>214</v>
      </c>
      <c r="D105" s="30">
        <v>242134408.4995648</v>
      </c>
      <c r="E105" s="43">
        <v>1018566.746074</v>
      </c>
      <c r="F105" s="43">
        <v>7198372.4877029993</v>
      </c>
      <c r="G105" s="43">
        <v>2080731.3671440003</v>
      </c>
      <c r="H105" s="43">
        <v>686078.80279500003</v>
      </c>
      <c r="I105" s="43">
        <v>1394652.5643490001</v>
      </c>
      <c r="J105" s="43">
        <v>779670.06794900005</v>
      </c>
      <c r="K105" s="43">
        <v>8932110.5592609998</v>
      </c>
      <c r="L105" s="43">
        <v>169088.513037</v>
      </c>
      <c r="M105" s="44">
        <v>128938.125503</v>
      </c>
      <c r="N105" s="44">
        <v>40150.387534000001</v>
      </c>
      <c r="O105" s="43">
        <v>9073.8916270000009</v>
      </c>
    </row>
    <row r="106" spans="1:15" x14ac:dyDescent="0.25">
      <c r="A106" s="46" t="s">
        <v>217</v>
      </c>
      <c r="B106" s="46" t="s">
        <v>792</v>
      </c>
      <c r="C106" s="46" t="s">
        <v>216</v>
      </c>
      <c r="D106" s="30">
        <v>9518295.1547106747</v>
      </c>
      <c r="E106" s="43">
        <v>65883.204121999996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4">
        <v>0</v>
      </c>
      <c r="N106" s="44">
        <v>0</v>
      </c>
      <c r="O106" s="43">
        <v>0</v>
      </c>
    </row>
    <row r="107" spans="1:15" x14ac:dyDescent="0.25">
      <c r="A107" s="46" t="s">
        <v>219</v>
      </c>
      <c r="B107" s="46" t="s">
        <v>792</v>
      </c>
      <c r="C107" s="46" t="s">
        <v>218</v>
      </c>
      <c r="D107" s="30">
        <v>15276227.529048042</v>
      </c>
      <c r="E107" s="43">
        <v>97420.269644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4">
        <v>0</v>
      </c>
      <c r="N107" s="44">
        <v>0</v>
      </c>
      <c r="O107" s="43">
        <v>0</v>
      </c>
    </row>
    <row r="108" spans="1:15" x14ac:dyDescent="0.25">
      <c r="A108" s="46" t="s">
        <v>221</v>
      </c>
      <c r="B108" s="46" t="s">
        <v>792</v>
      </c>
      <c r="C108" s="46" t="s">
        <v>220</v>
      </c>
      <c r="D108" s="30">
        <v>10405154.682091188</v>
      </c>
      <c r="E108" s="43">
        <v>69997.333941000004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4">
        <v>0</v>
      </c>
      <c r="N108" s="44">
        <v>0</v>
      </c>
      <c r="O108" s="43">
        <v>0</v>
      </c>
    </row>
    <row r="109" spans="1:15" x14ac:dyDescent="0.25">
      <c r="A109" s="46" t="s">
        <v>223</v>
      </c>
      <c r="B109" s="46" t="s">
        <v>792</v>
      </c>
      <c r="C109" s="46" t="s">
        <v>222</v>
      </c>
      <c r="D109" s="30">
        <v>12575497.303425513</v>
      </c>
      <c r="E109" s="43">
        <v>105646.559385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4">
        <v>0</v>
      </c>
      <c r="N109" s="44">
        <v>0</v>
      </c>
      <c r="O109" s="43">
        <v>0</v>
      </c>
    </row>
    <row r="110" spans="1:15" x14ac:dyDescent="0.25">
      <c r="A110" s="46" t="s">
        <v>225</v>
      </c>
      <c r="B110" s="46" t="s">
        <v>792</v>
      </c>
      <c r="C110" s="46" t="s">
        <v>224</v>
      </c>
      <c r="D110" s="30">
        <v>16229798.592639351</v>
      </c>
      <c r="E110" s="43">
        <v>49247.424220000001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4">
        <v>0</v>
      </c>
      <c r="N110" s="44">
        <v>0</v>
      </c>
      <c r="O110" s="43">
        <v>0</v>
      </c>
    </row>
    <row r="111" spans="1:15" x14ac:dyDescent="0.25">
      <c r="A111" s="46" t="s">
        <v>227</v>
      </c>
      <c r="B111" s="46" t="s">
        <v>792</v>
      </c>
      <c r="C111" s="46" t="s">
        <v>226</v>
      </c>
      <c r="D111" s="30">
        <v>16508712.361654485</v>
      </c>
      <c r="E111" s="43">
        <v>97420.269644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4">
        <v>0</v>
      </c>
      <c r="N111" s="44">
        <v>0</v>
      </c>
      <c r="O111" s="43">
        <v>0</v>
      </c>
    </row>
    <row r="112" spans="1:15" x14ac:dyDescent="0.25">
      <c r="A112" s="46" t="s">
        <v>229</v>
      </c>
      <c r="B112" s="46" t="s">
        <v>792</v>
      </c>
      <c r="C112" s="46" t="s">
        <v>228</v>
      </c>
      <c r="D112" s="30">
        <v>9731008.25785896</v>
      </c>
      <c r="E112" s="43">
        <v>49247.424220000001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4">
        <v>0</v>
      </c>
      <c r="N112" s="44">
        <v>0</v>
      </c>
      <c r="O112" s="43">
        <v>0</v>
      </c>
    </row>
    <row r="113" spans="1:15" x14ac:dyDescent="0.25">
      <c r="A113" s="46" t="s">
        <v>231</v>
      </c>
      <c r="B113" s="46" t="s">
        <v>796</v>
      </c>
      <c r="C113" s="46" t="s">
        <v>230</v>
      </c>
      <c r="D113" s="30">
        <v>224120410.23740235</v>
      </c>
      <c r="E113" s="43">
        <v>111131.737496</v>
      </c>
      <c r="F113" s="43">
        <v>3764960.3013960002</v>
      </c>
      <c r="G113" s="43">
        <v>2296210.1426499998</v>
      </c>
      <c r="H113" s="43">
        <v>873618.65003100003</v>
      </c>
      <c r="I113" s="43">
        <v>1422591.4926189999</v>
      </c>
      <c r="J113" s="43">
        <v>500674.68498100003</v>
      </c>
      <c r="K113" s="43">
        <v>5889662.5230700001</v>
      </c>
      <c r="L113" s="43">
        <v>292518.88891099999</v>
      </c>
      <c r="M113" s="44">
        <v>165530.05202900001</v>
      </c>
      <c r="N113" s="44">
        <v>126988.836882</v>
      </c>
      <c r="O113" s="43">
        <v>18147.78325</v>
      </c>
    </row>
    <row r="114" spans="1:15" x14ac:dyDescent="0.25">
      <c r="A114" s="46" t="s">
        <v>233</v>
      </c>
      <c r="B114" s="46" t="s">
        <v>792</v>
      </c>
      <c r="C114" s="46" t="s">
        <v>232</v>
      </c>
      <c r="D114" s="30">
        <v>12770797.474671327</v>
      </c>
      <c r="E114" s="43">
        <v>49247.424220000001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4">
        <v>0</v>
      </c>
      <c r="N114" s="44">
        <v>0</v>
      </c>
      <c r="O114" s="43">
        <v>0</v>
      </c>
    </row>
    <row r="115" spans="1:15" x14ac:dyDescent="0.25">
      <c r="A115" s="46" t="s">
        <v>235</v>
      </c>
      <c r="B115" s="46" t="s">
        <v>797</v>
      </c>
      <c r="C115" s="46" t="s">
        <v>234</v>
      </c>
      <c r="D115" s="30">
        <v>352023156.90749103</v>
      </c>
      <c r="E115" s="43">
        <v>0</v>
      </c>
      <c r="F115" s="43">
        <v>19173268.303470999</v>
      </c>
      <c r="G115" s="43">
        <v>4397960.0145159997</v>
      </c>
      <c r="H115" s="43">
        <v>1854109.602043</v>
      </c>
      <c r="I115" s="43">
        <v>2543850.4124730001</v>
      </c>
      <c r="J115" s="43">
        <v>891992.99202999996</v>
      </c>
      <c r="K115" s="43">
        <v>9874918.5115999989</v>
      </c>
      <c r="L115" s="43">
        <v>277084.33791200002</v>
      </c>
      <c r="M115" s="44">
        <v>160943.32029200002</v>
      </c>
      <c r="N115" s="44">
        <v>116141.01762</v>
      </c>
      <c r="O115" s="43">
        <v>18147.78325</v>
      </c>
    </row>
    <row r="116" spans="1:15" x14ac:dyDescent="0.25">
      <c r="A116" s="46" t="s">
        <v>237</v>
      </c>
      <c r="B116" s="46" t="s">
        <v>793</v>
      </c>
      <c r="C116" s="46" t="s">
        <v>236</v>
      </c>
      <c r="D116" s="30">
        <v>36525301.688936688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4">
        <v>0</v>
      </c>
      <c r="N116" s="44">
        <v>0</v>
      </c>
      <c r="O116" s="43">
        <v>0</v>
      </c>
    </row>
    <row r="117" spans="1:15" x14ac:dyDescent="0.25">
      <c r="A117" s="46" t="s">
        <v>239</v>
      </c>
      <c r="B117" s="46" t="s">
        <v>792</v>
      </c>
      <c r="C117" s="46" t="s">
        <v>238</v>
      </c>
      <c r="D117" s="30">
        <v>13205938.860726055</v>
      </c>
      <c r="E117" s="43">
        <v>179689.076753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4">
        <v>0</v>
      </c>
      <c r="N117" s="44">
        <v>0</v>
      </c>
      <c r="O117" s="43">
        <v>0</v>
      </c>
    </row>
    <row r="118" spans="1:15" x14ac:dyDescent="0.25">
      <c r="A118" s="46" t="s">
        <v>241</v>
      </c>
      <c r="B118" s="46" t="s">
        <v>792</v>
      </c>
      <c r="C118" s="46" t="s">
        <v>240</v>
      </c>
      <c r="D118" s="30">
        <v>11866048.115174716</v>
      </c>
      <c r="E118" s="43">
        <v>49247.424220000001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4">
        <v>0</v>
      </c>
      <c r="N118" s="44">
        <v>0</v>
      </c>
      <c r="O118" s="43">
        <v>0</v>
      </c>
    </row>
    <row r="119" spans="1:15" x14ac:dyDescent="0.25">
      <c r="A119" s="46" t="s">
        <v>243</v>
      </c>
      <c r="B119" s="46" t="s">
        <v>792</v>
      </c>
      <c r="C119" s="46" t="s">
        <v>242</v>
      </c>
      <c r="D119" s="30">
        <v>7362684.7120617917</v>
      </c>
      <c r="E119" s="43">
        <v>124843.20534700001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4">
        <v>0</v>
      </c>
      <c r="N119" s="44">
        <v>0</v>
      </c>
      <c r="O119" s="43">
        <v>0</v>
      </c>
    </row>
    <row r="120" spans="1:15" x14ac:dyDescent="0.25">
      <c r="A120" s="46" t="s">
        <v>245</v>
      </c>
      <c r="B120" s="46" t="s">
        <v>792</v>
      </c>
      <c r="C120" s="46" t="s">
        <v>244</v>
      </c>
      <c r="D120" s="30">
        <v>18965073.711243793</v>
      </c>
      <c r="E120" s="43">
        <v>90564.043244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4">
        <v>0</v>
      </c>
      <c r="N120" s="44">
        <v>0</v>
      </c>
      <c r="O120" s="43">
        <v>0</v>
      </c>
    </row>
    <row r="121" spans="1:15" x14ac:dyDescent="0.25">
      <c r="A121" s="46" t="s">
        <v>247</v>
      </c>
      <c r="B121" s="46" t="s">
        <v>794</v>
      </c>
      <c r="C121" s="46" t="s">
        <v>246</v>
      </c>
      <c r="D121" s="30">
        <v>222194583.83475798</v>
      </c>
      <c r="E121" s="43">
        <v>538665.37127600005</v>
      </c>
      <c r="F121" s="43">
        <v>5391796.9655109998</v>
      </c>
      <c r="G121" s="43">
        <v>1964254.6602950001</v>
      </c>
      <c r="H121" s="43">
        <v>686615.40383800003</v>
      </c>
      <c r="I121" s="43">
        <v>1277639.256457</v>
      </c>
      <c r="J121" s="43">
        <v>818479.11735099996</v>
      </c>
      <c r="K121" s="43">
        <v>8352168.1358390003</v>
      </c>
      <c r="L121" s="43">
        <v>196365.08953299999</v>
      </c>
      <c r="M121" s="44">
        <v>137092.31525799999</v>
      </c>
      <c r="N121" s="44">
        <v>59272.774275000003</v>
      </c>
      <c r="O121" s="43">
        <v>9073.8916270000009</v>
      </c>
    </row>
    <row r="122" spans="1:15" x14ac:dyDescent="0.25">
      <c r="A122" s="46" t="s">
        <v>249</v>
      </c>
      <c r="B122" s="46" t="s">
        <v>792</v>
      </c>
      <c r="C122" s="46" t="s">
        <v>248</v>
      </c>
      <c r="D122" s="30">
        <v>14898136.196194934</v>
      </c>
      <c r="E122" s="43">
        <v>111131.737496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4">
        <v>0</v>
      </c>
      <c r="O122" s="43">
        <v>0</v>
      </c>
    </row>
    <row r="123" spans="1:15" x14ac:dyDescent="0.25">
      <c r="A123" s="46" t="s">
        <v>251</v>
      </c>
      <c r="B123" s="46" t="s">
        <v>792</v>
      </c>
      <c r="C123" s="46" t="s">
        <v>250</v>
      </c>
      <c r="D123" s="30">
        <v>9569626.1552771535</v>
      </c>
      <c r="E123" s="43">
        <v>131698.44679800002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4">
        <v>0</v>
      </c>
      <c r="O123" s="43">
        <v>0</v>
      </c>
    </row>
    <row r="124" spans="1:15" x14ac:dyDescent="0.25">
      <c r="A124" s="46" t="s">
        <v>253</v>
      </c>
      <c r="B124" s="46" t="s">
        <v>792</v>
      </c>
      <c r="C124" s="46" t="s">
        <v>252</v>
      </c>
      <c r="D124" s="30">
        <v>11366874.162976634</v>
      </c>
      <c r="E124" s="43">
        <v>97420.269644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4">
        <v>0</v>
      </c>
      <c r="N124" s="44">
        <v>0</v>
      </c>
      <c r="O124" s="43">
        <v>0</v>
      </c>
    </row>
    <row r="125" spans="1:15" x14ac:dyDescent="0.25">
      <c r="A125" s="46" t="s">
        <v>255</v>
      </c>
      <c r="B125" s="46" t="s">
        <v>797</v>
      </c>
      <c r="C125" s="46" t="s">
        <v>254</v>
      </c>
      <c r="D125" s="30">
        <v>855151100.23436368</v>
      </c>
      <c r="E125" s="43">
        <v>0</v>
      </c>
      <c r="F125" s="43">
        <v>48763685.874553002</v>
      </c>
      <c r="G125" s="43">
        <v>9612555.4946959987</v>
      </c>
      <c r="H125" s="43">
        <v>3788759.251158</v>
      </c>
      <c r="I125" s="43">
        <v>5823796.2435379997</v>
      </c>
      <c r="J125" s="43">
        <v>2212145.9331279998</v>
      </c>
      <c r="K125" s="43">
        <v>25741635.760786001</v>
      </c>
      <c r="L125" s="43">
        <v>485142.62075600005</v>
      </c>
      <c r="M125" s="44">
        <v>222711.30768699999</v>
      </c>
      <c r="N125" s="44">
        <v>262431.31306900003</v>
      </c>
      <c r="O125" s="43">
        <v>18147.78325</v>
      </c>
    </row>
    <row r="126" spans="1:15" x14ac:dyDescent="0.25">
      <c r="A126" s="46" t="s">
        <v>257</v>
      </c>
      <c r="B126" s="46" t="s">
        <v>793</v>
      </c>
      <c r="C126" s="46" t="s">
        <v>256</v>
      </c>
      <c r="D126" s="30">
        <v>69192264.665628463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4">
        <v>0</v>
      </c>
      <c r="N126" s="44">
        <v>0</v>
      </c>
      <c r="O126" s="43">
        <v>0</v>
      </c>
    </row>
    <row r="127" spans="1:15" x14ac:dyDescent="0.25">
      <c r="A127" s="46" t="s">
        <v>259</v>
      </c>
      <c r="B127" s="46" t="s">
        <v>792</v>
      </c>
      <c r="C127" s="46" t="s">
        <v>258</v>
      </c>
      <c r="D127" s="30">
        <v>14616769.776458055</v>
      </c>
      <c r="E127" s="43">
        <v>495052.83733399998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4">
        <v>0</v>
      </c>
      <c r="N127" s="44">
        <v>0</v>
      </c>
      <c r="O127" s="43">
        <v>0</v>
      </c>
    </row>
    <row r="128" spans="1:15" x14ac:dyDescent="0.25">
      <c r="A128" s="46" t="s">
        <v>261</v>
      </c>
      <c r="B128" s="46" t="s">
        <v>792</v>
      </c>
      <c r="C128" s="46" t="s">
        <v>260</v>
      </c>
      <c r="D128" s="30">
        <v>10709752.637931067</v>
      </c>
      <c r="E128" s="43">
        <v>56285.866089999996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4">
        <v>0</v>
      </c>
      <c r="N128" s="44">
        <v>0</v>
      </c>
      <c r="O128" s="43">
        <v>0</v>
      </c>
    </row>
    <row r="129" spans="1:15" x14ac:dyDescent="0.25">
      <c r="A129" s="46" t="s">
        <v>263</v>
      </c>
      <c r="B129" s="46" t="s">
        <v>792</v>
      </c>
      <c r="C129" s="46" t="s">
        <v>262</v>
      </c>
      <c r="D129" s="30">
        <v>13646498.43475824</v>
      </c>
      <c r="E129" s="43">
        <v>69997.333941000004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4">
        <v>0</v>
      </c>
      <c r="N129" s="44">
        <v>0</v>
      </c>
      <c r="O129" s="43">
        <v>0</v>
      </c>
    </row>
    <row r="130" spans="1:15" x14ac:dyDescent="0.25">
      <c r="A130" s="46" t="s">
        <v>265</v>
      </c>
      <c r="B130" s="46" t="s">
        <v>792</v>
      </c>
      <c r="C130" s="46" t="s">
        <v>264</v>
      </c>
      <c r="D130" s="30">
        <v>7752828.842095024</v>
      </c>
      <c r="E130" s="43">
        <v>49247.424220000001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4">
        <v>0</v>
      </c>
      <c r="N130" s="44">
        <v>0</v>
      </c>
      <c r="O130" s="43">
        <v>0</v>
      </c>
    </row>
    <row r="131" spans="1:15" x14ac:dyDescent="0.25">
      <c r="A131" s="46" t="s">
        <v>267</v>
      </c>
      <c r="B131" s="46" t="s">
        <v>792</v>
      </c>
      <c r="C131" s="46" t="s">
        <v>266</v>
      </c>
      <c r="D131" s="30">
        <v>10173205.667237267</v>
      </c>
      <c r="E131" s="43">
        <v>49247.424220000001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4">
        <v>0</v>
      </c>
      <c r="N131" s="44">
        <v>0</v>
      </c>
      <c r="O131" s="43">
        <v>0</v>
      </c>
    </row>
    <row r="132" spans="1:15" x14ac:dyDescent="0.25">
      <c r="A132" s="46" t="s">
        <v>269</v>
      </c>
      <c r="B132" s="46" t="s">
        <v>792</v>
      </c>
      <c r="C132" s="46" t="s">
        <v>268</v>
      </c>
      <c r="D132" s="30">
        <v>9797132.6115833391</v>
      </c>
      <c r="E132" s="43">
        <v>49247.424220000001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4">
        <v>0</v>
      </c>
      <c r="N132" s="44">
        <v>0</v>
      </c>
      <c r="O132" s="43">
        <v>0</v>
      </c>
    </row>
    <row r="133" spans="1:15" x14ac:dyDescent="0.25">
      <c r="A133" s="46" t="s">
        <v>271</v>
      </c>
      <c r="B133" s="46" t="s">
        <v>795</v>
      </c>
      <c r="C133" s="46" t="s">
        <v>270</v>
      </c>
      <c r="D133" s="30">
        <v>170437178.34377679</v>
      </c>
      <c r="E133" s="43">
        <v>83708.801792999991</v>
      </c>
      <c r="F133" s="43">
        <v>9198717.1473280005</v>
      </c>
      <c r="G133" s="43">
        <v>1633034.0838219998</v>
      </c>
      <c r="H133" s="43">
        <v>518071.67700299999</v>
      </c>
      <c r="I133" s="43">
        <v>1114962.4068189999</v>
      </c>
      <c r="J133" s="43">
        <v>754099.79542900005</v>
      </c>
      <c r="K133" s="43">
        <v>5291245.7802760005</v>
      </c>
      <c r="L133" s="43">
        <v>133115.76237099999</v>
      </c>
      <c r="M133" s="44">
        <v>118337.67882099999</v>
      </c>
      <c r="N133" s="44">
        <v>14778.083549999999</v>
      </c>
      <c r="O133" s="43">
        <v>9073.8916270000009</v>
      </c>
    </row>
    <row r="134" spans="1:15" x14ac:dyDescent="0.25">
      <c r="A134" s="46" t="s">
        <v>273</v>
      </c>
      <c r="B134" s="46" t="s">
        <v>792</v>
      </c>
      <c r="C134" s="46" t="s">
        <v>272</v>
      </c>
      <c r="D134" s="30">
        <v>12082998.393038563</v>
      </c>
      <c r="E134" s="43">
        <v>76852.575393000006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4">
        <v>0</v>
      </c>
      <c r="N134" s="44">
        <v>0</v>
      </c>
      <c r="O134" s="43">
        <v>0</v>
      </c>
    </row>
    <row r="135" spans="1:15" x14ac:dyDescent="0.25">
      <c r="A135" s="46" t="s">
        <v>275</v>
      </c>
      <c r="B135" s="46" t="s">
        <v>792</v>
      </c>
      <c r="C135" s="46" t="s">
        <v>274</v>
      </c>
      <c r="D135" s="30">
        <v>15364679.913767014</v>
      </c>
      <c r="E135" s="43">
        <v>371649.62667200004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4">
        <v>0</v>
      </c>
      <c r="N135" s="44">
        <v>0</v>
      </c>
      <c r="O135" s="43">
        <v>0</v>
      </c>
    </row>
    <row r="136" spans="1:15" x14ac:dyDescent="0.25">
      <c r="A136" s="46" t="s">
        <v>277</v>
      </c>
      <c r="B136" s="46" t="s">
        <v>797</v>
      </c>
      <c r="C136" s="46" t="s">
        <v>276</v>
      </c>
      <c r="D136" s="30">
        <v>365396936.54148751</v>
      </c>
      <c r="E136" s="43">
        <v>0</v>
      </c>
      <c r="F136" s="43">
        <v>12507452.407478001</v>
      </c>
      <c r="G136" s="43">
        <v>4185078.7048650002</v>
      </c>
      <c r="H136" s="43">
        <v>1695995.2264759999</v>
      </c>
      <c r="I136" s="43">
        <v>2489083.4783890001</v>
      </c>
      <c r="J136" s="43">
        <v>831879.77428999997</v>
      </c>
      <c r="K136" s="43">
        <v>11082653.961185999</v>
      </c>
      <c r="L136" s="43">
        <v>292172.67858599999</v>
      </c>
      <c r="M136" s="44">
        <v>165428.12465700001</v>
      </c>
      <c r="N136" s="44">
        <v>126744.553929</v>
      </c>
      <c r="O136" s="43">
        <v>18147.78325</v>
      </c>
    </row>
    <row r="137" spans="1:15" x14ac:dyDescent="0.25">
      <c r="A137" s="46" t="s">
        <v>279</v>
      </c>
      <c r="B137" s="46" t="s">
        <v>792</v>
      </c>
      <c r="C137" s="46" t="s">
        <v>278</v>
      </c>
      <c r="D137" s="30">
        <v>9672464.2389872484</v>
      </c>
      <c r="E137" s="43">
        <v>85079.850082999998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43">
        <v>0</v>
      </c>
    </row>
    <row r="138" spans="1:15" x14ac:dyDescent="0.25">
      <c r="A138" s="46" t="s">
        <v>281</v>
      </c>
      <c r="B138" s="46" t="s">
        <v>792</v>
      </c>
      <c r="C138" s="46" t="s">
        <v>280</v>
      </c>
      <c r="D138" s="30">
        <v>11475494.738011777</v>
      </c>
      <c r="E138" s="43">
        <v>97420.269644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4">
        <v>0</v>
      </c>
      <c r="N138" s="44">
        <v>0</v>
      </c>
      <c r="O138" s="43">
        <v>0</v>
      </c>
    </row>
    <row r="139" spans="1:15" x14ac:dyDescent="0.25">
      <c r="A139" s="46" t="s">
        <v>283</v>
      </c>
      <c r="B139" s="46" t="s">
        <v>792</v>
      </c>
      <c r="C139" s="46" t="s">
        <v>282</v>
      </c>
      <c r="D139" s="30">
        <v>12214275.027374774</v>
      </c>
      <c r="E139" s="43">
        <v>69997.333941000004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43">
        <v>0</v>
      </c>
    </row>
    <row r="140" spans="1:15" x14ac:dyDescent="0.25">
      <c r="A140" s="46" t="s">
        <v>285</v>
      </c>
      <c r="B140" s="26" t="s">
        <v>799</v>
      </c>
      <c r="C140" s="46" t="s">
        <v>284</v>
      </c>
      <c r="D140" s="30">
        <v>2028389058.8309147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4">
        <v>0</v>
      </c>
      <c r="N140" s="44">
        <v>0</v>
      </c>
      <c r="O140" s="43">
        <v>0</v>
      </c>
    </row>
    <row r="141" spans="1:15" x14ac:dyDescent="0.25">
      <c r="A141" s="46" t="s">
        <v>287</v>
      </c>
      <c r="B141" s="46" t="s">
        <v>793</v>
      </c>
      <c r="C141" s="46" t="s">
        <v>286</v>
      </c>
      <c r="D141" s="30">
        <v>94982738.638605893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4">
        <v>0</v>
      </c>
      <c r="N141" s="44">
        <v>0</v>
      </c>
      <c r="O141" s="43">
        <v>0</v>
      </c>
    </row>
    <row r="142" spans="1:15" x14ac:dyDescent="0.25">
      <c r="A142" s="46" t="s">
        <v>289</v>
      </c>
      <c r="B142" s="46" t="s">
        <v>798</v>
      </c>
      <c r="C142" s="46" t="s">
        <v>288</v>
      </c>
      <c r="D142" s="30">
        <v>211114662.12160081</v>
      </c>
      <c r="E142" s="43">
        <v>393979.39376200002</v>
      </c>
      <c r="F142" s="43">
        <v>5676320.8057330009</v>
      </c>
      <c r="G142" s="43">
        <v>1760366.789173</v>
      </c>
      <c r="H142" s="43">
        <v>451598.55975800002</v>
      </c>
      <c r="I142" s="43">
        <v>1308768.229415</v>
      </c>
      <c r="J142" s="43">
        <v>983311.414109</v>
      </c>
      <c r="K142" s="43">
        <v>8973102.0364820007</v>
      </c>
      <c r="L142" s="43">
        <v>223038.81099999999</v>
      </c>
      <c r="M142" s="44">
        <v>144940.722897</v>
      </c>
      <c r="N142" s="44">
        <v>78098.088103000002</v>
      </c>
      <c r="O142" s="43">
        <v>9073.8916270000009</v>
      </c>
    </row>
    <row r="143" spans="1:15" x14ac:dyDescent="0.25">
      <c r="A143" s="46" t="s">
        <v>291</v>
      </c>
      <c r="B143" s="46" t="s">
        <v>792</v>
      </c>
      <c r="C143" s="46" t="s">
        <v>290</v>
      </c>
      <c r="D143" s="30">
        <v>14643555.619119084</v>
      </c>
      <c r="E143" s="43">
        <v>346675.27290099999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4">
        <v>0</v>
      </c>
      <c r="N143" s="44">
        <v>0</v>
      </c>
      <c r="O143" s="43">
        <v>0</v>
      </c>
    </row>
    <row r="144" spans="1:15" x14ac:dyDescent="0.25">
      <c r="A144" s="46" t="s">
        <v>293</v>
      </c>
      <c r="B144" s="46" t="s">
        <v>798</v>
      </c>
      <c r="C144" s="46" t="s">
        <v>292</v>
      </c>
      <c r="D144" s="30">
        <v>253042115.35166281</v>
      </c>
      <c r="E144" s="43">
        <v>979391.40505499998</v>
      </c>
      <c r="F144" s="43">
        <v>2050893.2669119998</v>
      </c>
      <c r="G144" s="43">
        <v>1697858.6041870001</v>
      </c>
      <c r="H144" s="43">
        <v>315570.19530899997</v>
      </c>
      <c r="I144" s="43">
        <v>1382288.408878</v>
      </c>
      <c r="J144" s="43">
        <v>1264790.714777</v>
      </c>
      <c r="K144" s="43">
        <v>10503045.457704</v>
      </c>
      <c r="L144" s="43">
        <v>183767.502454</v>
      </c>
      <c r="M144" s="44">
        <v>133321.002496</v>
      </c>
      <c r="N144" s="44">
        <v>50446.499958</v>
      </c>
      <c r="O144" s="43">
        <v>9073.8916270000009</v>
      </c>
    </row>
    <row r="145" spans="1:15" x14ac:dyDescent="0.25">
      <c r="A145" s="46" t="s">
        <v>295</v>
      </c>
      <c r="B145" s="46" t="s">
        <v>796</v>
      </c>
      <c r="C145" s="46" t="s">
        <v>294</v>
      </c>
      <c r="D145" s="30">
        <v>96449463.146061912</v>
      </c>
      <c r="E145" s="43">
        <v>49247.424220000001</v>
      </c>
      <c r="F145" s="43">
        <v>4821350.6573080001</v>
      </c>
      <c r="G145" s="43">
        <v>936316.6784320001</v>
      </c>
      <c r="H145" s="43">
        <v>307517.85362200002</v>
      </c>
      <c r="I145" s="43">
        <v>628798.82481000002</v>
      </c>
      <c r="J145" s="43">
        <v>583798.21155999997</v>
      </c>
      <c r="K145" s="43">
        <v>4636754.8352020001</v>
      </c>
      <c r="L145" s="43">
        <v>131642.44996499998</v>
      </c>
      <c r="M145" s="44">
        <v>117828.04196199999</v>
      </c>
      <c r="N145" s="44">
        <v>13814.408003</v>
      </c>
      <c r="O145" s="43">
        <v>9073.8916270000009</v>
      </c>
    </row>
    <row r="146" spans="1:15" x14ac:dyDescent="0.25">
      <c r="A146" s="46" t="s">
        <v>297</v>
      </c>
      <c r="B146" s="46" t="s">
        <v>792</v>
      </c>
      <c r="C146" s="46" t="s">
        <v>296</v>
      </c>
      <c r="D146" s="30">
        <v>8500145.7020520885</v>
      </c>
      <c r="E146" s="43">
        <v>69997.333941000004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4">
        <v>0</v>
      </c>
      <c r="N146" s="44">
        <v>0</v>
      </c>
      <c r="O146" s="43">
        <v>0</v>
      </c>
    </row>
    <row r="147" spans="1:15" x14ac:dyDescent="0.25">
      <c r="A147" s="46" t="s">
        <v>299</v>
      </c>
      <c r="B147" s="46" t="s">
        <v>798</v>
      </c>
      <c r="C147" s="46" t="s">
        <v>298</v>
      </c>
      <c r="D147" s="30">
        <v>155744004.16300604</v>
      </c>
      <c r="E147" s="43">
        <v>1567025.46013</v>
      </c>
      <c r="F147" s="43">
        <v>4373031.267798</v>
      </c>
      <c r="G147" s="43">
        <v>1189684.1694090001</v>
      </c>
      <c r="H147" s="43">
        <v>286148.049681</v>
      </c>
      <c r="I147" s="43">
        <v>903536.11972800002</v>
      </c>
      <c r="J147" s="43">
        <v>528994.65966600005</v>
      </c>
      <c r="K147" s="43">
        <v>5017698.422766</v>
      </c>
      <c r="L147" s="43">
        <v>281029.77216300002</v>
      </c>
      <c r="M147" s="44">
        <v>162166.44875500002</v>
      </c>
      <c r="N147" s="44">
        <v>118863.323408</v>
      </c>
      <c r="O147" s="43">
        <v>9073.8916270000009</v>
      </c>
    </row>
    <row r="148" spans="1:15" x14ac:dyDescent="0.25">
      <c r="A148" s="46" t="s">
        <v>301</v>
      </c>
      <c r="B148" s="46" t="s">
        <v>797</v>
      </c>
      <c r="C148" s="46" t="s">
        <v>300</v>
      </c>
      <c r="D148" s="30">
        <v>731033646.73883784</v>
      </c>
      <c r="E148" s="43">
        <v>0</v>
      </c>
      <c r="F148" s="43">
        <v>46109816.417860001</v>
      </c>
      <c r="G148" s="43">
        <v>7925754.0099720005</v>
      </c>
      <c r="H148" s="43">
        <v>3248123.722025</v>
      </c>
      <c r="I148" s="43">
        <v>4677630.287947</v>
      </c>
      <c r="J148" s="43">
        <v>1184415.384503</v>
      </c>
      <c r="K148" s="43">
        <v>22049040.151628003</v>
      </c>
      <c r="L148" s="43">
        <v>449863.87309400004</v>
      </c>
      <c r="M148" s="44">
        <v>212212.78837700002</v>
      </c>
      <c r="N148" s="44">
        <v>237651.08471699999</v>
      </c>
      <c r="O148" s="43">
        <v>18147.78325</v>
      </c>
    </row>
    <row r="149" spans="1:15" x14ac:dyDescent="0.25">
      <c r="A149" s="46" t="s">
        <v>303</v>
      </c>
      <c r="B149" s="46" t="s">
        <v>793</v>
      </c>
      <c r="C149" s="46" t="s">
        <v>302</v>
      </c>
      <c r="D149" s="30">
        <v>62575854.727065988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4">
        <v>0</v>
      </c>
      <c r="N149" s="44">
        <v>0</v>
      </c>
      <c r="O149" s="43">
        <v>0</v>
      </c>
    </row>
    <row r="150" spans="1:15" x14ac:dyDescent="0.25">
      <c r="A150" s="46" t="s">
        <v>305</v>
      </c>
      <c r="B150" s="46" t="s">
        <v>792</v>
      </c>
      <c r="C150" s="46" t="s">
        <v>304</v>
      </c>
      <c r="D150" s="30">
        <v>10766040.68802424</v>
      </c>
      <c r="E150" s="43">
        <v>90564.043244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43">
        <v>0</v>
      </c>
    </row>
    <row r="151" spans="1:15" x14ac:dyDescent="0.25">
      <c r="A151" s="46" t="s">
        <v>307</v>
      </c>
      <c r="B151" s="46" t="s">
        <v>794</v>
      </c>
      <c r="C151" s="46" t="s">
        <v>306</v>
      </c>
      <c r="D151" s="30">
        <v>222650659.37367311</v>
      </c>
      <c r="E151" s="43">
        <v>734543.06131700007</v>
      </c>
      <c r="F151" s="43">
        <v>3927426.3685670001</v>
      </c>
      <c r="G151" s="43">
        <v>1511629.971314</v>
      </c>
      <c r="H151" s="43">
        <v>381988.987242</v>
      </c>
      <c r="I151" s="43">
        <v>1129640.984072</v>
      </c>
      <c r="J151" s="43">
        <v>1005321.8312510001</v>
      </c>
      <c r="K151" s="43">
        <v>8243687.7896770006</v>
      </c>
      <c r="L151" s="43">
        <v>185858.22066700002</v>
      </c>
      <c r="M151" s="44">
        <v>133932.56672800001</v>
      </c>
      <c r="N151" s="44">
        <v>51925.653939000003</v>
      </c>
      <c r="O151" s="43">
        <v>9073.8916270000009</v>
      </c>
    </row>
    <row r="152" spans="1:15" x14ac:dyDescent="0.25">
      <c r="A152" s="46" t="s">
        <v>309</v>
      </c>
      <c r="B152" s="46" t="s">
        <v>792</v>
      </c>
      <c r="C152" s="46" t="s">
        <v>308</v>
      </c>
      <c r="D152" s="30">
        <v>11655228.502620094</v>
      </c>
      <c r="E152" s="43">
        <v>165977.608901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4">
        <v>0</v>
      </c>
      <c r="N152" s="44">
        <v>0</v>
      </c>
      <c r="O152" s="43">
        <v>0</v>
      </c>
    </row>
    <row r="153" spans="1:15" x14ac:dyDescent="0.25">
      <c r="A153" s="46" t="s">
        <v>311</v>
      </c>
      <c r="B153" s="46" t="s">
        <v>792</v>
      </c>
      <c r="C153" s="46" t="s">
        <v>310</v>
      </c>
      <c r="D153" s="30">
        <v>19823220.26260075</v>
      </c>
      <c r="E153" s="43">
        <v>79820.225176000007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4">
        <v>0</v>
      </c>
      <c r="N153" s="44">
        <v>0</v>
      </c>
      <c r="O153" s="43">
        <v>0</v>
      </c>
    </row>
    <row r="154" spans="1:15" x14ac:dyDescent="0.25">
      <c r="A154" s="46" t="s">
        <v>313</v>
      </c>
      <c r="B154" s="46" t="s">
        <v>794</v>
      </c>
      <c r="C154" s="46" t="s">
        <v>312</v>
      </c>
      <c r="D154" s="30">
        <v>165646248.29089281</v>
      </c>
      <c r="E154" s="43">
        <v>489695.70252699999</v>
      </c>
      <c r="F154" s="43">
        <v>4739400.4996020002</v>
      </c>
      <c r="G154" s="43">
        <v>1517837.1528990001</v>
      </c>
      <c r="H154" s="43">
        <v>563687.20039400004</v>
      </c>
      <c r="I154" s="43">
        <v>954149.95250500005</v>
      </c>
      <c r="J154" s="43">
        <v>363977.894937</v>
      </c>
      <c r="K154" s="43">
        <v>4473713.9510599999</v>
      </c>
      <c r="L154" s="43">
        <v>161940.237693</v>
      </c>
      <c r="M154" s="44">
        <v>126797.650692</v>
      </c>
      <c r="N154" s="44">
        <v>35142.587001</v>
      </c>
      <c r="O154" s="43">
        <v>9073.8916270000009</v>
      </c>
    </row>
    <row r="155" spans="1:15" x14ac:dyDescent="0.25">
      <c r="A155" s="46" t="s">
        <v>315</v>
      </c>
      <c r="B155" s="46" t="s">
        <v>792</v>
      </c>
      <c r="C155" s="46" t="s">
        <v>314</v>
      </c>
      <c r="D155" s="30">
        <v>9844437.9453167431</v>
      </c>
      <c r="E155" s="43">
        <v>175575.931882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4">
        <v>0</v>
      </c>
      <c r="N155" s="44">
        <v>0</v>
      </c>
      <c r="O155" s="43">
        <v>0</v>
      </c>
    </row>
    <row r="156" spans="1:15" x14ac:dyDescent="0.25">
      <c r="A156" s="46" t="s">
        <v>317</v>
      </c>
      <c r="B156" s="46" t="s">
        <v>796</v>
      </c>
      <c r="C156" s="46" t="s">
        <v>316</v>
      </c>
      <c r="D156" s="30">
        <v>77973169.146302134</v>
      </c>
      <c r="E156" s="43">
        <v>72739.430521999995</v>
      </c>
      <c r="F156" s="43">
        <v>2164670.3255030001</v>
      </c>
      <c r="G156" s="43">
        <v>738330.8813779999</v>
      </c>
      <c r="H156" s="43">
        <v>245307.61036699999</v>
      </c>
      <c r="I156" s="43">
        <v>493023.27101099998</v>
      </c>
      <c r="J156" s="43">
        <v>478384.17769600003</v>
      </c>
      <c r="K156" s="43">
        <v>3630535.565101</v>
      </c>
      <c r="L156" s="43">
        <v>130039.203144</v>
      </c>
      <c r="M156" s="44">
        <v>117420.332474</v>
      </c>
      <c r="N156" s="44">
        <v>12618.87067</v>
      </c>
      <c r="O156" s="43">
        <v>9073.8916270000009</v>
      </c>
    </row>
    <row r="157" spans="1:15" x14ac:dyDescent="0.25">
      <c r="A157" s="46" t="s">
        <v>319</v>
      </c>
      <c r="B157" s="46" t="s">
        <v>792</v>
      </c>
      <c r="C157" s="46" t="s">
        <v>318</v>
      </c>
      <c r="D157" s="30">
        <v>13340232.714524381</v>
      </c>
      <c r="E157" s="43">
        <v>182137.658685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4">
        <v>0</v>
      </c>
      <c r="N157" s="44">
        <v>0</v>
      </c>
      <c r="O157" s="43">
        <v>0</v>
      </c>
    </row>
    <row r="158" spans="1:15" x14ac:dyDescent="0.25">
      <c r="A158" s="46" t="s">
        <v>321</v>
      </c>
      <c r="B158" s="46" t="s">
        <v>792</v>
      </c>
      <c r="C158" s="46" t="s">
        <v>320</v>
      </c>
      <c r="D158" s="30">
        <v>14001304.805376248</v>
      </c>
      <c r="E158" s="43">
        <v>98791.317934000006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4">
        <v>0</v>
      </c>
      <c r="N158" s="44">
        <v>0</v>
      </c>
      <c r="O158" s="43">
        <v>0</v>
      </c>
    </row>
    <row r="159" spans="1:15" x14ac:dyDescent="0.25">
      <c r="A159" s="46" t="s">
        <v>323</v>
      </c>
      <c r="B159" s="46" t="s">
        <v>794</v>
      </c>
      <c r="C159" s="46" t="s">
        <v>322</v>
      </c>
      <c r="D159" s="30">
        <v>166667754.97325993</v>
      </c>
      <c r="E159" s="43">
        <v>393979.39376200002</v>
      </c>
      <c r="F159" s="43">
        <v>8194450.0335499998</v>
      </c>
      <c r="G159" s="43">
        <v>1753270.1765050001</v>
      </c>
      <c r="H159" s="43">
        <v>763847.15026300005</v>
      </c>
      <c r="I159" s="43">
        <v>989423.02624200005</v>
      </c>
      <c r="J159" s="43">
        <v>543012.71961000003</v>
      </c>
      <c r="K159" s="43">
        <v>4717084.9238440003</v>
      </c>
      <c r="L159" s="43">
        <v>188043.13273100002</v>
      </c>
      <c r="M159" s="44">
        <v>134544.13096000001</v>
      </c>
      <c r="N159" s="44">
        <v>53499.001771000003</v>
      </c>
      <c r="O159" s="43">
        <v>9073.8916270000009</v>
      </c>
    </row>
    <row r="160" spans="1:15" x14ac:dyDescent="0.25">
      <c r="A160" s="46" t="s">
        <v>325</v>
      </c>
      <c r="B160" s="46" t="s">
        <v>793</v>
      </c>
      <c r="C160" s="46" t="s">
        <v>324</v>
      </c>
      <c r="D160" s="30">
        <v>30157136.065366335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4">
        <v>0</v>
      </c>
      <c r="N160" s="44">
        <v>0</v>
      </c>
      <c r="O160" s="43">
        <v>0</v>
      </c>
    </row>
    <row r="161" spans="1:15" x14ac:dyDescent="0.25">
      <c r="A161" s="46" t="s">
        <v>327</v>
      </c>
      <c r="B161" s="46" t="s">
        <v>796</v>
      </c>
      <c r="C161" s="46" t="s">
        <v>326</v>
      </c>
      <c r="D161" s="30">
        <v>142127733.53752878</v>
      </c>
      <c r="E161" s="43">
        <v>202704.36798799998</v>
      </c>
      <c r="F161" s="43">
        <v>4025290.500546</v>
      </c>
      <c r="G161" s="43">
        <v>1406588.982784</v>
      </c>
      <c r="H161" s="43">
        <v>540210.90475400002</v>
      </c>
      <c r="I161" s="43">
        <v>866378.07802999998</v>
      </c>
      <c r="J161" s="43">
        <v>275270.63581200002</v>
      </c>
      <c r="K161" s="43">
        <v>3741302.399435</v>
      </c>
      <c r="L161" s="43">
        <v>180424.43539099998</v>
      </c>
      <c r="M161" s="44">
        <v>132301.72877699998</v>
      </c>
      <c r="N161" s="44">
        <v>48122.706614000002</v>
      </c>
      <c r="O161" s="43">
        <v>13610.837434999999</v>
      </c>
    </row>
    <row r="162" spans="1:15" x14ac:dyDescent="0.25">
      <c r="A162" s="46" t="s">
        <v>329</v>
      </c>
      <c r="B162" s="46" t="s">
        <v>797</v>
      </c>
      <c r="C162" s="46" t="s">
        <v>328</v>
      </c>
      <c r="D162" s="30">
        <v>705042559.84256387</v>
      </c>
      <c r="E162" s="43">
        <v>0</v>
      </c>
      <c r="F162" s="43">
        <v>41320574.482308999</v>
      </c>
      <c r="G162" s="43">
        <v>6672961.8940319996</v>
      </c>
      <c r="H162" s="43">
        <v>2605388.7576259999</v>
      </c>
      <c r="I162" s="43">
        <v>4067573.1364059998</v>
      </c>
      <c r="J162" s="43">
        <v>1586565.3496439999</v>
      </c>
      <c r="K162" s="43">
        <v>19358501.545837</v>
      </c>
      <c r="L162" s="43">
        <v>446447.31412500003</v>
      </c>
      <c r="M162" s="44">
        <v>211193.51465700002</v>
      </c>
      <c r="N162" s="44">
        <v>235253.79946800001</v>
      </c>
      <c r="O162" s="43">
        <v>18147.78325</v>
      </c>
    </row>
    <row r="163" spans="1:15" x14ac:dyDescent="0.25">
      <c r="A163" s="46" t="s">
        <v>331</v>
      </c>
      <c r="B163" s="46" t="s">
        <v>792</v>
      </c>
      <c r="C163" s="46" t="s">
        <v>330</v>
      </c>
      <c r="D163" s="30">
        <v>12289138.084764505</v>
      </c>
      <c r="E163" s="43">
        <v>69997.333941000004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4">
        <v>0</v>
      </c>
      <c r="N163" s="44">
        <v>0</v>
      </c>
      <c r="O163" s="43">
        <v>0</v>
      </c>
    </row>
    <row r="164" spans="1:15" x14ac:dyDescent="0.25">
      <c r="A164" s="46" t="s">
        <v>333</v>
      </c>
      <c r="B164" s="46" t="s">
        <v>792</v>
      </c>
      <c r="C164" s="46" t="s">
        <v>332</v>
      </c>
      <c r="D164" s="30">
        <v>9098724.9707792941</v>
      </c>
      <c r="E164" s="43">
        <v>127291.787279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4">
        <v>0</v>
      </c>
      <c r="N164" s="44">
        <v>0</v>
      </c>
      <c r="O164" s="43">
        <v>0</v>
      </c>
    </row>
    <row r="165" spans="1:15" x14ac:dyDescent="0.25">
      <c r="A165" s="46" t="s">
        <v>335</v>
      </c>
      <c r="B165" s="46" t="s">
        <v>794</v>
      </c>
      <c r="C165" s="46" t="s">
        <v>334</v>
      </c>
      <c r="D165" s="30">
        <v>186831468.32509708</v>
      </c>
      <c r="E165" s="43">
        <v>451988.91969900002</v>
      </c>
      <c r="F165" s="43">
        <v>6375938.5068219993</v>
      </c>
      <c r="G165" s="43">
        <v>1639706.0439569999</v>
      </c>
      <c r="H165" s="43">
        <v>615430.39726799994</v>
      </c>
      <c r="I165" s="43">
        <v>1024275.646689</v>
      </c>
      <c r="J165" s="43">
        <v>637429.45067399996</v>
      </c>
      <c r="K165" s="43">
        <v>6275121.2045820002</v>
      </c>
      <c r="L165" s="43">
        <v>168904.265725</v>
      </c>
      <c r="M165" s="44">
        <v>128938.125503</v>
      </c>
      <c r="N165" s="44">
        <v>39966.140222000002</v>
      </c>
      <c r="O165" s="43">
        <v>13610.837434999999</v>
      </c>
    </row>
    <row r="166" spans="1:15" x14ac:dyDescent="0.25">
      <c r="A166" s="46" t="s">
        <v>337</v>
      </c>
      <c r="B166" s="46" t="s">
        <v>792</v>
      </c>
      <c r="C166" s="46" t="s">
        <v>336</v>
      </c>
      <c r="D166" s="30">
        <v>10614930.566249169</v>
      </c>
      <c r="E166" s="43">
        <v>49247.424220000001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4">
        <v>0</v>
      </c>
      <c r="N166" s="44">
        <v>0</v>
      </c>
      <c r="O166" s="43">
        <v>0</v>
      </c>
    </row>
    <row r="167" spans="1:15" x14ac:dyDescent="0.25">
      <c r="A167" s="46" t="s">
        <v>339</v>
      </c>
      <c r="B167" s="46" t="s">
        <v>792</v>
      </c>
      <c r="C167" s="46" t="s">
        <v>338</v>
      </c>
      <c r="D167" s="30">
        <v>15584820.454528308</v>
      </c>
      <c r="E167" s="43">
        <v>104275.511096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4">
        <v>0</v>
      </c>
      <c r="N167" s="44">
        <v>0</v>
      </c>
      <c r="O167" s="43">
        <v>0</v>
      </c>
    </row>
    <row r="168" spans="1:15" x14ac:dyDescent="0.25">
      <c r="A168" s="46" t="s">
        <v>341</v>
      </c>
      <c r="B168" s="46" t="s">
        <v>794</v>
      </c>
      <c r="C168" s="46" t="s">
        <v>340</v>
      </c>
      <c r="D168" s="30">
        <v>172317197.79319522</v>
      </c>
      <c r="E168" s="43">
        <v>510752.91617499996</v>
      </c>
      <c r="F168" s="43">
        <v>6510998.8035530001</v>
      </c>
      <c r="G168" s="43">
        <v>1418613.192245</v>
      </c>
      <c r="H168" s="43">
        <v>435426.24691300001</v>
      </c>
      <c r="I168" s="43">
        <v>983186.94533200003</v>
      </c>
      <c r="J168" s="43">
        <v>538383.70293100004</v>
      </c>
      <c r="K168" s="43">
        <v>6653334.2172580007</v>
      </c>
      <c r="L168" s="43">
        <v>182899.66252700001</v>
      </c>
      <c r="M168" s="44">
        <v>133015.22038000001</v>
      </c>
      <c r="N168" s="44">
        <v>49884.442147000002</v>
      </c>
      <c r="O168" s="43">
        <v>13610.837434999999</v>
      </c>
    </row>
    <row r="169" spans="1:15" x14ac:dyDescent="0.25">
      <c r="A169" s="46" t="s">
        <v>343</v>
      </c>
      <c r="B169" s="46" t="s">
        <v>793</v>
      </c>
      <c r="C169" s="46" t="s">
        <v>342</v>
      </c>
      <c r="D169" s="30">
        <v>41583915.372711658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4">
        <v>0</v>
      </c>
      <c r="O169" s="43">
        <v>0</v>
      </c>
    </row>
    <row r="170" spans="1:15" x14ac:dyDescent="0.25">
      <c r="A170" s="46" t="s">
        <v>345</v>
      </c>
      <c r="B170" s="46" t="s">
        <v>792</v>
      </c>
      <c r="C170" s="46" t="s">
        <v>344</v>
      </c>
      <c r="D170" s="30">
        <v>19138800.165813707</v>
      </c>
      <c r="E170" s="43">
        <v>83708.801792999991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4">
        <v>0</v>
      </c>
      <c r="N170" s="44">
        <v>0</v>
      </c>
      <c r="O170" s="43">
        <v>0</v>
      </c>
    </row>
    <row r="171" spans="1:15" x14ac:dyDescent="0.25">
      <c r="A171" s="46" t="s">
        <v>347</v>
      </c>
      <c r="B171" s="46" t="s">
        <v>792</v>
      </c>
      <c r="C171" s="46" t="s">
        <v>346</v>
      </c>
      <c r="D171" s="30">
        <v>11145842.06950984</v>
      </c>
      <c r="E171" s="43">
        <v>61476.544603000002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4">
        <v>0</v>
      </c>
      <c r="O171" s="43">
        <v>0</v>
      </c>
    </row>
    <row r="172" spans="1:15" x14ac:dyDescent="0.25">
      <c r="A172" s="46" t="s">
        <v>349</v>
      </c>
      <c r="B172" s="46" t="s">
        <v>792</v>
      </c>
      <c r="C172" s="46" t="s">
        <v>348</v>
      </c>
      <c r="D172" s="30">
        <v>20195925.594370082</v>
      </c>
      <c r="E172" s="43">
        <v>124843.20534700001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4">
        <v>0</v>
      </c>
      <c r="N172" s="44">
        <v>0</v>
      </c>
      <c r="O172" s="43">
        <v>0</v>
      </c>
    </row>
    <row r="173" spans="1:15" x14ac:dyDescent="0.25">
      <c r="A173" s="46" t="s">
        <v>351</v>
      </c>
      <c r="B173" s="46" t="s">
        <v>796</v>
      </c>
      <c r="C173" s="46" t="s">
        <v>350</v>
      </c>
      <c r="D173" s="30">
        <v>122374628.2123729</v>
      </c>
      <c r="E173" s="43">
        <v>120435.560879</v>
      </c>
      <c r="F173" s="43">
        <v>1653913.4689270002</v>
      </c>
      <c r="G173" s="43">
        <v>1291979.568155</v>
      </c>
      <c r="H173" s="43">
        <v>537952.52391800005</v>
      </c>
      <c r="I173" s="43">
        <v>754027.04423700005</v>
      </c>
      <c r="J173" s="43">
        <v>309417.53959300002</v>
      </c>
      <c r="K173" s="43">
        <v>2767327.028132</v>
      </c>
      <c r="L173" s="43">
        <v>146751.49258399999</v>
      </c>
      <c r="M173" s="44">
        <v>122312.84632700001</v>
      </c>
      <c r="N173" s="44">
        <v>24438.646257</v>
      </c>
      <c r="O173" s="43">
        <v>9073.8916270000009</v>
      </c>
    </row>
    <row r="174" spans="1:15" x14ac:dyDescent="0.25">
      <c r="A174" s="46" t="s">
        <v>353</v>
      </c>
      <c r="B174" s="46" t="s">
        <v>796</v>
      </c>
      <c r="C174" s="46" t="s">
        <v>352</v>
      </c>
      <c r="D174" s="30">
        <v>4877567.8703859048</v>
      </c>
      <c r="E174" s="43">
        <v>49247.424220000001</v>
      </c>
      <c r="F174" s="43">
        <v>13059.097387</v>
      </c>
      <c r="G174" s="43">
        <v>19746.302299999999</v>
      </c>
      <c r="H174" s="43">
        <v>7289.5699569999997</v>
      </c>
      <c r="I174" s="43">
        <v>12456.732343</v>
      </c>
      <c r="J174" s="43">
        <v>0</v>
      </c>
      <c r="K174" s="43">
        <v>336102.83504199999</v>
      </c>
      <c r="L174" s="43">
        <v>117026.05422400001</v>
      </c>
      <c r="M174" s="44">
        <v>113547.09234</v>
      </c>
      <c r="N174" s="44">
        <v>3478.9618839999998</v>
      </c>
      <c r="O174" s="43">
        <v>9073.8916270000009</v>
      </c>
    </row>
    <row r="175" spans="1:15" x14ac:dyDescent="0.25">
      <c r="A175" s="46" t="s">
        <v>355</v>
      </c>
      <c r="B175" s="46" t="s">
        <v>798</v>
      </c>
      <c r="C175" s="46" t="s">
        <v>354</v>
      </c>
      <c r="D175" s="30">
        <v>216375740.51740342</v>
      </c>
      <c r="E175" s="43">
        <v>856967.23318600003</v>
      </c>
      <c r="F175" s="43">
        <v>7442353.9331640005</v>
      </c>
      <c r="G175" s="43">
        <v>1588506.7550989999</v>
      </c>
      <c r="H175" s="43">
        <v>323405.23574799998</v>
      </c>
      <c r="I175" s="43">
        <v>1265101.519351</v>
      </c>
      <c r="J175" s="43">
        <v>1087154.0820319999</v>
      </c>
      <c r="K175" s="43">
        <v>7318548.3476739991</v>
      </c>
      <c r="L175" s="43">
        <v>194135.18044600001</v>
      </c>
      <c r="M175" s="44">
        <v>136378.82365400001</v>
      </c>
      <c r="N175" s="44">
        <v>57756.356791999999</v>
      </c>
      <c r="O175" s="43">
        <v>9073.8916270000009</v>
      </c>
    </row>
    <row r="176" spans="1:15" x14ac:dyDescent="0.25">
      <c r="A176" s="46" t="s">
        <v>357</v>
      </c>
      <c r="B176" s="46" t="s">
        <v>798</v>
      </c>
      <c r="C176" s="46" t="s">
        <v>356</v>
      </c>
      <c r="D176" s="30">
        <v>154886726.55331969</v>
      </c>
      <c r="E176" s="43">
        <v>2154660.500153</v>
      </c>
      <c r="F176" s="43">
        <v>4019865.7106330004</v>
      </c>
      <c r="G176" s="43">
        <v>1177680.139979</v>
      </c>
      <c r="H176" s="43">
        <v>324886.43201599998</v>
      </c>
      <c r="I176" s="43">
        <v>852793.70796300005</v>
      </c>
      <c r="J176" s="43">
        <v>374786.96511400002</v>
      </c>
      <c r="K176" s="43">
        <v>3855881.6012220001</v>
      </c>
      <c r="L176" s="43">
        <v>186142.32515600001</v>
      </c>
      <c r="M176" s="44">
        <v>134034.49410000001</v>
      </c>
      <c r="N176" s="44">
        <v>52107.831056000003</v>
      </c>
      <c r="O176" s="43">
        <v>9073.8916270000009</v>
      </c>
    </row>
    <row r="177" spans="1:15" x14ac:dyDescent="0.25">
      <c r="A177" s="46" t="s">
        <v>359</v>
      </c>
      <c r="B177" s="46" t="s">
        <v>797</v>
      </c>
      <c r="C177" s="46" t="s">
        <v>358</v>
      </c>
      <c r="D177" s="30">
        <v>866815176.9829427</v>
      </c>
      <c r="E177" s="43">
        <v>0</v>
      </c>
      <c r="F177" s="43">
        <v>38342778.646067001</v>
      </c>
      <c r="G177" s="43">
        <v>9843617.0580640007</v>
      </c>
      <c r="H177" s="43">
        <v>3778843.2186580002</v>
      </c>
      <c r="I177" s="43">
        <v>6064773.8394060005</v>
      </c>
      <c r="J177" s="43">
        <v>2573874.8246780001</v>
      </c>
      <c r="K177" s="43">
        <v>28938140.908251002</v>
      </c>
      <c r="L177" s="43">
        <v>603245.21033599996</v>
      </c>
      <c r="M177" s="44">
        <v>265113.09441299998</v>
      </c>
      <c r="N177" s="44">
        <v>338132.11592299998</v>
      </c>
      <c r="O177" s="43">
        <v>18147.78325</v>
      </c>
    </row>
    <row r="178" spans="1:15" x14ac:dyDescent="0.25">
      <c r="A178" s="46" t="s">
        <v>361</v>
      </c>
      <c r="B178" s="46" t="s">
        <v>793</v>
      </c>
      <c r="C178" s="46" t="s">
        <v>360</v>
      </c>
      <c r="D178" s="30">
        <v>67063651.446636744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4">
        <v>0</v>
      </c>
      <c r="N178" s="44">
        <v>0</v>
      </c>
      <c r="O178" s="43">
        <v>0</v>
      </c>
    </row>
    <row r="179" spans="1:15" x14ac:dyDescent="0.25">
      <c r="A179" s="46" t="s">
        <v>363</v>
      </c>
      <c r="B179" s="46" t="s">
        <v>792</v>
      </c>
      <c r="C179" s="46" t="s">
        <v>362</v>
      </c>
      <c r="D179" s="30">
        <v>12202617.416785968</v>
      </c>
      <c r="E179" s="43">
        <v>111131.737496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4">
        <v>0</v>
      </c>
      <c r="N179" s="44">
        <v>0</v>
      </c>
      <c r="O179" s="43">
        <v>0</v>
      </c>
    </row>
    <row r="180" spans="1:15" x14ac:dyDescent="0.25">
      <c r="A180" s="46" t="s">
        <v>365</v>
      </c>
      <c r="B180" s="46" t="s">
        <v>792</v>
      </c>
      <c r="C180" s="46" t="s">
        <v>364</v>
      </c>
      <c r="D180" s="30">
        <v>17139886.554588255</v>
      </c>
      <c r="E180" s="43">
        <v>124843.20534700001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4">
        <v>0</v>
      </c>
      <c r="N180" s="44">
        <v>0</v>
      </c>
      <c r="O180" s="43">
        <v>0</v>
      </c>
    </row>
    <row r="181" spans="1:15" x14ac:dyDescent="0.25">
      <c r="A181" s="46" t="s">
        <v>367</v>
      </c>
      <c r="B181" s="46" t="s">
        <v>796</v>
      </c>
      <c r="C181" s="46" t="s">
        <v>366</v>
      </c>
      <c r="D181" s="30">
        <v>193177596.19322649</v>
      </c>
      <c r="E181" s="43">
        <v>65100.170077000002</v>
      </c>
      <c r="F181" s="43">
        <v>8009975.7466580011</v>
      </c>
      <c r="G181" s="43">
        <v>1949932.37414</v>
      </c>
      <c r="H181" s="43">
        <v>520478.62093899999</v>
      </c>
      <c r="I181" s="43">
        <v>1429453.7532009999</v>
      </c>
      <c r="J181" s="43">
        <v>1331516.92105</v>
      </c>
      <c r="K181" s="43">
        <v>7566021.0179099999</v>
      </c>
      <c r="L181" s="43">
        <v>399935.60657900001</v>
      </c>
      <c r="M181" s="44">
        <v>197433.31944600001</v>
      </c>
      <c r="N181" s="44">
        <v>202502.28713300001</v>
      </c>
      <c r="O181" s="43">
        <v>9073.8916270000009</v>
      </c>
    </row>
    <row r="182" spans="1:15" x14ac:dyDescent="0.25">
      <c r="A182" s="46" t="s">
        <v>369</v>
      </c>
      <c r="B182" s="46" t="s">
        <v>794</v>
      </c>
      <c r="C182" s="46" t="s">
        <v>368</v>
      </c>
      <c r="D182" s="30">
        <v>122228304.02082959</v>
      </c>
      <c r="E182" s="43">
        <v>393979.39376200002</v>
      </c>
      <c r="F182" s="43">
        <v>3805142.3006879999</v>
      </c>
      <c r="G182" s="43">
        <v>939247.59232700011</v>
      </c>
      <c r="H182" s="43">
        <v>375333.58215500001</v>
      </c>
      <c r="I182" s="43">
        <v>563914.01017200004</v>
      </c>
      <c r="J182" s="43">
        <v>220006.29045500001</v>
      </c>
      <c r="K182" s="43">
        <v>2934938.7778660003</v>
      </c>
      <c r="L182" s="43">
        <v>148397.66623199999</v>
      </c>
      <c r="M182" s="44">
        <v>122822.483186</v>
      </c>
      <c r="N182" s="44">
        <v>25575.183045999998</v>
      </c>
      <c r="O182" s="43">
        <v>9073.8916270000009</v>
      </c>
    </row>
    <row r="183" spans="1:15" x14ac:dyDescent="0.25">
      <c r="A183" s="46" t="s">
        <v>371</v>
      </c>
      <c r="B183" s="46" t="s">
        <v>795</v>
      </c>
      <c r="C183" s="46" t="s">
        <v>370</v>
      </c>
      <c r="D183" s="30">
        <v>274228650.57748711</v>
      </c>
      <c r="E183" s="43">
        <v>128956.35021800001</v>
      </c>
      <c r="F183" s="43">
        <v>2055143.628573</v>
      </c>
      <c r="G183" s="43">
        <v>2770974.7167910002</v>
      </c>
      <c r="H183" s="43">
        <v>941159.42596300005</v>
      </c>
      <c r="I183" s="43">
        <v>1829815.2908280001</v>
      </c>
      <c r="J183" s="43">
        <v>1005739.707675</v>
      </c>
      <c r="K183" s="43">
        <v>10701296.170213001</v>
      </c>
      <c r="L183" s="43">
        <v>209981.15289799997</v>
      </c>
      <c r="M183" s="44">
        <v>141067.48276399999</v>
      </c>
      <c r="N183" s="44">
        <v>68913.670134</v>
      </c>
      <c r="O183" s="43">
        <v>13610.837434999999</v>
      </c>
    </row>
    <row r="184" spans="1:15" x14ac:dyDescent="0.25">
      <c r="A184" s="46" t="s">
        <v>373</v>
      </c>
      <c r="B184" s="46" t="s">
        <v>795</v>
      </c>
      <c r="C184" s="46" t="s">
        <v>372</v>
      </c>
      <c r="D184" s="30">
        <v>141589125.03699625</v>
      </c>
      <c r="E184" s="43">
        <v>56285.866089999996</v>
      </c>
      <c r="F184" s="43">
        <v>7449000.2960870005</v>
      </c>
      <c r="G184" s="43">
        <v>1389793.777764</v>
      </c>
      <c r="H184" s="43">
        <v>428534.69302000001</v>
      </c>
      <c r="I184" s="43">
        <v>961259.08474399999</v>
      </c>
      <c r="J184" s="43">
        <v>937601.00379600003</v>
      </c>
      <c r="K184" s="43">
        <v>5778820.8905069996</v>
      </c>
      <c r="L184" s="43">
        <v>128828.25818400001</v>
      </c>
      <c r="M184" s="44">
        <v>117012.622986</v>
      </c>
      <c r="N184" s="44">
        <v>11815.635198</v>
      </c>
      <c r="O184" s="43">
        <v>9073.8916270000009</v>
      </c>
    </row>
    <row r="185" spans="1:15" x14ac:dyDescent="0.25">
      <c r="A185" s="46" t="s">
        <v>375</v>
      </c>
      <c r="B185" s="46" t="s">
        <v>798</v>
      </c>
      <c r="C185" s="46" t="s">
        <v>374</v>
      </c>
      <c r="D185" s="30">
        <v>282932187.37501693</v>
      </c>
      <c r="E185" s="43">
        <v>2742295.540176</v>
      </c>
      <c r="F185" s="43">
        <v>9066000.4687970001</v>
      </c>
      <c r="G185" s="43">
        <v>1918327.0962120001</v>
      </c>
      <c r="H185" s="43">
        <v>433804.24830500002</v>
      </c>
      <c r="I185" s="43">
        <v>1484522.847907</v>
      </c>
      <c r="J185" s="43">
        <v>1427785.8611300001</v>
      </c>
      <c r="K185" s="43">
        <v>10287468.04703</v>
      </c>
      <c r="L185" s="43">
        <v>250206.21444499999</v>
      </c>
      <c r="M185" s="44">
        <v>152992.985281</v>
      </c>
      <c r="N185" s="44">
        <v>97213.229164000004</v>
      </c>
      <c r="O185" s="43">
        <v>9073.8916270000009</v>
      </c>
    </row>
    <row r="186" spans="1:15" x14ac:dyDescent="0.25">
      <c r="A186" s="46" t="s">
        <v>377</v>
      </c>
      <c r="B186" s="46" t="s">
        <v>797</v>
      </c>
      <c r="C186" s="46" t="s">
        <v>376</v>
      </c>
      <c r="D186" s="30">
        <v>697038659.52076101</v>
      </c>
      <c r="E186" s="43">
        <v>0</v>
      </c>
      <c r="F186" s="43">
        <v>37103514.829640999</v>
      </c>
      <c r="G186" s="43">
        <v>8839623.6074659992</v>
      </c>
      <c r="H186" s="43">
        <v>3410680.5777159999</v>
      </c>
      <c r="I186" s="43">
        <v>5428943.0297499998</v>
      </c>
      <c r="J186" s="43">
        <v>2639486.6938180001</v>
      </c>
      <c r="K186" s="43">
        <v>24729642.123815</v>
      </c>
      <c r="L186" s="43">
        <v>422105.48853199999</v>
      </c>
      <c r="M186" s="44">
        <v>203956.67125000001</v>
      </c>
      <c r="N186" s="44">
        <v>218148.817282</v>
      </c>
      <c r="O186" s="43">
        <v>18147.78325</v>
      </c>
    </row>
    <row r="187" spans="1:15" x14ac:dyDescent="0.25">
      <c r="A187" s="46" t="s">
        <v>379</v>
      </c>
      <c r="B187" s="46" t="s">
        <v>793</v>
      </c>
      <c r="C187" s="46" t="s">
        <v>378</v>
      </c>
      <c r="D187" s="30">
        <v>53715942.81983643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43">
        <v>0</v>
      </c>
    </row>
    <row r="188" spans="1:15" x14ac:dyDescent="0.25">
      <c r="A188" s="46" t="s">
        <v>381</v>
      </c>
      <c r="B188" s="46" t="s">
        <v>792</v>
      </c>
      <c r="C188" s="46" t="s">
        <v>380</v>
      </c>
      <c r="D188" s="30">
        <v>17445653.296550892</v>
      </c>
      <c r="E188" s="43">
        <v>91935.091534000007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4">
        <v>0</v>
      </c>
      <c r="N188" s="44">
        <v>0</v>
      </c>
      <c r="O188" s="43">
        <v>0</v>
      </c>
    </row>
    <row r="189" spans="1:15" x14ac:dyDescent="0.25">
      <c r="A189" s="46" t="s">
        <v>383</v>
      </c>
      <c r="B189" s="46" t="s">
        <v>795</v>
      </c>
      <c r="C189" s="46" t="s">
        <v>382</v>
      </c>
      <c r="D189" s="30">
        <v>506648679.25491184</v>
      </c>
      <c r="E189" s="43">
        <v>861864.39705100004</v>
      </c>
      <c r="F189" s="43">
        <v>11024049.996404</v>
      </c>
      <c r="G189" s="43">
        <v>4841475.5841009999</v>
      </c>
      <c r="H189" s="43">
        <v>1584270.2328280001</v>
      </c>
      <c r="I189" s="43">
        <v>3257205.3512729998</v>
      </c>
      <c r="J189" s="43">
        <v>2593902.7758280002</v>
      </c>
      <c r="K189" s="43">
        <v>16339956.900289001</v>
      </c>
      <c r="L189" s="43">
        <v>234562.57379900001</v>
      </c>
      <c r="M189" s="44">
        <v>148406.25354400001</v>
      </c>
      <c r="N189" s="44">
        <v>86156.320254999999</v>
      </c>
      <c r="O189" s="43">
        <v>18147.78325</v>
      </c>
    </row>
    <row r="190" spans="1:15" x14ac:dyDescent="0.25">
      <c r="A190" s="46" t="s">
        <v>385</v>
      </c>
      <c r="B190" s="46" t="s">
        <v>796</v>
      </c>
      <c r="C190" s="46" t="s">
        <v>384</v>
      </c>
      <c r="D190" s="30">
        <v>251333309.37517974</v>
      </c>
      <c r="E190" s="43">
        <v>531290.077024</v>
      </c>
      <c r="F190" s="43">
        <v>11183223.264291</v>
      </c>
      <c r="G190" s="43">
        <v>2177718.676955</v>
      </c>
      <c r="H190" s="43">
        <v>629421.93686500005</v>
      </c>
      <c r="I190" s="43">
        <v>1548296.74009</v>
      </c>
      <c r="J190" s="43">
        <v>1444154.570077</v>
      </c>
      <c r="K190" s="43">
        <v>9683683.6841369998</v>
      </c>
      <c r="L190" s="43">
        <v>208194.206022</v>
      </c>
      <c r="M190" s="44">
        <v>140557.84590399999</v>
      </c>
      <c r="N190" s="44">
        <v>67636.360117999997</v>
      </c>
      <c r="O190" s="43">
        <v>13610.837434999999</v>
      </c>
    </row>
    <row r="191" spans="1:15" x14ac:dyDescent="0.25">
      <c r="A191" s="46" t="s">
        <v>387</v>
      </c>
      <c r="B191" s="46" t="s">
        <v>797</v>
      </c>
      <c r="C191" s="46" t="s">
        <v>386</v>
      </c>
      <c r="D191" s="30">
        <v>344882231.72559917</v>
      </c>
      <c r="E191" s="43">
        <v>0</v>
      </c>
      <c r="F191" s="43">
        <v>11814069.338442</v>
      </c>
      <c r="G191" s="43">
        <v>4046230.0190510005</v>
      </c>
      <c r="H191" s="43">
        <v>1671012.2349320001</v>
      </c>
      <c r="I191" s="43">
        <v>2375217.7841190002</v>
      </c>
      <c r="J191" s="43">
        <v>797071.04460400005</v>
      </c>
      <c r="K191" s="43">
        <v>10502152.224833</v>
      </c>
      <c r="L191" s="43">
        <v>260523.17267200002</v>
      </c>
      <c r="M191" s="44">
        <v>156050.80643900001</v>
      </c>
      <c r="N191" s="44">
        <v>104472.36623299999</v>
      </c>
      <c r="O191" s="43">
        <v>18147.78325</v>
      </c>
    </row>
    <row r="192" spans="1:15" x14ac:dyDescent="0.25">
      <c r="A192" s="46" t="s">
        <v>389</v>
      </c>
      <c r="B192" s="46" t="s">
        <v>793</v>
      </c>
      <c r="C192" s="46" t="s">
        <v>388</v>
      </c>
      <c r="D192" s="30">
        <v>33256196.866656255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4">
        <v>0</v>
      </c>
      <c r="N192" s="44">
        <v>0</v>
      </c>
      <c r="O192" s="43">
        <v>0</v>
      </c>
    </row>
    <row r="193" spans="1:15" x14ac:dyDescent="0.25">
      <c r="A193" s="46" t="s">
        <v>391</v>
      </c>
      <c r="B193" s="46" t="s">
        <v>792</v>
      </c>
      <c r="C193" s="46" t="s">
        <v>390</v>
      </c>
      <c r="D193" s="30">
        <v>11249394.61836306</v>
      </c>
      <c r="E193" s="43">
        <v>93012.625176000001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4">
        <v>0</v>
      </c>
      <c r="N193" s="44">
        <v>0</v>
      </c>
      <c r="O193" s="43">
        <v>0</v>
      </c>
    </row>
    <row r="194" spans="1:15" x14ac:dyDescent="0.25">
      <c r="A194" s="46" t="s">
        <v>393</v>
      </c>
      <c r="B194" s="46" t="s">
        <v>798</v>
      </c>
      <c r="C194" s="46" t="s">
        <v>392</v>
      </c>
      <c r="D194" s="30">
        <v>235975839.65585446</v>
      </c>
      <c r="E194" s="43">
        <v>489695.70252699999</v>
      </c>
      <c r="F194" s="43">
        <v>8482190.1937850006</v>
      </c>
      <c r="G194" s="43">
        <v>1839057.65258</v>
      </c>
      <c r="H194" s="43">
        <v>493288.24783100002</v>
      </c>
      <c r="I194" s="43">
        <v>1345769.404749</v>
      </c>
      <c r="J194" s="43">
        <v>1375929.2791909999</v>
      </c>
      <c r="K194" s="43">
        <v>9239521.0721250009</v>
      </c>
      <c r="L194" s="43">
        <v>227424.64942799998</v>
      </c>
      <c r="M194" s="44">
        <v>146265.77873299998</v>
      </c>
      <c r="N194" s="44">
        <v>81158.870695000005</v>
      </c>
      <c r="O194" s="43">
        <v>9073.8916270000009</v>
      </c>
    </row>
    <row r="195" spans="1:15" x14ac:dyDescent="0.25">
      <c r="A195" s="46" t="s">
        <v>395</v>
      </c>
      <c r="B195" s="46" t="s">
        <v>792</v>
      </c>
      <c r="C195" s="46" t="s">
        <v>394</v>
      </c>
      <c r="D195" s="30">
        <v>10307261.867523413</v>
      </c>
      <c r="E195" s="43">
        <v>69997.333941000004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4">
        <v>0</v>
      </c>
      <c r="N195" s="44">
        <v>0</v>
      </c>
      <c r="O195" s="43">
        <v>0</v>
      </c>
    </row>
    <row r="196" spans="1:15" x14ac:dyDescent="0.25">
      <c r="A196" s="46" t="s">
        <v>397</v>
      </c>
      <c r="B196" s="46" t="s">
        <v>792</v>
      </c>
      <c r="C196" s="46" t="s">
        <v>396</v>
      </c>
      <c r="D196" s="30">
        <v>12851762.90934529</v>
      </c>
      <c r="E196" s="43">
        <v>109466.18960899999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4">
        <v>0</v>
      </c>
      <c r="N196" s="44">
        <v>0</v>
      </c>
      <c r="O196" s="43">
        <v>0</v>
      </c>
    </row>
    <row r="197" spans="1:15" x14ac:dyDescent="0.25">
      <c r="A197" s="46" t="s">
        <v>399</v>
      </c>
      <c r="B197" s="46" t="s">
        <v>797</v>
      </c>
      <c r="C197" s="46" t="s">
        <v>398</v>
      </c>
      <c r="D197" s="30">
        <v>420425854.90536058</v>
      </c>
      <c r="E197" s="43">
        <v>0</v>
      </c>
      <c r="F197" s="43">
        <v>6392166.7794679999</v>
      </c>
      <c r="G197" s="43">
        <v>5187529.0564859994</v>
      </c>
      <c r="H197" s="43">
        <v>1874029.252752</v>
      </c>
      <c r="I197" s="43">
        <v>3313499.8037339998</v>
      </c>
      <c r="J197" s="43">
        <v>1336627.8132450001</v>
      </c>
      <c r="K197" s="43">
        <v>13901863.644338999</v>
      </c>
      <c r="L197" s="43">
        <v>554258.89168899995</v>
      </c>
      <c r="M197" s="44">
        <v>243198.709447</v>
      </c>
      <c r="N197" s="44">
        <v>311060.18224200001</v>
      </c>
      <c r="O197" s="43">
        <v>18147.78325</v>
      </c>
    </row>
    <row r="198" spans="1:15" x14ac:dyDescent="0.25">
      <c r="A198" s="46" t="s">
        <v>401</v>
      </c>
      <c r="B198" s="46" t="s">
        <v>795</v>
      </c>
      <c r="C198" s="46" t="s">
        <v>400</v>
      </c>
      <c r="D198" s="30">
        <v>413099804.72087902</v>
      </c>
      <c r="E198" s="43">
        <v>514180.53690200002</v>
      </c>
      <c r="F198" s="43">
        <v>16623488.181861</v>
      </c>
      <c r="G198" s="43">
        <v>4103008.0076919999</v>
      </c>
      <c r="H198" s="43">
        <v>1193707.8243730001</v>
      </c>
      <c r="I198" s="43">
        <v>2909300.1833190001</v>
      </c>
      <c r="J198" s="43">
        <v>3176177.8089979999</v>
      </c>
      <c r="K198" s="43">
        <v>14164417.07395</v>
      </c>
      <c r="L198" s="43">
        <v>177890.207711</v>
      </c>
      <c r="M198" s="44">
        <v>131588.23717400001</v>
      </c>
      <c r="N198" s="44">
        <v>46301.970537000001</v>
      </c>
      <c r="O198" s="43">
        <v>18147.78325</v>
      </c>
    </row>
    <row r="199" spans="1:15" x14ac:dyDescent="0.25">
      <c r="A199" s="46" t="s">
        <v>403</v>
      </c>
      <c r="B199" s="46" t="s">
        <v>796</v>
      </c>
      <c r="C199" s="46" t="s">
        <v>402</v>
      </c>
      <c r="D199" s="30">
        <v>135859875.98668182</v>
      </c>
      <c r="E199" s="43">
        <v>165977.608901</v>
      </c>
      <c r="F199" s="43">
        <v>3632626.0192180001</v>
      </c>
      <c r="G199" s="43">
        <v>1150573.467894</v>
      </c>
      <c r="H199" s="43">
        <v>375189.45377600001</v>
      </c>
      <c r="I199" s="43">
        <v>775384.01411800005</v>
      </c>
      <c r="J199" s="43">
        <v>458884.030822</v>
      </c>
      <c r="K199" s="43">
        <v>6220111.4473780002</v>
      </c>
      <c r="L199" s="43">
        <v>162114.621873</v>
      </c>
      <c r="M199" s="44">
        <v>126899.578064</v>
      </c>
      <c r="N199" s="44">
        <v>35215.043809000003</v>
      </c>
      <c r="O199" s="43">
        <v>9073.8916270000009</v>
      </c>
    </row>
    <row r="200" spans="1:15" x14ac:dyDescent="0.25">
      <c r="A200" s="46" t="s">
        <v>405</v>
      </c>
      <c r="B200" s="46" t="s">
        <v>792</v>
      </c>
      <c r="C200" s="46" t="s">
        <v>404</v>
      </c>
      <c r="D200" s="30">
        <v>22797017.487598699</v>
      </c>
      <c r="E200" s="43">
        <v>99868.851576000001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4">
        <v>0</v>
      </c>
      <c r="N200" s="44">
        <v>0</v>
      </c>
      <c r="O200" s="43">
        <v>0</v>
      </c>
    </row>
    <row r="201" spans="1:15" x14ac:dyDescent="0.25">
      <c r="A201" s="46" t="s">
        <v>407</v>
      </c>
      <c r="B201" s="46" t="s">
        <v>792</v>
      </c>
      <c r="C201" s="46" t="s">
        <v>406</v>
      </c>
      <c r="D201" s="30">
        <v>6883556.8996701613</v>
      </c>
      <c r="E201" s="43">
        <v>63141.107540999998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4">
        <v>0</v>
      </c>
      <c r="N201" s="44">
        <v>0</v>
      </c>
      <c r="O201" s="43">
        <v>0</v>
      </c>
    </row>
    <row r="202" spans="1:15" x14ac:dyDescent="0.25">
      <c r="A202" s="46" t="s">
        <v>409</v>
      </c>
      <c r="B202" s="46" t="s">
        <v>792</v>
      </c>
      <c r="C202" s="46" t="s">
        <v>408</v>
      </c>
      <c r="D202" s="30">
        <v>8710714.7110651098</v>
      </c>
      <c r="E202" s="43">
        <v>100162.36622500001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4">
        <v>0</v>
      </c>
      <c r="N202" s="44">
        <v>0</v>
      </c>
      <c r="O202" s="43">
        <v>0</v>
      </c>
    </row>
    <row r="203" spans="1:15" x14ac:dyDescent="0.25">
      <c r="A203" s="46" t="s">
        <v>411</v>
      </c>
      <c r="B203" s="46" t="s">
        <v>795</v>
      </c>
      <c r="C203" s="46" t="s">
        <v>410</v>
      </c>
      <c r="D203" s="30">
        <v>412790622.24775112</v>
      </c>
      <c r="E203" s="43">
        <v>1184544.354975</v>
      </c>
      <c r="F203" s="43">
        <v>15967087.554683</v>
      </c>
      <c r="G203" s="43">
        <v>3482901.4107360002</v>
      </c>
      <c r="H203" s="43">
        <v>859953.06230700004</v>
      </c>
      <c r="I203" s="43">
        <v>2622948.348429</v>
      </c>
      <c r="J203" s="43">
        <v>2446328.3989309999</v>
      </c>
      <c r="K203" s="43">
        <v>15614519.905030001</v>
      </c>
      <c r="L203" s="43">
        <v>194085.49577800001</v>
      </c>
      <c r="M203" s="44">
        <v>136378.82365400001</v>
      </c>
      <c r="N203" s="44">
        <v>57706.672123999997</v>
      </c>
      <c r="O203" s="43">
        <v>13610.837434999999</v>
      </c>
    </row>
    <row r="204" spans="1:15" x14ac:dyDescent="0.25">
      <c r="A204" s="46" t="s">
        <v>413</v>
      </c>
      <c r="B204" s="46" t="s">
        <v>792</v>
      </c>
      <c r="C204" s="46" t="s">
        <v>412</v>
      </c>
      <c r="D204" s="30">
        <v>11847134.5472064</v>
      </c>
      <c r="E204" s="43">
        <v>131698.44679800002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4">
        <v>0</v>
      </c>
      <c r="N204" s="44">
        <v>0</v>
      </c>
      <c r="O204" s="43">
        <v>0</v>
      </c>
    </row>
    <row r="205" spans="1:15" x14ac:dyDescent="0.25">
      <c r="A205" s="46" t="s">
        <v>415</v>
      </c>
      <c r="B205" s="46" t="s">
        <v>796</v>
      </c>
      <c r="C205" s="46" t="s">
        <v>414</v>
      </c>
      <c r="D205" s="30">
        <v>178236188.39669371</v>
      </c>
      <c r="E205" s="43">
        <v>147858.49658199999</v>
      </c>
      <c r="F205" s="43">
        <v>10022050.021553</v>
      </c>
      <c r="G205" s="43">
        <v>1558249.5144770001</v>
      </c>
      <c r="H205" s="43">
        <v>576509.08275900001</v>
      </c>
      <c r="I205" s="43">
        <v>981740.43171799998</v>
      </c>
      <c r="J205" s="43">
        <v>596106.36635200004</v>
      </c>
      <c r="K205" s="43">
        <v>5916571.9835930001</v>
      </c>
      <c r="L205" s="43">
        <v>187428.832215</v>
      </c>
      <c r="M205" s="44">
        <v>134442.203587</v>
      </c>
      <c r="N205" s="44">
        <v>52986.628627999999</v>
      </c>
      <c r="O205" s="43">
        <v>9073.8916270000009</v>
      </c>
    </row>
    <row r="206" spans="1:15" x14ac:dyDescent="0.25">
      <c r="A206" s="46" t="s">
        <v>417</v>
      </c>
      <c r="B206" s="46" t="s">
        <v>792</v>
      </c>
      <c r="C206" s="46" t="s">
        <v>416</v>
      </c>
      <c r="D206" s="30">
        <v>6198188.772016366</v>
      </c>
      <c r="E206" s="43">
        <v>69997.333941000004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4">
        <v>0</v>
      </c>
      <c r="N206" s="44">
        <v>0</v>
      </c>
      <c r="O206" s="43">
        <v>0</v>
      </c>
    </row>
    <row r="207" spans="1:15" x14ac:dyDescent="0.25">
      <c r="A207" s="46" t="s">
        <v>419</v>
      </c>
      <c r="B207" s="46" t="s">
        <v>792</v>
      </c>
      <c r="C207" s="46" t="s">
        <v>418</v>
      </c>
      <c r="D207" s="30">
        <v>13218804.204083536</v>
      </c>
      <c r="E207" s="43">
        <v>200255.78605600001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4">
        <v>0</v>
      </c>
      <c r="N207" s="44">
        <v>0</v>
      </c>
      <c r="O207" s="43">
        <v>0</v>
      </c>
    </row>
    <row r="208" spans="1:15" x14ac:dyDescent="0.25">
      <c r="A208" s="46" t="s">
        <v>421</v>
      </c>
      <c r="B208" s="46" t="s">
        <v>793</v>
      </c>
      <c r="C208" s="46" t="s">
        <v>420</v>
      </c>
      <c r="D208" s="30">
        <v>58722939.938434191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4">
        <v>0</v>
      </c>
      <c r="N208" s="44">
        <v>0</v>
      </c>
      <c r="O208" s="43">
        <v>0</v>
      </c>
    </row>
    <row r="209" spans="1:15" x14ac:dyDescent="0.25">
      <c r="A209" s="46" t="s">
        <v>423</v>
      </c>
      <c r="B209" s="46" t="s">
        <v>794</v>
      </c>
      <c r="C209" s="46" t="s">
        <v>422</v>
      </c>
      <c r="D209" s="30">
        <v>139732005.84951505</v>
      </c>
      <c r="E209" s="43">
        <v>393979.39376200002</v>
      </c>
      <c r="F209" s="43">
        <v>7327940.9441999998</v>
      </c>
      <c r="G209" s="43">
        <v>1153100.3892870001</v>
      </c>
      <c r="H209" s="43">
        <v>417282.70130999997</v>
      </c>
      <c r="I209" s="43">
        <v>735817.68797700002</v>
      </c>
      <c r="J209" s="43">
        <v>329766.23913300002</v>
      </c>
      <c r="K209" s="43">
        <v>4392456.4181859996</v>
      </c>
      <c r="L209" s="43">
        <v>172096.75584500001</v>
      </c>
      <c r="M209" s="44">
        <v>129855.47185</v>
      </c>
      <c r="N209" s="44">
        <v>42241.283994999998</v>
      </c>
      <c r="O209" s="43">
        <v>9073.8916270000009</v>
      </c>
    </row>
    <row r="210" spans="1:15" x14ac:dyDescent="0.25">
      <c r="A210" s="46" t="s">
        <v>425</v>
      </c>
      <c r="B210" s="46" t="s">
        <v>792</v>
      </c>
      <c r="C210" s="46" t="s">
        <v>424</v>
      </c>
      <c r="D210" s="30">
        <v>10286329.636423286</v>
      </c>
      <c r="E210" s="43">
        <v>56285.866089999996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4">
        <v>0</v>
      </c>
      <c r="N210" s="44">
        <v>0</v>
      </c>
      <c r="O210" s="43">
        <v>0</v>
      </c>
    </row>
    <row r="211" spans="1:15" x14ac:dyDescent="0.25">
      <c r="A211" s="46" t="s">
        <v>427</v>
      </c>
      <c r="B211" s="46" t="s">
        <v>792</v>
      </c>
      <c r="C211" s="46" t="s">
        <v>426</v>
      </c>
      <c r="D211" s="30">
        <v>11579371.463439558</v>
      </c>
      <c r="E211" s="43">
        <v>56285.866089999996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4">
        <v>0</v>
      </c>
      <c r="N211" s="44">
        <v>0</v>
      </c>
      <c r="O211" s="43">
        <v>0</v>
      </c>
    </row>
    <row r="212" spans="1:15" x14ac:dyDescent="0.25">
      <c r="A212" s="46" t="s">
        <v>429</v>
      </c>
      <c r="B212" s="46" t="s">
        <v>792</v>
      </c>
      <c r="C212" s="46" t="s">
        <v>428</v>
      </c>
      <c r="D212" s="30">
        <v>16079354.239226036</v>
      </c>
      <c r="E212" s="43">
        <v>83708.801792999991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4">
        <v>0</v>
      </c>
      <c r="N212" s="44">
        <v>0</v>
      </c>
      <c r="O212" s="43">
        <v>0</v>
      </c>
    </row>
    <row r="213" spans="1:15" x14ac:dyDescent="0.25">
      <c r="A213" s="46" t="s">
        <v>431</v>
      </c>
      <c r="B213" s="46" t="s">
        <v>796</v>
      </c>
      <c r="C213" s="46" t="s">
        <v>430</v>
      </c>
      <c r="D213" s="30">
        <v>114666215.28007457</v>
      </c>
      <c r="E213" s="43">
        <v>117986.978947</v>
      </c>
      <c r="F213" s="43">
        <v>1584426.2893600001</v>
      </c>
      <c r="G213" s="43">
        <v>1087850.978417</v>
      </c>
      <c r="H213" s="43">
        <v>342167.42470199999</v>
      </c>
      <c r="I213" s="43">
        <v>745683.55371500005</v>
      </c>
      <c r="J213" s="43">
        <v>857457.57611400005</v>
      </c>
      <c r="K213" s="43">
        <v>5389089.1888490003</v>
      </c>
      <c r="L213" s="43">
        <v>133857.86768900001</v>
      </c>
      <c r="M213" s="44">
        <v>118541.53356500001</v>
      </c>
      <c r="N213" s="44">
        <v>15316.334124000001</v>
      </c>
      <c r="O213" s="43">
        <v>9073.8916270000009</v>
      </c>
    </row>
    <row r="214" spans="1:15" x14ac:dyDescent="0.25">
      <c r="A214" s="46" t="s">
        <v>433</v>
      </c>
      <c r="B214" s="46" t="s">
        <v>796</v>
      </c>
      <c r="C214" s="46" t="s">
        <v>432</v>
      </c>
      <c r="D214" s="30">
        <v>175624626.61879951</v>
      </c>
      <c r="E214" s="43">
        <v>344226.69096899999</v>
      </c>
      <c r="F214" s="43">
        <v>3899268.3773539998</v>
      </c>
      <c r="G214" s="43">
        <v>1298686.6693229999</v>
      </c>
      <c r="H214" s="43">
        <v>405289.00278699998</v>
      </c>
      <c r="I214" s="43">
        <v>893397.66653599998</v>
      </c>
      <c r="J214" s="43">
        <v>671436.30938300001</v>
      </c>
      <c r="K214" s="43">
        <v>5867715.9726480003</v>
      </c>
      <c r="L214" s="43">
        <v>148355.22724499999</v>
      </c>
      <c r="M214" s="44">
        <v>122822.483186</v>
      </c>
      <c r="N214" s="44">
        <v>25532.744059000001</v>
      </c>
      <c r="O214" s="43">
        <v>9073.8916270000009</v>
      </c>
    </row>
    <row r="215" spans="1:15" x14ac:dyDescent="0.25">
      <c r="A215" s="46" t="s">
        <v>435</v>
      </c>
      <c r="B215" s="46" t="s">
        <v>792</v>
      </c>
      <c r="C215" s="46" t="s">
        <v>434</v>
      </c>
      <c r="D215" s="30">
        <v>9536218.3900587391</v>
      </c>
      <c r="E215" s="43">
        <v>49247.424220000001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4">
        <v>0</v>
      </c>
      <c r="N215" s="44">
        <v>0</v>
      </c>
      <c r="O215" s="43">
        <v>0</v>
      </c>
    </row>
    <row r="216" spans="1:15" x14ac:dyDescent="0.25">
      <c r="A216" s="46" t="s">
        <v>437</v>
      </c>
      <c r="B216" s="46" t="s">
        <v>792</v>
      </c>
      <c r="C216" s="46" t="s">
        <v>436</v>
      </c>
      <c r="D216" s="30">
        <v>18502376.967022456</v>
      </c>
      <c r="E216" s="43">
        <v>76852.575393000006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4">
        <v>0</v>
      </c>
      <c r="N216" s="44">
        <v>0</v>
      </c>
      <c r="O216" s="43">
        <v>0</v>
      </c>
    </row>
    <row r="217" spans="1:15" x14ac:dyDescent="0.25">
      <c r="A217" s="46" t="s">
        <v>439</v>
      </c>
      <c r="B217" s="46" t="s">
        <v>792</v>
      </c>
      <c r="C217" s="46" t="s">
        <v>438</v>
      </c>
      <c r="D217" s="30">
        <v>13221668.268839873</v>
      </c>
      <c r="E217" s="43">
        <v>76852.575393000006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4">
        <v>0</v>
      </c>
      <c r="N217" s="44">
        <v>0</v>
      </c>
      <c r="O217" s="43">
        <v>0</v>
      </c>
    </row>
    <row r="218" spans="1:15" x14ac:dyDescent="0.25">
      <c r="A218" s="46" t="s">
        <v>441</v>
      </c>
      <c r="B218" s="46" t="s">
        <v>795</v>
      </c>
      <c r="C218" s="46" t="s">
        <v>440</v>
      </c>
      <c r="D218" s="30">
        <v>231736722.38225469</v>
      </c>
      <c r="E218" s="43">
        <v>399072.56237399997</v>
      </c>
      <c r="F218" s="43">
        <v>12312427.124214001</v>
      </c>
      <c r="G218" s="43">
        <v>2132893.759393</v>
      </c>
      <c r="H218" s="43">
        <v>656327.37925400003</v>
      </c>
      <c r="I218" s="43">
        <v>1476566.380139</v>
      </c>
      <c r="J218" s="43">
        <v>1135118.7662450001</v>
      </c>
      <c r="K218" s="43">
        <v>7521692.9404830001</v>
      </c>
      <c r="L218" s="43">
        <v>141298.04045999999</v>
      </c>
      <c r="M218" s="44">
        <v>120682.008376</v>
      </c>
      <c r="N218" s="44">
        <v>20616.032083999999</v>
      </c>
      <c r="O218" s="43">
        <v>9073.8916270000009</v>
      </c>
    </row>
    <row r="219" spans="1:15" x14ac:dyDescent="0.25">
      <c r="A219" s="46" t="s">
        <v>443</v>
      </c>
      <c r="B219" s="46" t="s">
        <v>792</v>
      </c>
      <c r="C219" s="46" t="s">
        <v>442</v>
      </c>
      <c r="D219" s="30">
        <v>13484470.163412694</v>
      </c>
      <c r="E219" s="43">
        <v>124843.20534700001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4">
        <v>0</v>
      </c>
      <c r="O219" s="43">
        <v>0</v>
      </c>
    </row>
    <row r="220" spans="1:15" x14ac:dyDescent="0.25">
      <c r="A220" s="46" t="s">
        <v>445</v>
      </c>
      <c r="B220" s="46" t="s">
        <v>794</v>
      </c>
      <c r="C220" s="46" t="s">
        <v>444</v>
      </c>
      <c r="D220" s="30">
        <v>252118784.38262659</v>
      </c>
      <c r="E220" s="43">
        <v>685573.3925689999</v>
      </c>
      <c r="F220" s="43">
        <v>7242928.4726820001</v>
      </c>
      <c r="G220" s="43">
        <v>1816649.7933680001</v>
      </c>
      <c r="H220" s="43">
        <v>371978.71695500001</v>
      </c>
      <c r="I220" s="43">
        <v>1444671.076413</v>
      </c>
      <c r="J220" s="43">
        <v>953556.353902</v>
      </c>
      <c r="K220" s="43">
        <v>11725907.27445</v>
      </c>
      <c r="L220" s="43">
        <v>238837.168978</v>
      </c>
      <c r="M220" s="44">
        <v>149629.38200700001</v>
      </c>
      <c r="N220" s="44">
        <v>89207.786970999994</v>
      </c>
      <c r="O220" s="43">
        <v>9073.8916270000009</v>
      </c>
    </row>
    <row r="221" spans="1:15" x14ac:dyDescent="0.25">
      <c r="A221" s="46" t="s">
        <v>447</v>
      </c>
      <c r="B221" s="46" t="s">
        <v>797</v>
      </c>
      <c r="C221" s="46" t="s">
        <v>446</v>
      </c>
      <c r="D221" s="30">
        <v>581063510.52660894</v>
      </c>
      <c r="E221" s="43">
        <v>0</v>
      </c>
      <c r="F221" s="43">
        <v>43282628.171186</v>
      </c>
      <c r="G221" s="43">
        <v>6550991.0631990004</v>
      </c>
      <c r="H221" s="43">
        <v>2439869.5093979998</v>
      </c>
      <c r="I221" s="43">
        <v>4111121.5538010001</v>
      </c>
      <c r="J221" s="43">
        <v>1712606.6673320001</v>
      </c>
      <c r="K221" s="43">
        <v>16964933.236082003</v>
      </c>
      <c r="L221" s="43">
        <v>416791.227281</v>
      </c>
      <c r="M221" s="44">
        <v>202427.760671</v>
      </c>
      <c r="N221" s="44">
        <v>214363.46661</v>
      </c>
      <c r="O221" s="43">
        <v>18147.78325</v>
      </c>
    </row>
    <row r="222" spans="1:15" x14ac:dyDescent="0.25">
      <c r="A222" s="46" t="s">
        <v>449</v>
      </c>
      <c r="B222" s="46" t="s">
        <v>792</v>
      </c>
      <c r="C222" s="46" t="s">
        <v>448</v>
      </c>
      <c r="D222" s="30">
        <v>10916228.238671251</v>
      </c>
      <c r="E222" s="43">
        <v>116322.416008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4">
        <v>0</v>
      </c>
      <c r="O222" s="43">
        <v>0</v>
      </c>
    </row>
    <row r="223" spans="1:15" x14ac:dyDescent="0.25">
      <c r="A223" s="46" t="s">
        <v>451</v>
      </c>
      <c r="B223" s="46" t="s">
        <v>792</v>
      </c>
      <c r="C223" s="46" t="s">
        <v>450</v>
      </c>
      <c r="D223" s="30">
        <v>7454151.976868161</v>
      </c>
      <c r="E223" s="43">
        <v>49247.424220000001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4">
        <v>0</v>
      </c>
      <c r="N223" s="44">
        <v>0</v>
      </c>
      <c r="O223" s="43">
        <v>0</v>
      </c>
    </row>
    <row r="224" spans="1:15" x14ac:dyDescent="0.25">
      <c r="A224" s="46" t="s">
        <v>453</v>
      </c>
      <c r="B224" s="46" t="s">
        <v>792</v>
      </c>
      <c r="C224" s="46" t="s">
        <v>452</v>
      </c>
      <c r="D224" s="30">
        <v>10081618.78950223</v>
      </c>
      <c r="E224" s="43">
        <v>104275.511096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4">
        <v>0</v>
      </c>
      <c r="N224" s="44">
        <v>0</v>
      </c>
      <c r="O224" s="43">
        <v>0</v>
      </c>
    </row>
    <row r="225" spans="1:15" x14ac:dyDescent="0.25">
      <c r="A225" s="46" t="s">
        <v>455</v>
      </c>
      <c r="B225" s="46" t="s">
        <v>796</v>
      </c>
      <c r="C225" s="46" t="s">
        <v>454</v>
      </c>
      <c r="D225" s="30">
        <v>115213901.08590645</v>
      </c>
      <c r="E225" s="43">
        <v>70516.401792999997</v>
      </c>
      <c r="F225" s="43">
        <v>3849638.5689770002</v>
      </c>
      <c r="G225" s="43">
        <v>1201831.483024</v>
      </c>
      <c r="H225" s="43">
        <v>434726.669933</v>
      </c>
      <c r="I225" s="43">
        <v>767104.81309099996</v>
      </c>
      <c r="J225" s="43">
        <v>626059.44727899996</v>
      </c>
      <c r="K225" s="43">
        <v>4929908.4332190007</v>
      </c>
      <c r="L225" s="43">
        <v>223664.98542499996</v>
      </c>
      <c r="M225" s="44">
        <v>145144.57764099998</v>
      </c>
      <c r="N225" s="44">
        <v>78520.407783999995</v>
      </c>
      <c r="O225" s="43">
        <v>9073.8916270000009</v>
      </c>
    </row>
    <row r="226" spans="1:15" x14ac:dyDescent="0.25">
      <c r="A226" s="46" t="s">
        <v>457</v>
      </c>
      <c r="B226" s="46" t="s">
        <v>792</v>
      </c>
      <c r="C226" s="46" t="s">
        <v>456</v>
      </c>
      <c r="D226" s="30">
        <v>15897607.733669747</v>
      </c>
      <c r="E226" s="43">
        <v>86450.898373000004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4">
        <v>0</v>
      </c>
      <c r="N226" s="44">
        <v>0</v>
      </c>
      <c r="O226" s="43">
        <v>0</v>
      </c>
    </row>
    <row r="227" spans="1:15" x14ac:dyDescent="0.25">
      <c r="A227" s="46" t="s">
        <v>459</v>
      </c>
      <c r="B227" s="46" t="s">
        <v>792</v>
      </c>
      <c r="C227" s="46" t="s">
        <v>458</v>
      </c>
      <c r="D227" s="30">
        <v>12590265.705321804</v>
      </c>
      <c r="E227" s="43">
        <v>76852.575393000006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4">
        <v>0</v>
      </c>
      <c r="N227" s="44">
        <v>0</v>
      </c>
      <c r="O227" s="43">
        <v>0</v>
      </c>
    </row>
    <row r="228" spans="1:15" x14ac:dyDescent="0.25">
      <c r="A228" s="46" t="s">
        <v>461</v>
      </c>
      <c r="B228" s="46" t="s">
        <v>796</v>
      </c>
      <c r="C228" s="46" t="s">
        <v>460</v>
      </c>
      <c r="D228" s="30">
        <v>112594146.57736698</v>
      </c>
      <c r="E228" s="43">
        <v>111131.737496</v>
      </c>
      <c r="F228" s="43">
        <v>1958525.1658109999</v>
      </c>
      <c r="G228" s="43">
        <v>1159888.233859</v>
      </c>
      <c r="H228" s="43">
        <v>411269.22185099998</v>
      </c>
      <c r="I228" s="43">
        <v>748619.01200800005</v>
      </c>
      <c r="J228" s="43">
        <v>406766.18200099998</v>
      </c>
      <c r="K228" s="43">
        <v>3908006.9741199999</v>
      </c>
      <c r="L228" s="43">
        <v>185814.74658199999</v>
      </c>
      <c r="M228" s="44">
        <v>133932.56672800001</v>
      </c>
      <c r="N228" s="44">
        <v>51882.179854000002</v>
      </c>
      <c r="O228" s="43">
        <v>9073.8916270000009</v>
      </c>
    </row>
    <row r="229" spans="1:15" x14ac:dyDescent="0.25">
      <c r="A229" s="46" t="s">
        <v>463</v>
      </c>
      <c r="B229" s="46" t="s">
        <v>792</v>
      </c>
      <c r="C229" s="46" t="s">
        <v>462</v>
      </c>
      <c r="D229" s="30">
        <v>12117792.822275762</v>
      </c>
      <c r="E229" s="43">
        <v>117986.978947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4">
        <v>0</v>
      </c>
      <c r="N229" s="44">
        <v>0</v>
      </c>
      <c r="O229" s="43">
        <v>0</v>
      </c>
    </row>
    <row r="230" spans="1:15" x14ac:dyDescent="0.25">
      <c r="A230" s="46" t="s">
        <v>465</v>
      </c>
      <c r="B230" s="46" t="s">
        <v>796</v>
      </c>
      <c r="C230" s="46" t="s">
        <v>464</v>
      </c>
      <c r="D230" s="30">
        <v>145470993.00206128</v>
      </c>
      <c r="E230" s="43">
        <v>56285.866089999996</v>
      </c>
      <c r="F230" s="43">
        <v>6413029.9054499995</v>
      </c>
      <c r="G230" s="43">
        <v>1574094.2143410002</v>
      </c>
      <c r="H230" s="43">
        <v>665087.05868000002</v>
      </c>
      <c r="I230" s="43">
        <v>909007.15566100006</v>
      </c>
      <c r="J230" s="43">
        <v>377047.26245799998</v>
      </c>
      <c r="K230" s="43">
        <v>3908327.4217680003</v>
      </c>
      <c r="L230" s="43">
        <v>230661.64872900001</v>
      </c>
      <c r="M230" s="44">
        <v>147183.12508</v>
      </c>
      <c r="N230" s="44">
        <v>83478.523648999995</v>
      </c>
      <c r="O230" s="43">
        <v>9073.8916270000009</v>
      </c>
    </row>
    <row r="231" spans="1:15" x14ac:dyDescent="0.25">
      <c r="A231" s="46" t="s">
        <v>467</v>
      </c>
      <c r="B231" s="46" t="s">
        <v>795</v>
      </c>
      <c r="C231" s="46" t="s">
        <v>466</v>
      </c>
      <c r="D231" s="30">
        <v>157114648.76660919</v>
      </c>
      <c r="E231" s="43">
        <v>168719.70548200002</v>
      </c>
      <c r="F231" s="43">
        <v>7474592.564917</v>
      </c>
      <c r="G231" s="43">
        <v>1570613.3924159999</v>
      </c>
      <c r="H231" s="43">
        <v>556203.61146499997</v>
      </c>
      <c r="I231" s="43">
        <v>1014409.7809510001</v>
      </c>
      <c r="J231" s="43">
        <v>644223.89545499999</v>
      </c>
      <c r="K231" s="43">
        <v>4532671.5354599999</v>
      </c>
      <c r="L231" s="43">
        <v>129956.94262</v>
      </c>
      <c r="M231" s="44">
        <v>117318.405102</v>
      </c>
      <c r="N231" s="44">
        <v>12638.537517999999</v>
      </c>
      <c r="O231" s="43">
        <v>9073.8916270000009</v>
      </c>
    </row>
    <row r="232" spans="1:15" x14ac:dyDescent="0.25">
      <c r="A232" s="46" t="s">
        <v>469</v>
      </c>
      <c r="B232" s="46" t="s">
        <v>792</v>
      </c>
      <c r="C232" s="46" t="s">
        <v>468</v>
      </c>
      <c r="D232" s="30">
        <v>7656848.5169181926</v>
      </c>
      <c r="E232" s="43">
        <v>56285.866089999996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4">
        <v>0</v>
      </c>
      <c r="N232" s="44">
        <v>0</v>
      </c>
      <c r="O232" s="43">
        <v>0</v>
      </c>
    </row>
    <row r="233" spans="1:15" x14ac:dyDescent="0.25">
      <c r="A233" s="46" t="s">
        <v>471</v>
      </c>
      <c r="B233" s="46" t="s">
        <v>792</v>
      </c>
      <c r="C233" s="46" t="s">
        <v>470</v>
      </c>
      <c r="D233" s="30">
        <v>11288344.661095165</v>
      </c>
      <c r="E233" s="43">
        <v>49247.424220000001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4">
        <v>0</v>
      </c>
      <c r="N233" s="44">
        <v>0</v>
      </c>
      <c r="O233" s="43">
        <v>0</v>
      </c>
    </row>
    <row r="234" spans="1:15" x14ac:dyDescent="0.25">
      <c r="A234" s="46" t="s">
        <v>473</v>
      </c>
      <c r="B234" s="46" t="s">
        <v>797</v>
      </c>
      <c r="C234" s="46" t="s">
        <v>472</v>
      </c>
      <c r="D234" s="30">
        <v>362409738.8993808</v>
      </c>
      <c r="E234" s="43">
        <v>0</v>
      </c>
      <c r="F234" s="43">
        <v>9830260.9638670012</v>
      </c>
      <c r="G234" s="43">
        <v>3993531.495631</v>
      </c>
      <c r="H234" s="43">
        <v>1609111.313352</v>
      </c>
      <c r="I234" s="43">
        <v>2384420.1822790001</v>
      </c>
      <c r="J234" s="43">
        <v>713029.69575299998</v>
      </c>
      <c r="K234" s="43">
        <v>10757527.524148</v>
      </c>
      <c r="L234" s="43">
        <v>311874.03182799998</v>
      </c>
      <c r="M234" s="44">
        <v>171339.91223000002</v>
      </c>
      <c r="N234" s="44">
        <v>140534.11959799999</v>
      </c>
      <c r="O234" s="43">
        <v>18147.78325</v>
      </c>
    </row>
    <row r="235" spans="1:15" x14ac:dyDescent="0.25">
      <c r="A235" s="46" t="s">
        <v>475</v>
      </c>
      <c r="B235" s="46" t="s">
        <v>793</v>
      </c>
      <c r="C235" s="46" t="s">
        <v>474</v>
      </c>
      <c r="D235" s="30">
        <v>29198746.978721607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4">
        <v>0</v>
      </c>
      <c r="N235" s="44">
        <v>0</v>
      </c>
      <c r="O235" s="43">
        <v>0</v>
      </c>
    </row>
    <row r="236" spans="1:15" x14ac:dyDescent="0.25">
      <c r="A236" s="46" t="s">
        <v>477</v>
      </c>
      <c r="B236" s="46" t="s">
        <v>792</v>
      </c>
      <c r="C236" s="46" t="s">
        <v>476</v>
      </c>
      <c r="D236" s="30">
        <v>27517501.437012348</v>
      </c>
      <c r="E236" s="43">
        <v>179689.076753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4">
        <v>0</v>
      </c>
      <c r="N236" s="44">
        <v>0</v>
      </c>
      <c r="O236" s="43">
        <v>0</v>
      </c>
    </row>
    <row r="237" spans="1:15" x14ac:dyDescent="0.25">
      <c r="A237" s="46" t="s">
        <v>479</v>
      </c>
      <c r="B237" s="46" t="s">
        <v>797</v>
      </c>
      <c r="C237" s="46" t="s">
        <v>478</v>
      </c>
      <c r="D237" s="30">
        <v>397366142.85891467</v>
      </c>
      <c r="E237" s="43">
        <v>0</v>
      </c>
      <c r="F237" s="43">
        <v>13175270.446876001</v>
      </c>
      <c r="G237" s="43">
        <v>4155324.4908579998</v>
      </c>
      <c r="H237" s="43">
        <v>1482144.189246</v>
      </c>
      <c r="I237" s="43">
        <v>2673180.301612</v>
      </c>
      <c r="J237" s="43">
        <v>1508548.9506079999</v>
      </c>
      <c r="K237" s="43">
        <v>15016880.164480999</v>
      </c>
      <c r="L237" s="43">
        <v>249451.68795799999</v>
      </c>
      <c r="M237" s="44">
        <v>152789.13053600001</v>
      </c>
      <c r="N237" s="44">
        <v>96662.557421999998</v>
      </c>
      <c r="O237" s="43">
        <v>18147.78325</v>
      </c>
    </row>
    <row r="238" spans="1:15" x14ac:dyDescent="0.25">
      <c r="A238" s="46" t="s">
        <v>481</v>
      </c>
      <c r="B238" s="46" t="s">
        <v>796</v>
      </c>
      <c r="C238" s="46" t="s">
        <v>480</v>
      </c>
      <c r="D238" s="30">
        <v>252888748.36695653</v>
      </c>
      <c r="E238" s="43">
        <v>344226.69096899999</v>
      </c>
      <c r="F238" s="43">
        <v>9813538.1951160002</v>
      </c>
      <c r="G238" s="43">
        <v>2293710.9109189999</v>
      </c>
      <c r="H238" s="43">
        <v>796854.76649800001</v>
      </c>
      <c r="I238" s="43">
        <v>1496856.144421</v>
      </c>
      <c r="J238" s="43">
        <v>781763.96765400004</v>
      </c>
      <c r="K238" s="43">
        <v>6472002.808549</v>
      </c>
      <c r="L238" s="43">
        <v>182032.31044100001</v>
      </c>
      <c r="M238" s="44">
        <v>132811.36563700001</v>
      </c>
      <c r="N238" s="44">
        <v>49220.944803999999</v>
      </c>
      <c r="O238" s="43">
        <v>13610.837434999999</v>
      </c>
    </row>
    <row r="239" spans="1:15" x14ac:dyDescent="0.25">
      <c r="A239" s="46" t="s">
        <v>483</v>
      </c>
      <c r="B239" s="46" t="s">
        <v>792</v>
      </c>
      <c r="C239" s="46" t="s">
        <v>482</v>
      </c>
      <c r="D239" s="30">
        <v>18796133.019145537</v>
      </c>
      <c r="E239" s="43">
        <v>330515.22311700002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4">
        <v>0</v>
      </c>
      <c r="N239" s="44">
        <v>0</v>
      </c>
      <c r="O239" s="43">
        <v>0</v>
      </c>
    </row>
    <row r="240" spans="1:15" x14ac:dyDescent="0.25">
      <c r="A240" s="46" t="s">
        <v>485</v>
      </c>
      <c r="B240" s="46" t="s">
        <v>796</v>
      </c>
      <c r="C240" s="46" t="s">
        <v>484</v>
      </c>
      <c r="D240" s="30">
        <v>244335446.32750049</v>
      </c>
      <c r="E240" s="43">
        <v>549438.73779699998</v>
      </c>
      <c r="F240" s="43">
        <v>7357630.6161489999</v>
      </c>
      <c r="G240" s="43">
        <v>2131473.2472999999</v>
      </c>
      <c r="H240" s="43">
        <v>606503.30718500004</v>
      </c>
      <c r="I240" s="43">
        <v>1524969.9401149999</v>
      </c>
      <c r="J240" s="43">
        <v>1641841.7418879999</v>
      </c>
      <c r="K240" s="43">
        <v>8931928.8629480004</v>
      </c>
      <c r="L240" s="43">
        <v>190005.49888299999</v>
      </c>
      <c r="M240" s="44">
        <v>135155.69519100001</v>
      </c>
      <c r="N240" s="44">
        <v>54849.803692000001</v>
      </c>
      <c r="O240" s="43">
        <v>9073.8916270000009</v>
      </c>
    </row>
    <row r="241" spans="1:15" x14ac:dyDescent="0.25">
      <c r="A241" s="46" t="s">
        <v>487</v>
      </c>
      <c r="B241" s="46" t="s">
        <v>797</v>
      </c>
      <c r="C241" s="46" t="s">
        <v>486</v>
      </c>
      <c r="D241" s="30">
        <v>470434994.83559811</v>
      </c>
      <c r="E241" s="43">
        <v>0</v>
      </c>
      <c r="F241" s="43">
        <v>11947761.389589999</v>
      </c>
      <c r="G241" s="43">
        <v>5543486.2736090003</v>
      </c>
      <c r="H241" s="43">
        <v>2073436.4090090001</v>
      </c>
      <c r="I241" s="43">
        <v>3470049.8646</v>
      </c>
      <c r="J241" s="43">
        <v>1604215.546293</v>
      </c>
      <c r="K241" s="43">
        <v>15657533.036419</v>
      </c>
      <c r="L241" s="43">
        <v>335933.823126</v>
      </c>
      <c r="M241" s="44">
        <v>178474.82826499999</v>
      </c>
      <c r="N241" s="44">
        <v>157458.99486100001</v>
      </c>
      <c r="O241" s="43">
        <v>18147.78325</v>
      </c>
    </row>
    <row r="242" spans="1:15" x14ac:dyDescent="0.25">
      <c r="A242" s="46" t="s">
        <v>489</v>
      </c>
      <c r="B242" s="46" t="s">
        <v>793</v>
      </c>
      <c r="C242" s="46" t="s">
        <v>488</v>
      </c>
      <c r="D242" s="30">
        <v>40167498.638577633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4">
        <v>0</v>
      </c>
      <c r="N242" s="44">
        <v>0</v>
      </c>
      <c r="O242" s="43">
        <v>0</v>
      </c>
    </row>
    <row r="243" spans="1:15" x14ac:dyDescent="0.25">
      <c r="A243" s="46" t="s">
        <v>491</v>
      </c>
      <c r="B243" s="46" t="s">
        <v>792</v>
      </c>
      <c r="C243" s="46" t="s">
        <v>490</v>
      </c>
      <c r="D243" s="30">
        <v>14446007.506889861</v>
      </c>
      <c r="E243" s="43">
        <v>76852.575393000006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4">
        <v>0</v>
      </c>
      <c r="N243" s="44">
        <v>0</v>
      </c>
      <c r="O243" s="43">
        <v>0</v>
      </c>
    </row>
    <row r="244" spans="1:15" x14ac:dyDescent="0.25">
      <c r="A244" s="46" t="s">
        <v>493</v>
      </c>
      <c r="B244" s="46" t="s">
        <v>792</v>
      </c>
      <c r="C244" s="46" t="s">
        <v>492</v>
      </c>
      <c r="D244" s="30">
        <v>5944471.2334741466</v>
      </c>
      <c r="E244" s="43">
        <v>49247.424220000001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43">
        <v>0</v>
      </c>
    </row>
    <row r="245" spans="1:15" x14ac:dyDescent="0.25">
      <c r="A245" s="46" t="s">
        <v>495</v>
      </c>
      <c r="B245" s="46" t="s">
        <v>795</v>
      </c>
      <c r="C245" s="46" t="s">
        <v>494</v>
      </c>
      <c r="D245" s="30">
        <v>179236419.25917235</v>
      </c>
      <c r="E245" s="43">
        <v>80672.205614999999</v>
      </c>
      <c r="F245" s="43">
        <v>5744446.025684</v>
      </c>
      <c r="G245" s="43">
        <v>1657980.3368480001</v>
      </c>
      <c r="H245" s="43">
        <v>553772.27657300001</v>
      </c>
      <c r="I245" s="43">
        <v>1104208.0602750001</v>
      </c>
      <c r="J245" s="43">
        <v>769833.03104000003</v>
      </c>
      <c r="K245" s="43">
        <v>7457613.7950449996</v>
      </c>
      <c r="L245" s="43">
        <v>150157.70058100001</v>
      </c>
      <c r="M245" s="44">
        <v>123332.120047</v>
      </c>
      <c r="N245" s="44">
        <v>26825.580534000001</v>
      </c>
      <c r="O245" s="43">
        <v>9073.8916270000009</v>
      </c>
    </row>
    <row r="246" spans="1:15" x14ac:dyDescent="0.25">
      <c r="A246" s="46" t="s">
        <v>497</v>
      </c>
      <c r="B246" s="46" t="s">
        <v>792</v>
      </c>
      <c r="C246" s="46" t="s">
        <v>496</v>
      </c>
      <c r="D246" s="30">
        <v>23119653.766054366</v>
      </c>
      <c r="E246" s="43">
        <v>942635.09751400002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4">
        <v>0</v>
      </c>
      <c r="N246" s="44">
        <v>0</v>
      </c>
      <c r="O246" s="43">
        <v>0</v>
      </c>
    </row>
    <row r="247" spans="1:15" x14ac:dyDescent="0.25">
      <c r="A247" s="46" t="s">
        <v>499</v>
      </c>
      <c r="B247" s="46" t="s">
        <v>797</v>
      </c>
      <c r="C247" s="46" t="s">
        <v>498</v>
      </c>
      <c r="D247" s="30">
        <v>413634262.87354147</v>
      </c>
      <c r="E247" s="43">
        <v>0</v>
      </c>
      <c r="F247" s="43">
        <v>21179696.731932998</v>
      </c>
      <c r="G247" s="43">
        <v>3683301.2369280001</v>
      </c>
      <c r="H247" s="43">
        <v>1428793.4066029999</v>
      </c>
      <c r="I247" s="43">
        <v>2254507.830325</v>
      </c>
      <c r="J247" s="43">
        <v>700327.75831299997</v>
      </c>
      <c r="K247" s="43">
        <v>12328175.597116999</v>
      </c>
      <c r="L247" s="43">
        <v>276050.88242400001</v>
      </c>
      <c r="M247" s="44">
        <v>160637.538176</v>
      </c>
      <c r="N247" s="44">
        <v>115413.34424799999</v>
      </c>
      <c r="O247" s="43">
        <v>18147.78325</v>
      </c>
    </row>
    <row r="248" spans="1:15" x14ac:dyDescent="0.25">
      <c r="A248" s="46" t="s">
        <v>501</v>
      </c>
      <c r="B248" s="46" t="s">
        <v>792</v>
      </c>
      <c r="C248" s="46" t="s">
        <v>500</v>
      </c>
      <c r="D248" s="30">
        <v>12996644.537510399</v>
      </c>
      <c r="E248" s="43">
        <v>97420.269644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4">
        <v>0</v>
      </c>
      <c r="N248" s="44">
        <v>0</v>
      </c>
      <c r="O248" s="43">
        <v>0</v>
      </c>
    </row>
    <row r="249" spans="1:15" x14ac:dyDescent="0.25">
      <c r="A249" s="46" t="s">
        <v>503</v>
      </c>
      <c r="B249" s="46" t="s">
        <v>796</v>
      </c>
      <c r="C249" s="46" t="s">
        <v>502</v>
      </c>
      <c r="D249" s="30">
        <v>133384429.9370784</v>
      </c>
      <c r="E249" s="43">
        <v>207112.01245500002</v>
      </c>
      <c r="F249" s="43">
        <v>5610055.1844880003</v>
      </c>
      <c r="G249" s="43">
        <v>1171570.2401630001</v>
      </c>
      <c r="H249" s="43">
        <v>390740.90590900002</v>
      </c>
      <c r="I249" s="43">
        <v>780829.33425399999</v>
      </c>
      <c r="J249" s="43">
        <v>596478.31401600002</v>
      </c>
      <c r="K249" s="43">
        <v>5393534.484379</v>
      </c>
      <c r="L249" s="43">
        <v>141617.33825599999</v>
      </c>
      <c r="M249" s="44">
        <v>120783.93574799999</v>
      </c>
      <c r="N249" s="44">
        <v>20833.402507999999</v>
      </c>
      <c r="O249" s="43">
        <v>9073.8916270000009</v>
      </c>
    </row>
    <row r="250" spans="1:15" x14ac:dyDescent="0.25">
      <c r="A250" s="46" t="s">
        <v>505</v>
      </c>
      <c r="B250" s="46" t="s">
        <v>796</v>
      </c>
      <c r="C250" s="46" t="s">
        <v>504</v>
      </c>
      <c r="D250" s="30">
        <v>183041159.65352604</v>
      </c>
      <c r="E250" s="43">
        <v>545491.06427199999</v>
      </c>
      <c r="F250" s="43">
        <v>2606727.8437660001</v>
      </c>
      <c r="G250" s="43">
        <v>1904991.1940630001</v>
      </c>
      <c r="H250" s="43">
        <v>641647.34947500005</v>
      </c>
      <c r="I250" s="43">
        <v>1263343.8445880001</v>
      </c>
      <c r="J250" s="43">
        <v>789498.06969200005</v>
      </c>
      <c r="K250" s="43">
        <v>6019856.6923740003</v>
      </c>
      <c r="L250" s="43">
        <v>145892.42127599998</v>
      </c>
      <c r="M250" s="44">
        <v>122108.991583</v>
      </c>
      <c r="N250" s="44">
        <v>23783.429692999998</v>
      </c>
      <c r="O250" s="43">
        <v>18147.78325</v>
      </c>
    </row>
    <row r="251" spans="1:15" x14ac:dyDescent="0.25">
      <c r="A251" s="46" t="s">
        <v>507</v>
      </c>
      <c r="B251" s="46" t="s">
        <v>796</v>
      </c>
      <c r="C251" s="46" t="s">
        <v>506</v>
      </c>
      <c r="D251" s="30">
        <v>98422878.691961795</v>
      </c>
      <c r="E251" s="43">
        <v>152266.14104999998</v>
      </c>
      <c r="F251" s="43">
        <v>34258.522627999999</v>
      </c>
      <c r="G251" s="43">
        <v>1081873.6410709999</v>
      </c>
      <c r="H251" s="43">
        <v>454631.90780400002</v>
      </c>
      <c r="I251" s="43">
        <v>627241.73326699995</v>
      </c>
      <c r="J251" s="43">
        <v>187120.54525299999</v>
      </c>
      <c r="K251" s="43">
        <v>2692027.1084169997</v>
      </c>
      <c r="L251" s="43">
        <v>133578.93868699999</v>
      </c>
      <c r="M251" s="44">
        <v>118439.60619399999</v>
      </c>
      <c r="N251" s="44">
        <v>15139.332493</v>
      </c>
      <c r="O251" s="43">
        <v>9073.8916270000009</v>
      </c>
    </row>
    <row r="252" spans="1:15" x14ac:dyDescent="0.25">
      <c r="A252" s="46" t="s">
        <v>509</v>
      </c>
      <c r="B252" s="46" t="s">
        <v>796</v>
      </c>
      <c r="C252" s="46" t="s">
        <v>508</v>
      </c>
      <c r="D252" s="30">
        <v>142011533.69089204</v>
      </c>
      <c r="E252" s="43">
        <v>549898.70874000003</v>
      </c>
      <c r="F252" s="43">
        <v>6919400.2044040002</v>
      </c>
      <c r="G252" s="43">
        <v>1357468.1176740001</v>
      </c>
      <c r="H252" s="43">
        <v>481445.32976599998</v>
      </c>
      <c r="I252" s="43">
        <v>876022.78790800006</v>
      </c>
      <c r="J252" s="43">
        <v>538821.15554800001</v>
      </c>
      <c r="K252" s="43">
        <v>4950244.9612419996</v>
      </c>
      <c r="L252" s="43">
        <v>177208.138033</v>
      </c>
      <c r="M252" s="44">
        <v>131384.38242899999</v>
      </c>
      <c r="N252" s="44">
        <v>45823.755603999998</v>
      </c>
      <c r="O252" s="43">
        <v>9073.8916270000009</v>
      </c>
    </row>
    <row r="253" spans="1:15" x14ac:dyDescent="0.25">
      <c r="A253" s="46" t="s">
        <v>511</v>
      </c>
      <c r="B253" s="46" t="s">
        <v>792</v>
      </c>
      <c r="C253" s="46" t="s">
        <v>510</v>
      </c>
      <c r="D253" s="30">
        <v>18313982.516807385</v>
      </c>
      <c r="E253" s="43">
        <v>161599.51288699999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4">
        <v>0</v>
      </c>
      <c r="N253" s="44">
        <v>0</v>
      </c>
      <c r="O253" s="43">
        <v>0</v>
      </c>
    </row>
    <row r="254" spans="1:15" x14ac:dyDescent="0.25">
      <c r="A254" s="46" t="s">
        <v>513</v>
      </c>
      <c r="B254" s="46" t="s">
        <v>792</v>
      </c>
      <c r="C254" s="46" t="s">
        <v>512</v>
      </c>
      <c r="D254" s="30">
        <v>5245339.4643781586</v>
      </c>
      <c r="E254" s="43">
        <v>49247.424220000001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4">
        <v>0</v>
      </c>
      <c r="N254" s="44">
        <v>0</v>
      </c>
      <c r="O254" s="43">
        <v>0</v>
      </c>
    </row>
    <row r="255" spans="1:15" x14ac:dyDescent="0.25">
      <c r="A255" s="46" t="s">
        <v>515</v>
      </c>
      <c r="B255" s="46" t="s">
        <v>796</v>
      </c>
      <c r="C255" s="46" t="s">
        <v>514</v>
      </c>
      <c r="D255" s="30">
        <v>121426677.58168606</v>
      </c>
      <c r="E255" s="43">
        <v>344226.69096899999</v>
      </c>
      <c r="F255" s="43">
        <v>4897037.8961070003</v>
      </c>
      <c r="G255" s="43">
        <v>866803.28951999999</v>
      </c>
      <c r="H255" s="43">
        <v>306510.063646</v>
      </c>
      <c r="I255" s="43">
        <v>560293.225874</v>
      </c>
      <c r="J255" s="43">
        <v>337353.51972500002</v>
      </c>
      <c r="K255" s="43">
        <v>4054628.6481530005</v>
      </c>
      <c r="L255" s="43">
        <v>160448.78137700001</v>
      </c>
      <c r="M255" s="44">
        <v>126389.94120500001</v>
      </c>
      <c r="N255" s="44">
        <v>34058.840171999997</v>
      </c>
      <c r="O255" s="43">
        <v>9073.8916270000009</v>
      </c>
    </row>
    <row r="256" spans="1:15" x14ac:dyDescent="0.25">
      <c r="A256" s="46" t="s">
        <v>517</v>
      </c>
      <c r="B256" s="46" t="s">
        <v>794</v>
      </c>
      <c r="C256" s="46" t="s">
        <v>516</v>
      </c>
      <c r="D256" s="30">
        <v>176251572.51823726</v>
      </c>
      <c r="E256" s="43">
        <v>421138.36326999997</v>
      </c>
      <c r="F256" s="43">
        <v>3522913.8862490002</v>
      </c>
      <c r="G256" s="43">
        <v>1721849.4613310001</v>
      </c>
      <c r="H256" s="43">
        <v>623917.34145299997</v>
      </c>
      <c r="I256" s="43">
        <v>1097932.1198780001</v>
      </c>
      <c r="J256" s="43">
        <v>479239.50673700002</v>
      </c>
      <c r="K256" s="43">
        <v>5771819.9980389997</v>
      </c>
      <c r="L256" s="43">
        <v>162415.28791800002</v>
      </c>
      <c r="M256" s="44">
        <v>127001.50543600001</v>
      </c>
      <c r="N256" s="44">
        <v>35413.782482000002</v>
      </c>
      <c r="O256" s="43">
        <v>9073.8916270000009</v>
      </c>
    </row>
    <row r="257" spans="1:15" x14ac:dyDescent="0.25">
      <c r="A257" s="46" t="s">
        <v>519</v>
      </c>
      <c r="B257" s="46" t="s">
        <v>796</v>
      </c>
      <c r="C257" s="46" t="s">
        <v>518</v>
      </c>
      <c r="D257" s="30">
        <v>109733831.82565778</v>
      </c>
      <c r="E257" s="43">
        <v>111131.737496</v>
      </c>
      <c r="F257" s="43">
        <v>2125433.3166499999</v>
      </c>
      <c r="G257" s="43">
        <v>1087796.97994</v>
      </c>
      <c r="H257" s="43">
        <v>379216.17895899998</v>
      </c>
      <c r="I257" s="43">
        <v>708580.80098099995</v>
      </c>
      <c r="J257" s="43">
        <v>567389.59729599999</v>
      </c>
      <c r="K257" s="43">
        <v>4487199.4399889996</v>
      </c>
      <c r="L257" s="43">
        <v>137657.90048399998</v>
      </c>
      <c r="M257" s="44">
        <v>119662.73465699999</v>
      </c>
      <c r="N257" s="44">
        <v>17995.165827000001</v>
      </c>
      <c r="O257" s="43">
        <v>9073.8916270000009</v>
      </c>
    </row>
    <row r="258" spans="1:15" x14ac:dyDescent="0.25">
      <c r="A258" s="46" t="s">
        <v>521</v>
      </c>
      <c r="B258" s="46" t="s">
        <v>792</v>
      </c>
      <c r="C258" s="46" t="s">
        <v>520</v>
      </c>
      <c r="D258" s="30">
        <v>9500425.6409987677</v>
      </c>
      <c r="E258" s="43">
        <v>97420.269644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4">
        <v>0</v>
      </c>
      <c r="N258" s="44">
        <v>0</v>
      </c>
      <c r="O258" s="43">
        <v>0</v>
      </c>
    </row>
    <row r="259" spans="1:15" x14ac:dyDescent="0.25">
      <c r="A259" s="46" t="s">
        <v>523</v>
      </c>
      <c r="B259" s="46" t="s">
        <v>792</v>
      </c>
      <c r="C259" s="46" t="s">
        <v>522</v>
      </c>
      <c r="D259" s="30">
        <v>18709654.884684086</v>
      </c>
      <c r="E259" s="43">
        <v>56285.866089999996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4">
        <v>0</v>
      </c>
      <c r="N259" s="44">
        <v>0</v>
      </c>
      <c r="O259" s="43">
        <v>0</v>
      </c>
    </row>
    <row r="260" spans="1:15" x14ac:dyDescent="0.25">
      <c r="A260" s="46" t="s">
        <v>525</v>
      </c>
      <c r="B260" s="46" t="s">
        <v>792</v>
      </c>
      <c r="C260" s="46" t="s">
        <v>524</v>
      </c>
      <c r="D260" s="30">
        <v>6423686.4342995239</v>
      </c>
      <c r="E260" s="43">
        <v>49247.424220000001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4">
        <v>0</v>
      </c>
      <c r="N260" s="44">
        <v>0</v>
      </c>
      <c r="O260" s="43">
        <v>0</v>
      </c>
    </row>
    <row r="261" spans="1:15" x14ac:dyDescent="0.25">
      <c r="A261" s="46" t="s">
        <v>527</v>
      </c>
      <c r="B261" s="46" t="s">
        <v>794</v>
      </c>
      <c r="C261" s="46" t="s">
        <v>526</v>
      </c>
      <c r="D261" s="30">
        <v>152790314.34842879</v>
      </c>
      <c r="E261" s="43">
        <v>587635.04002299998</v>
      </c>
      <c r="F261" s="43">
        <v>9888414.544112999</v>
      </c>
      <c r="G261" s="43">
        <v>1114083.4056160001</v>
      </c>
      <c r="H261" s="43">
        <v>463923.753554</v>
      </c>
      <c r="I261" s="43">
        <v>650159.65206200001</v>
      </c>
      <c r="J261" s="43">
        <v>297351.82841999998</v>
      </c>
      <c r="K261" s="43">
        <v>3435246.046319</v>
      </c>
      <c r="L261" s="43">
        <v>181856.891164</v>
      </c>
      <c r="M261" s="44">
        <v>132709.438265</v>
      </c>
      <c r="N261" s="44">
        <v>49147.452899000004</v>
      </c>
      <c r="O261" s="43">
        <v>9073.8916270000009</v>
      </c>
    </row>
    <row r="262" spans="1:15" x14ac:dyDescent="0.25">
      <c r="A262" s="46" t="s">
        <v>529</v>
      </c>
      <c r="B262" s="46" t="s">
        <v>792</v>
      </c>
      <c r="C262" s="46" t="s">
        <v>528</v>
      </c>
      <c r="D262" s="30">
        <v>6867726.2900821473</v>
      </c>
      <c r="E262" s="43">
        <v>76960.919725999993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4">
        <v>0</v>
      </c>
      <c r="N262" s="44">
        <v>0</v>
      </c>
      <c r="O262" s="43">
        <v>0</v>
      </c>
    </row>
    <row r="263" spans="1:15" x14ac:dyDescent="0.25">
      <c r="A263" s="46" t="s">
        <v>531</v>
      </c>
      <c r="B263" s="46" t="s">
        <v>795</v>
      </c>
      <c r="C263" s="46" t="s">
        <v>530</v>
      </c>
      <c r="D263" s="30">
        <v>165407532.98903745</v>
      </c>
      <c r="E263" s="43">
        <v>133069.495088</v>
      </c>
      <c r="F263" s="43">
        <v>8764552.7088639997</v>
      </c>
      <c r="G263" s="43">
        <v>1602702.1940009999</v>
      </c>
      <c r="H263" s="43">
        <v>512261.08595500002</v>
      </c>
      <c r="I263" s="43">
        <v>1090441.1080459999</v>
      </c>
      <c r="J263" s="43">
        <v>724528.45026299998</v>
      </c>
      <c r="K263" s="43">
        <v>6780794.207626</v>
      </c>
      <c r="L263" s="43">
        <v>161108.078913</v>
      </c>
      <c r="M263" s="44">
        <v>126593.795948</v>
      </c>
      <c r="N263" s="44">
        <v>34514.282964999999</v>
      </c>
      <c r="O263" s="43">
        <v>9073.8916270000009</v>
      </c>
    </row>
    <row r="264" spans="1:15" x14ac:dyDescent="0.25">
      <c r="A264" s="46" t="s">
        <v>533</v>
      </c>
      <c r="B264" s="46" t="s">
        <v>792</v>
      </c>
      <c r="C264" s="46" t="s">
        <v>532</v>
      </c>
      <c r="D264" s="30">
        <v>10130030.882979628</v>
      </c>
      <c r="E264" s="43">
        <v>49247.424220000001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4">
        <v>0</v>
      </c>
      <c r="N264" s="44">
        <v>0</v>
      </c>
      <c r="O264" s="43">
        <v>0</v>
      </c>
    </row>
    <row r="265" spans="1:15" x14ac:dyDescent="0.25">
      <c r="A265" s="46" t="s">
        <v>535</v>
      </c>
      <c r="B265" s="46" t="s">
        <v>792</v>
      </c>
      <c r="C265" s="46" t="s">
        <v>534</v>
      </c>
      <c r="D265" s="30">
        <v>8985657.3064220473</v>
      </c>
      <c r="E265" s="43">
        <v>83708.801792999991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4">
        <v>0</v>
      </c>
      <c r="O265" s="43">
        <v>0</v>
      </c>
    </row>
    <row r="266" spans="1:15" x14ac:dyDescent="0.25">
      <c r="A266" s="46" t="s">
        <v>537</v>
      </c>
      <c r="B266" s="46" t="s">
        <v>792</v>
      </c>
      <c r="C266" s="46" t="s">
        <v>536</v>
      </c>
      <c r="D266" s="30">
        <v>11403785.274871724</v>
      </c>
      <c r="E266" s="43">
        <v>104275.511096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4">
        <v>0</v>
      </c>
      <c r="O266" s="43">
        <v>0</v>
      </c>
    </row>
    <row r="267" spans="1:15" x14ac:dyDescent="0.25">
      <c r="A267" s="46" t="s">
        <v>539</v>
      </c>
      <c r="B267" s="46" t="s">
        <v>795</v>
      </c>
      <c r="C267" s="46" t="s">
        <v>538</v>
      </c>
      <c r="D267" s="30">
        <v>188420180.45150271</v>
      </c>
      <c r="E267" s="43">
        <v>91935.091534000007</v>
      </c>
      <c r="F267" s="43">
        <v>7238723.1604549997</v>
      </c>
      <c r="G267" s="43">
        <v>1911806.0160150002</v>
      </c>
      <c r="H267" s="43">
        <v>588266.632476</v>
      </c>
      <c r="I267" s="43">
        <v>1323539.3835390001</v>
      </c>
      <c r="J267" s="43">
        <v>695127.26738800004</v>
      </c>
      <c r="K267" s="43">
        <v>6452643.8710759999</v>
      </c>
      <c r="L267" s="43">
        <v>147398.36895400001</v>
      </c>
      <c r="M267" s="44">
        <v>122516.70107000001</v>
      </c>
      <c r="N267" s="44">
        <v>24881.667883999999</v>
      </c>
      <c r="O267" s="43">
        <v>9073.8916270000009</v>
      </c>
    </row>
    <row r="268" spans="1:15" x14ac:dyDescent="0.25">
      <c r="A268" s="46" t="s">
        <v>541</v>
      </c>
      <c r="B268" s="46" t="s">
        <v>792</v>
      </c>
      <c r="C268" s="46" t="s">
        <v>540</v>
      </c>
      <c r="D268" s="30">
        <v>12460616.200021757</v>
      </c>
      <c r="E268" s="43">
        <v>69997.333941000004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4">
        <v>0</v>
      </c>
      <c r="N268" s="44">
        <v>0</v>
      </c>
      <c r="O268" s="43">
        <v>0</v>
      </c>
    </row>
    <row r="269" spans="1:15" x14ac:dyDescent="0.25">
      <c r="A269" s="46" t="s">
        <v>543</v>
      </c>
      <c r="B269" s="46" t="s">
        <v>792</v>
      </c>
      <c r="C269" s="46" t="s">
        <v>542</v>
      </c>
      <c r="D269" s="30">
        <v>9200491.5951101575</v>
      </c>
      <c r="E269" s="43">
        <v>83708.801792999991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4">
        <v>0</v>
      </c>
      <c r="N269" s="44">
        <v>0</v>
      </c>
      <c r="O269" s="43">
        <v>0</v>
      </c>
    </row>
    <row r="270" spans="1:15" x14ac:dyDescent="0.25">
      <c r="A270" s="46" t="s">
        <v>545</v>
      </c>
      <c r="B270" s="46" t="s">
        <v>792</v>
      </c>
      <c r="C270" s="46" t="s">
        <v>544</v>
      </c>
      <c r="D270" s="30">
        <v>10788461.801214619</v>
      </c>
      <c r="E270" s="43">
        <v>49247.424220000001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4">
        <v>0</v>
      </c>
      <c r="O270" s="43">
        <v>0</v>
      </c>
    </row>
    <row r="271" spans="1:15" x14ac:dyDescent="0.25">
      <c r="A271" s="46" t="s">
        <v>547</v>
      </c>
      <c r="B271" s="46" t="s">
        <v>792</v>
      </c>
      <c r="C271" s="46" t="s">
        <v>546</v>
      </c>
      <c r="D271" s="30">
        <v>10773491.496498404</v>
      </c>
      <c r="E271" s="43">
        <v>97420.269644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4">
        <v>0</v>
      </c>
      <c r="N271" s="44">
        <v>0</v>
      </c>
      <c r="O271" s="43">
        <v>0</v>
      </c>
    </row>
    <row r="272" spans="1:15" x14ac:dyDescent="0.25">
      <c r="A272" s="46" t="s">
        <v>549</v>
      </c>
      <c r="B272" s="46" t="s">
        <v>796</v>
      </c>
      <c r="C272" s="46" t="s">
        <v>548</v>
      </c>
      <c r="D272" s="30">
        <v>30615338.029988248</v>
      </c>
      <c r="E272" s="43">
        <v>49247.424220000001</v>
      </c>
      <c r="F272" s="43">
        <v>70196.446228000001</v>
      </c>
      <c r="G272" s="43">
        <v>217155.35930100002</v>
      </c>
      <c r="H272" s="43">
        <v>83629.937789000003</v>
      </c>
      <c r="I272" s="43">
        <v>133525.421512</v>
      </c>
      <c r="J272" s="43">
        <v>20775.611131000001</v>
      </c>
      <c r="K272" s="43">
        <v>932827.48036399996</v>
      </c>
      <c r="L272" s="43">
        <v>120574.07054299999</v>
      </c>
      <c r="M272" s="44">
        <v>114566.36605899999</v>
      </c>
      <c r="N272" s="44">
        <v>6007.7044839999999</v>
      </c>
      <c r="O272" s="43">
        <v>9073.8916270000009</v>
      </c>
    </row>
    <row r="273" spans="1:15" x14ac:dyDescent="0.25">
      <c r="A273" s="46" t="s">
        <v>551</v>
      </c>
      <c r="B273" s="46" t="s">
        <v>792</v>
      </c>
      <c r="C273" s="46" t="s">
        <v>550</v>
      </c>
      <c r="D273" s="30">
        <v>8195116.2768143145</v>
      </c>
      <c r="E273" s="43">
        <v>83708.801792999991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4">
        <v>0</v>
      </c>
      <c r="N273" s="44">
        <v>0</v>
      </c>
      <c r="O273" s="43">
        <v>0</v>
      </c>
    </row>
    <row r="274" spans="1:15" x14ac:dyDescent="0.25">
      <c r="A274" s="46" t="s">
        <v>553</v>
      </c>
      <c r="B274" s="46" t="s">
        <v>795</v>
      </c>
      <c r="C274" s="46" t="s">
        <v>552</v>
      </c>
      <c r="D274" s="30">
        <v>204558340.61000359</v>
      </c>
      <c r="E274" s="43">
        <v>70584.363237999991</v>
      </c>
      <c r="F274" s="43">
        <v>7810105.0301470002</v>
      </c>
      <c r="G274" s="43">
        <v>1846729.8720979998</v>
      </c>
      <c r="H274" s="43">
        <v>550363.08606100001</v>
      </c>
      <c r="I274" s="43">
        <v>1296366.7860369999</v>
      </c>
      <c r="J274" s="43">
        <v>1065242.2987850001</v>
      </c>
      <c r="K274" s="43">
        <v>6854214.7232029997</v>
      </c>
      <c r="L274" s="43">
        <v>155369.487203</v>
      </c>
      <c r="M274" s="44">
        <v>124861.03062599999</v>
      </c>
      <c r="N274" s="44">
        <v>30508.456577000001</v>
      </c>
      <c r="O274" s="43">
        <v>9073.8916270000009</v>
      </c>
    </row>
    <row r="275" spans="1:15" x14ac:dyDescent="0.25">
      <c r="A275" s="46" t="s">
        <v>555</v>
      </c>
      <c r="B275" s="46" t="s">
        <v>795</v>
      </c>
      <c r="C275" s="46" t="s">
        <v>554</v>
      </c>
      <c r="D275" s="30">
        <v>246816452.63924077</v>
      </c>
      <c r="E275" s="43">
        <v>76852.575393000006</v>
      </c>
      <c r="F275" s="43">
        <v>14816720.937662</v>
      </c>
      <c r="G275" s="43">
        <v>2634806.0601989999</v>
      </c>
      <c r="H275" s="43">
        <v>816754.46097000001</v>
      </c>
      <c r="I275" s="43">
        <v>1818051.599229</v>
      </c>
      <c r="J275" s="43">
        <v>1199267.6914349999</v>
      </c>
      <c r="K275" s="43">
        <v>9465266.0628619995</v>
      </c>
      <c r="L275" s="43">
        <v>165617.093914</v>
      </c>
      <c r="M275" s="44">
        <v>127918.851784</v>
      </c>
      <c r="N275" s="44">
        <v>37698.242129999999</v>
      </c>
      <c r="O275" s="43">
        <v>9073.8916270000009</v>
      </c>
    </row>
    <row r="276" spans="1:15" x14ac:dyDescent="0.25">
      <c r="A276" s="46" t="s">
        <v>557</v>
      </c>
      <c r="B276" s="46" t="s">
        <v>792</v>
      </c>
      <c r="C276" s="46" t="s">
        <v>556</v>
      </c>
      <c r="D276" s="30">
        <v>14758274.009650342</v>
      </c>
      <c r="E276" s="43">
        <v>64512.155830999996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4">
        <v>0</v>
      </c>
      <c r="N276" s="44">
        <v>0</v>
      </c>
      <c r="O276" s="43">
        <v>0</v>
      </c>
    </row>
    <row r="277" spans="1:15" x14ac:dyDescent="0.25">
      <c r="A277" s="46" t="s">
        <v>559</v>
      </c>
      <c r="B277" s="46" t="s">
        <v>792</v>
      </c>
      <c r="C277" s="46" t="s">
        <v>558</v>
      </c>
      <c r="D277" s="30">
        <v>14445838.146810235</v>
      </c>
      <c r="E277" s="43">
        <v>117986.978947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4">
        <v>0</v>
      </c>
      <c r="N277" s="44">
        <v>0</v>
      </c>
      <c r="O277" s="43">
        <v>0</v>
      </c>
    </row>
    <row r="278" spans="1:15" x14ac:dyDescent="0.25">
      <c r="A278" s="46" t="s">
        <v>561</v>
      </c>
      <c r="B278" s="46" t="s">
        <v>795</v>
      </c>
      <c r="C278" s="46" t="s">
        <v>560</v>
      </c>
      <c r="D278" s="30">
        <v>206092029.30766129</v>
      </c>
      <c r="E278" s="43">
        <v>86450.898373000004</v>
      </c>
      <c r="F278" s="43">
        <v>4665609.5276520001</v>
      </c>
      <c r="G278" s="43">
        <v>2489349.2869299999</v>
      </c>
      <c r="H278" s="43">
        <v>989115.37249800004</v>
      </c>
      <c r="I278" s="43">
        <v>1500233.9144319999</v>
      </c>
      <c r="J278" s="43">
        <v>858727.01692700002</v>
      </c>
      <c r="K278" s="43">
        <v>5924906.3864280004</v>
      </c>
      <c r="L278" s="43">
        <v>148833.93002</v>
      </c>
      <c r="M278" s="44">
        <v>122924.41055900001</v>
      </c>
      <c r="N278" s="44">
        <v>25909.519461</v>
      </c>
      <c r="O278" s="43">
        <v>9073.8916270000009</v>
      </c>
    </row>
    <row r="279" spans="1:15" x14ac:dyDescent="0.25">
      <c r="A279" s="46" t="s">
        <v>563</v>
      </c>
      <c r="B279" s="46" t="s">
        <v>792</v>
      </c>
      <c r="C279" s="46" t="s">
        <v>562</v>
      </c>
      <c r="D279" s="30">
        <v>10712872.916283274</v>
      </c>
      <c r="E279" s="43">
        <v>111131.737496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4">
        <v>0</v>
      </c>
      <c r="N279" s="44">
        <v>0</v>
      </c>
      <c r="O279" s="43">
        <v>0</v>
      </c>
    </row>
    <row r="280" spans="1:15" x14ac:dyDescent="0.25">
      <c r="A280" s="46" t="s">
        <v>565</v>
      </c>
      <c r="B280" s="46" t="s">
        <v>792</v>
      </c>
      <c r="C280" s="46" t="s">
        <v>564</v>
      </c>
      <c r="D280" s="30">
        <v>14512976.063012365</v>
      </c>
      <c r="E280" s="43">
        <v>90564.043244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4">
        <v>0</v>
      </c>
      <c r="N280" s="44">
        <v>0</v>
      </c>
      <c r="O280" s="43">
        <v>0</v>
      </c>
    </row>
    <row r="281" spans="1:15" x14ac:dyDescent="0.25">
      <c r="A281" s="46" t="s">
        <v>567</v>
      </c>
      <c r="B281" s="46" t="s">
        <v>795</v>
      </c>
      <c r="C281" s="46" t="s">
        <v>566</v>
      </c>
      <c r="D281" s="30">
        <v>400558293.58033162</v>
      </c>
      <c r="E281" s="43">
        <v>509283.37303700001</v>
      </c>
      <c r="F281" s="43">
        <v>15204289.594707001</v>
      </c>
      <c r="G281" s="43">
        <v>3880946.4065159997</v>
      </c>
      <c r="H281" s="43">
        <v>1219419.218573</v>
      </c>
      <c r="I281" s="43">
        <v>2661527.1879429999</v>
      </c>
      <c r="J281" s="43">
        <v>1861425.638336</v>
      </c>
      <c r="K281" s="43">
        <v>12616526.918083999</v>
      </c>
      <c r="L281" s="43">
        <v>196870.70483599999</v>
      </c>
      <c r="M281" s="44">
        <v>137194.24262999999</v>
      </c>
      <c r="N281" s="44">
        <v>59676.462205999997</v>
      </c>
      <c r="O281" s="43">
        <v>18147.78325</v>
      </c>
    </row>
    <row r="282" spans="1:15" x14ac:dyDescent="0.25">
      <c r="A282" s="46" t="s">
        <v>569</v>
      </c>
      <c r="B282" s="46" t="s">
        <v>792</v>
      </c>
      <c r="C282" s="46" t="s">
        <v>568</v>
      </c>
      <c r="D282" s="30">
        <v>15777088.740054518</v>
      </c>
      <c r="E282" s="43">
        <v>111131.737496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4">
        <v>0</v>
      </c>
      <c r="N282" s="44">
        <v>0</v>
      </c>
      <c r="O282" s="43">
        <v>0</v>
      </c>
    </row>
    <row r="283" spans="1:15" x14ac:dyDescent="0.25">
      <c r="A283" s="46" t="s">
        <v>571</v>
      </c>
      <c r="B283" s="46" t="s">
        <v>796</v>
      </c>
      <c r="C283" s="46" t="s">
        <v>570</v>
      </c>
      <c r="D283" s="30">
        <v>215535861.61761358</v>
      </c>
      <c r="E283" s="43">
        <v>309947.52886600001</v>
      </c>
      <c r="F283" s="43">
        <v>4972900.0943339998</v>
      </c>
      <c r="G283" s="43">
        <v>2274334.0610659998</v>
      </c>
      <c r="H283" s="43">
        <v>903043.01301899995</v>
      </c>
      <c r="I283" s="43">
        <v>1371291.0480470001</v>
      </c>
      <c r="J283" s="43">
        <v>420614.079654</v>
      </c>
      <c r="K283" s="43">
        <v>5699661.2218730003</v>
      </c>
      <c r="L283" s="43">
        <v>199607.264322</v>
      </c>
      <c r="M283" s="44">
        <v>138009.66160600001</v>
      </c>
      <c r="N283" s="44">
        <v>61597.602716000001</v>
      </c>
      <c r="O283" s="43">
        <v>13610.837434999999</v>
      </c>
    </row>
    <row r="284" spans="1:15" x14ac:dyDescent="0.25">
      <c r="A284" s="46" t="s">
        <v>573</v>
      </c>
      <c r="B284" s="46" t="s">
        <v>793</v>
      </c>
      <c r="C284" s="46" t="s">
        <v>572</v>
      </c>
      <c r="D284" s="30">
        <v>20575228.414583109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4">
        <v>0</v>
      </c>
      <c r="N284" s="44">
        <v>0</v>
      </c>
      <c r="O284" s="43">
        <v>0</v>
      </c>
    </row>
    <row r="285" spans="1:15" x14ac:dyDescent="0.25">
      <c r="A285" s="46" t="s">
        <v>575</v>
      </c>
      <c r="B285" s="46" t="s">
        <v>796</v>
      </c>
      <c r="C285" s="46" t="s">
        <v>574</v>
      </c>
      <c r="D285" s="30">
        <v>96807945.935928792</v>
      </c>
      <c r="E285" s="43">
        <v>193400.544604</v>
      </c>
      <c r="F285" s="43">
        <v>3199183.4193500001</v>
      </c>
      <c r="G285" s="43">
        <v>713751.63112200005</v>
      </c>
      <c r="H285" s="43">
        <v>206633.53146299999</v>
      </c>
      <c r="I285" s="43">
        <v>507118.099659</v>
      </c>
      <c r="J285" s="43">
        <v>244463.73170400001</v>
      </c>
      <c r="K285" s="43">
        <v>4126693.87873</v>
      </c>
      <c r="L285" s="43">
        <v>150814.92792299998</v>
      </c>
      <c r="M285" s="44">
        <v>123535.97478999999</v>
      </c>
      <c r="N285" s="44">
        <v>27278.953132999999</v>
      </c>
      <c r="O285" s="43">
        <v>9073.8916270000009</v>
      </c>
    </row>
    <row r="286" spans="1:15" x14ac:dyDescent="0.25">
      <c r="A286" s="46" t="s">
        <v>577</v>
      </c>
      <c r="B286" s="46" t="s">
        <v>795</v>
      </c>
      <c r="C286" s="46" t="s">
        <v>576</v>
      </c>
      <c r="D286" s="30">
        <v>138946340.99656004</v>
      </c>
      <c r="E286" s="43">
        <v>172832.85035299999</v>
      </c>
      <c r="F286" s="43">
        <v>5499966.9411319997</v>
      </c>
      <c r="G286" s="43">
        <v>1470383.6773709999</v>
      </c>
      <c r="H286" s="43">
        <v>614097.76409800001</v>
      </c>
      <c r="I286" s="43">
        <v>856285.91327300004</v>
      </c>
      <c r="J286" s="43">
        <v>419855.12571599998</v>
      </c>
      <c r="K286" s="43">
        <v>4582643.5568319997</v>
      </c>
      <c r="L286" s="43">
        <v>142495.529156</v>
      </c>
      <c r="M286" s="44">
        <v>121089.71786400001</v>
      </c>
      <c r="N286" s="44">
        <v>21405.811291999999</v>
      </c>
      <c r="O286" s="43">
        <v>9073.8916270000009</v>
      </c>
    </row>
    <row r="287" spans="1:15" x14ac:dyDescent="0.25">
      <c r="A287" s="46" t="s">
        <v>579</v>
      </c>
      <c r="B287" s="46" t="s">
        <v>797</v>
      </c>
      <c r="C287" s="46" t="s">
        <v>578</v>
      </c>
      <c r="D287" s="30">
        <v>309139373.30480933</v>
      </c>
      <c r="E287" s="43">
        <v>0</v>
      </c>
      <c r="F287" s="43">
        <v>124386.72399299999</v>
      </c>
      <c r="G287" s="43">
        <v>4064271.7125859996</v>
      </c>
      <c r="H287" s="43">
        <v>1607083.5379230001</v>
      </c>
      <c r="I287" s="43">
        <v>2457188.1746629998</v>
      </c>
      <c r="J287" s="43">
        <v>819834.39224099996</v>
      </c>
      <c r="K287" s="43">
        <v>10285133.516247001</v>
      </c>
      <c r="L287" s="43">
        <v>379851.81460899999</v>
      </c>
      <c r="M287" s="44">
        <v>191419.604502</v>
      </c>
      <c r="N287" s="44">
        <v>188432.21010699999</v>
      </c>
      <c r="O287" s="43">
        <v>18147.78325</v>
      </c>
    </row>
    <row r="288" spans="1:15" x14ac:dyDescent="0.25">
      <c r="A288" s="46" t="s">
        <v>581</v>
      </c>
      <c r="B288" s="46" t="s">
        <v>792</v>
      </c>
      <c r="C288" s="46" t="s">
        <v>580</v>
      </c>
      <c r="D288" s="30">
        <v>7609598.199851023</v>
      </c>
      <c r="E288" s="43">
        <v>56285.866089999996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4">
        <v>0</v>
      </c>
      <c r="N288" s="44">
        <v>0</v>
      </c>
      <c r="O288" s="43">
        <v>0</v>
      </c>
    </row>
    <row r="289" spans="1:15" x14ac:dyDescent="0.25">
      <c r="A289" s="46" t="s">
        <v>583</v>
      </c>
      <c r="B289" s="46" t="s">
        <v>792</v>
      </c>
      <c r="C289" s="46" t="s">
        <v>582</v>
      </c>
      <c r="D289" s="30">
        <v>16546672.552246097</v>
      </c>
      <c r="E289" s="43">
        <v>49429.639689999996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4">
        <v>0</v>
      </c>
      <c r="N289" s="44">
        <v>0</v>
      </c>
      <c r="O289" s="43">
        <v>0</v>
      </c>
    </row>
    <row r="290" spans="1:15" x14ac:dyDescent="0.25">
      <c r="A290" s="46" t="s">
        <v>585</v>
      </c>
      <c r="B290" s="46" t="s">
        <v>792</v>
      </c>
      <c r="C290" s="46" t="s">
        <v>584</v>
      </c>
      <c r="D290" s="30">
        <v>11010804.979621533</v>
      </c>
      <c r="E290" s="43">
        <v>63141.107540999998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4">
        <v>0</v>
      </c>
      <c r="N290" s="44">
        <v>0</v>
      </c>
      <c r="O290" s="43">
        <v>0</v>
      </c>
    </row>
    <row r="291" spans="1:15" x14ac:dyDescent="0.25">
      <c r="A291" s="46" t="s">
        <v>587</v>
      </c>
      <c r="B291" s="46" t="s">
        <v>796</v>
      </c>
      <c r="C291" s="46" t="s">
        <v>586</v>
      </c>
      <c r="D291" s="30">
        <v>185097051.38171008</v>
      </c>
      <c r="E291" s="43">
        <v>111131.737496</v>
      </c>
      <c r="F291" s="43">
        <v>16428195.74498</v>
      </c>
      <c r="G291" s="43">
        <v>1573896.5863299998</v>
      </c>
      <c r="H291" s="43">
        <v>653969.21723099996</v>
      </c>
      <c r="I291" s="43">
        <v>919927.369099</v>
      </c>
      <c r="J291" s="43">
        <v>309219.51887299999</v>
      </c>
      <c r="K291" s="43">
        <v>4645033.0362419998</v>
      </c>
      <c r="L291" s="43">
        <v>162760.46314599999</v>
      </c>
      <c r="M291" s="44">
        <v>127103.432808</v>
      </c>
      <c r="N291" s="44">
        <v>35657.030337999997</v>
      </c>
      <c r="O291" s="43">
        <v>18147.78325</v>
      </c>
    </row>
    <row r="292" spans="1:15" x14ac:dyDescent="0.25">
      <c r="A292" s="46" t="s">
        <v>589</v>
      </c>
      <c r="B292" s="46" t="s">
        <v>792</v>
      </c>
      <c r="C292" s="46" t="s">
        <v>588</v>
      </c>
      <c r="D292" s="30">
        <v>10401188.083124071</v>
      </c>
      <c r="E292" s="43">
        <v>83708.801792999991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43">
        <v>0</v>
      </c>
    </row>
    <row r="293" spans="1:15" x14ac:dyDescent="0.25">
      <c r="A293" s="46" t="s">
        <v>591</v>
      </c>
      <c r="B293" s="46" t="s">
        <v>792</v>
      </c>
      <c r="C293" s="46" t="s">
        <v>590</v>
      </c>
      <c r="D293" s="30">
        <v>10659607.653765777</v>
      </c>
      <c r="E293" s="43">
        <v>76852.575393000006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4">
        <v>0</v>
      </c>
      <c r="N293" s="44">
        <v>0</v>
      </c>
      <c r="O293" s="43">
        <v>0</v>
      </c>
    </row>
    <row r="294" spans="1:15" x14ac:dyDescent="0.25">
      <c r="A294" s="46" t="s">
        <v>593</v>
      </c>
      <c r="B294" s="46" t="s">
        <v>792</v>
      </c>
      <c r="C294" s="46" t="s">
        <v>592</v>
      </c>
      <c r="D294" s="30">
        <v>15467662.09895305</v>
      </c>
      <c r="E294" s="43">
        <v>104275.511096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4">
        <v>0</v>
      </c>
      <c r="N294" s="44">
        <v>0</v>
      </c>
      <c r="O294" s="43">
        <v>0</v>
      </c>
    </row>
    <row r="295" spans="1:15" x14ac:dyDescent="0.25">
      <c r="A295" s="46" t="s">
        <v>595</v>
      </c>
      <c r="B295" s="46" t="s">
        <v>792</v>
      </c>
      <c r="C295" s="46" t="s">
        <v>594</v>
      </c>
      <c r="D295" s="30">
        <v>12065538.104479915</v>
      </c>
      <c r="E295" s="43">
        <v>65589.689473000006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4">
        <v>0</v>
      </c>
      <c r="N295" s="44">
        <v>0</v>
      </c>
      <c r="O295" s="43">
        <v>0</v>
      </c>
    </row>
    <row r="296" spans="1:15" x14ac:dyDescent="0.25">
      <c r="A296" s="46" t="s">
        <v>597</v>
      </c>
      <c r="B296" s="46" t="s">
        <v>792</v>
      </c>
      <c r="C296" s="46" t="s">
        <v>596</v>
      </c>
      <c r="D296" s="30">
        <v>16018319.022402797</v>
      </c>
      <c r="E296" s="43">
        <v>193400.544604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4">
        <v>0</v>
      </c>
      <c r="N296" s="44">
        <v>0</v>
      </c>
      <c r="O296" s="43">
        <v>0</v>
      </c>
    </row>
    <row r="297" spans="1:15" x14ac:dyDescent="0.25">
      <c r="A297" s="46" t="s">
        <v>599</v>
      </c>
      <c r="B297" s="46" t="s">
        <v>792</v>
      </c>
      <c r="C297" s="46" t="s">
        <v>598</v>
      </c>
      <c r="D297" s="30">
        <v>10962894.822581263</v>
      </c>
      <c r="E297" s="43">
        <v>64512.155830999996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4">
        <v>0</v>
      </c>
      <c r="N297" s="44">
        <v>0</v>
      </c>
      <c r="O297" s="43">
        <v>0</v>
      </c>
    </row>
    <row r="298" spans="1:15" x14ac:dyDescent="0.25">
      <c r="A298" s="46" t="s">
        <v>601</v>
      </c>
      <c r="B298" s="46" t="s">
        <v>792</v>
      </c>
      <c r="C298" s="46" t="s">
        <v>600</v>
      </c>
      <c r="D298" s="30">
        <v>13436211.091170132</v>
      </c>
      <c r="E298" s="43">
        <v>49247.424220000001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43">
        <v>0</v>
      </c>
    </row>
    <row r="299" spans="1:15" x14ac:dyDescent="0.25">
      <c r="A299" s="46" t="s">
        <v>603</v>
      </c>
      <c r="B299" s="46" t="s">
        <v>792</v>
      </c>
      <c r="C299" s="46" t="s">
        <v>602</v>
      </c>
      <c r="D299" s="30">
        <v>12151924.554342192</v>
      </c>
      <c r="E299" s="43">
        <v>56285.866089999996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4">
        <v>0</v>
      </c>
      <c r="N299" s="44">
        <v>0</v>
      </c>
      <c r="O299" s="43">
        <v>0</v>
      </c>
    </row>
    <row r="300" spans="1:15" x14ac:dyDescent="0.25">
      <c r="A300" s="46" t="s">
        <v>605</v>
      </c>
      <c r="B300" s="46" t="s">
        <v>792</v>
      </c>
      <c r="C300" s="46" t="s">
        <v>604</v>
      </c>
      <c r="D300" s="30">
        <v>18494232.537767932</v>
      </c>
      <c r="E300" s="43">
        <v>54620.318203000003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4">
        <v>0</v>
      </c>
      <c r="N300" s="44">
        <v>0</v>
      </c>
      <c r="O300" s="43">
        <v>0</v>
      </c>
    </row>
    <row r="301" spans="1:15" x14ac:dyDescent="0.25">
      <c r="A301" s="46" t="s">
        <v>607</v>
      </c>
      <c r="B301" s="46" t="s">
        <v>792</v>
      </c>
      <c r="C301" s="46" t="s">
        <v>606</v>
      </c>
      <c r="D301" s="30">
        <v>8659053.9132928867</v>
      </c>
      <c r="E301" s="43">
        <v>49247.424220000001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4">
        <v>0</v>
      </c>
      <c r="N301" s="44">
        <v>0</v>
      </c>
      <c r="O301" s="43">
        <v>0</v>
      </c>
    </row>
    <row r="302" spans="1:15" x14ac:dyDescent="0.25">
      <c r="A302" s="46" t="s">
        <v>609</v>
      </c>
      <c r="B302" s="46" t="s">
        <v>795</v>
      </c>
      <c r="C302" s="46" t="s">
        <v>608</v>
      </c>
      <c r="D302" s="30">
        <v>128772420.45790924</v>
      </c>
      <c r="E302" s="43">
        <v>89192.994953000001</v>
      </c>
      <c r="F302" s="43">
        <v>7113790.6049550008</v>
      </c>
      <c r="G302" s="43">
        <v>1316898.928941</v>
      </c>
      <c r="H302" s="43">
        <v>416434.56123200001</v>
      </c>
      <c r="I302" s="43">
        <v>900464.36770900001</v>
      </c>
      <c r="J302" s="43">
        <v>478735.04330600001</v>
      </c>
      <c r="K302" s="43">
        <v>4982019.3898820002</v>
      </c>
      <c r="L302" s="43">
        <v>129795.46744800001</v>
      </c>
      <c r="M302" s="44">
        <v>117318.405102</v>
      </c>
      <c r="N302" s="44">
        <v>12477.062346000001</v>
      </c>
      <c r="O302" s="43">
        <v>9073.8916270000009</v>
      </c>
    </row>
    <row r="303" spans="1:15" x14ac:dyDescent="0.25">
      <c r="A303" s="46" t="s">
        <v>611</v>
      </c>
      <c r="B303" s="46" t="s">
        <v>793</v>
      </c>
      <c r="C303" s="46" t="s">
        <v>610</v>
      </c>
      <c r="D303" s="30">
        <v>48492937.134420164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4">
        <v>0</v>
      </c>
      <c r="N303" s="44">
        <v>0</v>
      </c>
      <c r="O303" s="43">
        <v>0</v>
      </c>
    </row>
    <row r="304" spans="1:15" x14ac:dyDescent="0.25">
      <c r="A304" s="46" t="s">
        <v>613</v>
      </c>
      <c r="B304" s="46" t="s">
        <v>796</v>
      </c>
      <c r="C304" s="46" t="s">
        <v>612</v>
      </c>
      <c r="D304" s="30">
        <v>169474889.5257048</v>
      </c>
      <c r="E304" s="43">
        <v>538635.82282100001</v>
      </c>
      <c r="F304" s="43">
        <v>5720564.5876620002</v>
      </c>
      <c r="G304" s="43">
        <v>1591030.281921</v>
      </c>
      <c r="H304" s="43">
        <v>499581.11460999999</v>
      </c>
      <c r="I304" s="43">
        <v>1091449.1673109999</v>
      </c>
      <c r="J304" s="43">
        <v>485425.58367899997</v>
      </c>
      <c r="K304" s="43">
        <v>5489850.7781649996</v>
      </c>
      <c r="L304" s="43">
        <v>146203.43829399999</v>
      </c>
      <c r="M304" s="44">
        <v>122210.918955</v>
      </c>
      <c r="N304" s="44">
        <v>23992.519338999999</v>
      </c>
      <c r="O304" s="43">
        <v>9073.8916270000009</v>
      </c>
    </row>
    <row r="305" spans="1:15" x14ac:dyDescent="0.25">
      <c r="A305" s="46" t="s">
        <v>615</v>
      </c>
      <c r="B305" s="46" t="s">
        <v>796</v>
      </c>
      <c r="C305" s="46" t="s">
        <v>614</v>
      </c>
      <c r="D305" s="30">
        <v>120125553.26153865</v>
      </c>
      <c r="E305" s="43">
        <v>227678.721758</v>
      </c>
      <c r="F305" s="43">
        <v>5235638.86668</v>
      </c>
      <c r="G305" s="43">
        <v>1336062.36684</v>
      </c>
      <c r="H305" s="43">
        <v>525383.42055699998</v>
      </c>
      <c r="I305" s="43">
        <v>810678.94628300006</v>
      </c>
      <c r="J305" s="43">
        <v>453468.95470599999</v>
      </c>
      <c r="K305" s="43">
        <v>4035662.9500099998</v>
      </c>
      <c r="L305" s="43">
        <v>154591.15348000001</v>
      </c>
      <c r="M305" s="44">
        <v>124657.175881</v>
      </c>
      <c r="N305" s="44">
        <v>29933.977599000002</v>
      </c>
      <c r="O305" s="43">
        <v>9073.8916270000009</v>
      </c>
    </row>
    <row r="306" spans="1:15" x14ac:dyDescent="0.25">
      <c r="A306" s="46" t="s">
        <v>617</v>
      </c>
      <c r="B306" s="46" t="s">
        <v>798</v>
      </c>
      <c r="C306" s="46" t="s">
        <v>616</v>
      </c>
      <c r="D306" s="30">
        <v>276680495.00099361</v>
      </c>
      <c r="E306" s="43">
        <v>1518056.776331</v>
      </c>
      <c r="F306" s="43">
        <v>11346609.178033</v>
      </c>
      <c r="G306" s="43">
        <v>1939372.5059439999</v>
      </c>
      <c r="H306" s="43">
        <v>394117.94470599998</v>
      </c>
      <c r="I306" s="43">
        <v>1545254.5612379999</v>
      </c>
      <c r="J306" s="43">
        <v>1224952.4093899999</v>
      </c>
      <c r="K306" s="43">
        <v>10231337.296393</v>
      </c>
      <c r="L306" s="43">
        <v>362584.77245400002</v>
      </c>
      <c r="M306" s="44">
        <v>186323.23590500001</v>
      </c>
      <c r="N306" s="44">
        <v>176261.53654900001</v>
      </c>
      <c r="O306" s="43">
        <v>13610.837434999999</v>
      </c>
    </row>
    <row r="307" spans="1:15" x14ac:dyDescent="0.25">
      <c r="A307" s="46" t="s">
        <v>619</v>
      </c>
      <c r="B307" s="46" t="s">
        <v>792</v>
      </c>
      <c r="C307" s="46" t="s">
        <v>618</v>
      </c>
      <c r="D307" s="30">
        <v>11406265.902610857</v>
      </c>
      <c r="E307" s="43">
        <v>49247.424220000001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4">
        <v>0</v>
      </c>
      <c r="N307" s="44">
        <v>0</v>
      </c>
      <c r="O307" s="43">
        <v>0</v>
      </c>
    </row>
    <row r="308" spans="1:15" x14ac:dyDescent="0.25">
      <c r="A308" s="46" t="s">
        <v>621</v>
      </c>
      <c r="B308" s="46" t="s">
        <v>792</v>
      </c>
      <c r="C308" s="46" t="s">
        <v>620</v>
      </c>
      <c r="D308" s="30">
        <v>16994572.416195266</v>
      </c>
      <c r="E308" s="43">
        <v>76852.575393000006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4">
        <v>0</v>
      </c>
      <c r="N308" s="44">
        <v>0</v>
      </c>
      <c r="O308" s="43">
        <v>0</v>
      </c>
    </row>
    <row r="309" spans="1:15" x14ac:dyDescent="0.25">
      <c r="A309" s="46" t="s">
        <v>623</v>
      </c>
      <c r="B309" s="46" t="s">
        <v>792</v>
      </c>
      <c r="C309" s="46" t="s">
        <v>622</v>
      </c>
      <c r="D309" s="30">
        <v>11377263.472500386</v>
      </c>
      <c r="E309" s="43">
        <v>49247.424220000001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4">
        <v>0</v>
      </c>
      <c r="N309" s="44">
        <v>0</v>
      </c>
      <c r="O309" s="43">
        <v>0</v>
      </c>
    </row>
    <row r="310" spans="1:15" x14ac:dyDescent="0.25">
      <c r="A310" s="46" t="s">
        <v>625</v>
      </c>
      <c r="B310" s="46" t="s">
        <v>795</v>
      </c>
      <c r="C310" s="46" t="s">
        <v>624</v>
      </c>
      <c r="D310" s="30">
        <v>132455330.96559072</v>
      </c>
      <c r="E310" s="43">
        <v>49429.639689999996</v>
      </c>
      <c r="F310" s="43">
        <v>3271444.8058869997</v>
      </c>
      <c r="G310" s="43">
        <v>1480929.6686189999</v>
      </c>
      <c r="H310" s="43">
        <v>533641.97669499996</v>
      </c>
      <c r="I310" s="43">
        <v>947287.69192400004</v>
      </c>
      <c r="J310" s="43">
        <v>568524.26355100004</v>
      </c>
      <c r="K310" s="43">
        <v>5217979.3811179996</v>
      </c>
      <c r="L310" s="43">
        <v>144167.580235</v>
      </c>
      <c r="M310" s="44">
        <v>121599.354723</v>
      </c>
      <c r="N310" s="44">
        <v>22568.225512000001</v>
      </c>
      <c r="O310" s="43">
        <v>9073.8916270000009</v>
      </c>
    </row>
    <row r="311" spans="1:15" x14ac:dyDescent="0.25">
      <c r="A311" s="46" t="s">
        <v>627</v>
      </c>
      <c r="B311" s="46" t="s">
        <v>792</v>
      </c>
      <c r="C311" s="46" t="s">
        <v>626</v>
      </c>
      <c r="D311" s="30">
        <v>12962593.524236726</v>
      </c>
      <c r="E311" s="43">
        <v>49429.639689999996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4">
        <v>0</v>
      </c>
      <c r="O311" s="43">
        <v>0</v>
      </c>
    </row>
    <row r="312" spans="1:15" x14ac:dyDescent="0.25">
      <c r="A312" s="46" t="s">
        <v>629</v>
      </c>
      <c r="B312" s="46" t="s">
        <v>797</v>
      </c>
      <c r="C312" s="46" t="s">
        <v>628</v>
      </c>
      <c r="D312" s="30">
        <v>449811324.08007747</v>
      </c>
      <c r="E312" s="43">
        <v>0</v>
      </c>
      <c r="F312" s="43">
        <v>21670885.371822</v>
      </c>
      <c r="G312" s="43">
        <v>5728106.2297050003</v>
      </c>
      <c r="H312" s="43">
        <v>2243404.78944</v>
      </c>
      <c r="I312" s="43">
        <v>3484701.4402649999</v>
      </c>
      <c r="J312" s="43">
        <v>1326202.73762</v>
      </c>
      <c r="K312" s="43">
        <v>15821880.692284999</v>
      </c>
      <c r="L312" s="43">
        <v>298914.70796500001</v>
      </c>
      <c r="M312" s="44">
        <v>167466.67209599999</v>
      </c>
      <c r="N312" s="44">
        <v>131448.03586900001</v>
      </c>
      <c r="O312" s="43">
        <v>18147.78325</v>
      </c>
    </row>
    <row r="313" spans="1:15" x14ac:dyDescent="0.25">
      <c r="A313" s="46" t="s">
        <v>631</v>
      </c>
      <c r="B313" s="46" t="s">
        <v>793</v>
      </c>
      <c r="C313" s="46" t="s">
        <v>630</v>
      </c>
      <c r="D313" s="30">
        <v>39048215.137941539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4">
        <v>0</v>
      </c>
      <c r="N313" s="44">
        <v>0</v>
      </c>
      <c r="O313" s="43">
        <v>0</v>
      </c>
    </row>
    <row r="314" spans="1:15" x14ac:dyDescent="0.25">
      <c r="A314" s="46" t="s">
        <v>633</v>
      </c>
      <c r="B314" s="46" t="s">
        <v>792</v>
      </c>
      <c r="C314" s="46" t="s">
        <v>632</v>
      </c>
      <c r="D314" s="30">
        <v>9725523.3959112316</v>
      </c>
      <c r="E314" s="43">
        <v>56285.866089999996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4">
        <v>0</v>
      </c>
      <c r="N314" s="44">
        <v>0</v>
      </c>
      <c r="O314" s="43">
        <v>0</v>
      </c>
    </row>
    <row r="315" spans="1:15" x14ac:dyDescent="0.25">
      <c r="A315" s="46" t="s">
        <v>635</v>
      </c>
      <c r="B315" s="46" t="s">
        <v>792</v>
      </c>
      <c r="C315" s="46" t="s">
        <v>634</v>
      </c>
      <c r="D315" s="30">
        <v>9781073.6340535972</v>
      </c>
      <c r="E315" s="43">
        <v>69997.333941000004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4">
        <v>0</v>
      </c>
      <c r="N315" s="44">
        <v>0</v>
      </c>
      <c r="O315" s="43">
        <v>0</v>
      </c>
    </row>
    <row r="316" spans="1:15" x14ac:dyDescent="0.25">
      <c r="A316" s="46" t="s">
        <v>637</v>
      </c>
      <c r="B316" s="46" t="s">
        <v>795</v>
      </c>
      <c r="C316" s="46" t="s">
        <v>636</v>
      </c>
      <c r="D316" s="30">
        <v>203298387.81430238</v>
      </c>
      <c r="E316" s="43">
        <v>108683.15556300001</v>
      </c>
      <c r="F316" s="43">
        <v>6185092.3442550004</v>
      </c>
      <c r="G316" s="43">
        <v>2141619.7154489998</v>
      </c>
      <c r="H316" s="43">
        <v>879147.63639899995</v>
      </c>
      <c r="I316" s="43">
        <v>1262472.0790500001</v>
      </c>
      <c r="J316" s="43">
        <v>666857.73904699995</v>
      </c>
      <c r="K316" s="43">
        <v>5552979.7241670005</v>
      </c>
      <c r="L316" s="43">
        <v>152692.41610100001</v>
      </c>
      <c r="M316" s="44">
        <v>124147.53902200001</v>
      </c>
      <c r="N316" s="44">
        <v>28544.877079000002</v>
      </c>
      <c r="O316" s="43">
        <v>9073.8916270000009</v>
      </c>
    </row>
    <row r="317" spans="1:15" x14ac:dyDescent="0.25">
      <c r="A317" s="46" t="s">
        <v>639</v>
      </c>
      <c r="B317" s="46" t="s">
        <v>796</v>
      </c>
      <c r="C317" s="46" t="s">
        <v>638</v>
      </c>
      <c r="D317" s="30">
        <v>135348400.40472952</v>
      </c>
      <c r="E317" s="43">
        <v>102317.433508</v>
      </c>
      <c r="F317" s="43">
        <v>1365650.5257299999</v>
      </c>
      <c r="G317" s="43">
        <v>1261931.3260570001</v>
      </c>
      <c r="H317" s="43">
        <v>430359.58003800001</v>
      </c>
      <c r="I317" s="43">
        <v>831571.74601899995</v>
      </c>
      <c r="J317" s="43">
        <v>667999.93460699997</v>
      </c>
      <c r="K317" s="43">
        <v>4890788.3964879997</v>
      </c>
      <c r="L317" s="43">
        <v>133493.02561499999</v>
      </c>
      <c r="M317" s="44">
        <v>118439.60619399999</v>
      </c>
      <c r="N317" s="44">
        <v>15053.419421000001</v>
      </c>
      <c r="O317" s="43">
        <v>9073.8916270000009</v>
      </c>
    </row>
    <row r="318" spans="1:15" x14ac:dyDescent="0.25">
      <c r="A318" s="46" t="s">
        <v>641</v>
      </c>
      <c r="B318" s="46" t="s">
        <v>796</v>
      </c>
      <c r="C318" s="46" t="s">
        <v>640</v>
      </c>
      <c r="D318" s="30">
        <v>189047231.06092888</v>
      </c>
      <c r="E318" s="43">
        <v>617084.99970599997</v>
      </c>
      <c r="F318" s="43">
        <v>12862549.851973999</v>
      </c>
      <c r="G318" s="43">
        <v>1938299.091852</v>
      </c>
      <c r="H318" s="43">
        <v>627935.19719800004</v>
      </c>
      <c r="I318" s="43">
        <v>1310363.8946539999</v>
      </c>
      <c r="J318" s="43">
        <v>958371.34441400005</v>
      </c>
      <c r="K318" s="43">
        <v>7215639.6156820003</v>
      </c>
      <c r="L318" s="43">
        <v>148951.38385099999</v>
      </c>
      <c r="M318" s="44">
        <v>123026.33793099999</v>
      </c>
      <c r="N318" s="44">
        <v>25925.04592</v>
      </c>
      <c r="O318" s="43">
        <v>9073.8916270000009</v>
      </c>
    </row>
    <row r="319" spans="1:15" x14ac:dyDescent="0.25">
      <c r="A319" s="46" t="s">
        <v>643</v>
      </c>
      <c r="B319" s="46" t="s">
        <v>792</v>
      </c>
      <c r="C319" s="46" t="s">
        <v>642</v>
      </c>
      <c r="D319" s="30">
        <v>13212750.856911754</v>
      </c>
      <c r="E319" s="43">
        <v>97420.269644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4">
        <v>0</v>
      </c>
      <c r="N319" s="44">
        <v>0</v>
      </c>
      <c r="O319" s="43">
        <v>0</v>
      </c>
    </row>
    <row r="320" spans="1:15" x14ac:dyDescent="0.25">
      <c r="A320" s="46" t="s">
        <v>645</v>
      </c>
      <c r="B320" s="46" t="s">
        <v>792</v>
      </c>
      <c r="C320" s="46" t="s">
        <v>644</v>
      </c>
      <c r="D320" s="30">
        <v>14397501.092144664</v>
      </c>
      <c r="E320" s="43">
        <v>69997.333941000004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4">
        <v>0</v>
      </c>
      <c r="N320" s="44">
        <v>0</v>
      </c>
      <c r="O320" s="43">
        <v>0</v>
      </c>
    </row>
    <row r="321" spans="1:15" x14ac:dyDescent="0.25">
      <c r="A321" s="46" t="s">
        <v>647</v>
      </c>
      <c r="B321" s="46" t="s">
        <v>797</v>
      </c>
      <c r="C321" s="46" t="s">
        <v>646</v>
      </c>
      <c r="D321" s="30">
        <v>443890453.679591</v>
      </c>
      <c r="E321" s="43">
        <v>0</v>
      </c>
      <c r="F321" s="43">
        <v>15142272.239799</v>
      </c>
      <c r="G321" s="43">
        <v>5206582.270029</v>
      </c>
      <c r="H321" s="43">
        <v>1997906.4861399999</v>
      </c>
      <c r="I321" s="43">
        <v>3208675.7838889998</v>
      </c>
      <c r="J321" s="43">
        <v>1315034.519597</v>
      </c>
      <c r="K321" s="43">
        <v>13725375.809198</v>
      </c>
      <c r="L321" s="43">
        <v>327954.97135599999</v>
      </c>
      <c r="M321" s="44">
        <v>176028.57133800001</v>
      </c>
      <c r="N321" s="44">
        <v>151926.40001799999</v>
      </c>
      <c r="O321" s="43">
        <v>18147.78325</v>
      </c>
    </row>
    <row r="322" spans="1:15" x14ac:dyDescent="0.25">
      <c r="A322" s="46" t="s">
        <v>649</v>
      </c>
      <c r="B322" s="46" t="s">
        <v>792</v>
      </c>
      <c r="C322" s="46" t="s">
        <v>648</v>
      </c>
      <c r="D322" s="30">
        <v>13234550.353553925</v>
      </c>
      <c r="E322" s="43">
        <v>69997.333941000004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4">
        <v>0</v>
      </c>
      <c r="N322" s="44">
        <v>0</v>
      </c>
      <c r="O322" s="43">
        <v>0</v>
      </c>
    </row>
    <row r="323" spans="1:15" x14ac:dyDescent="0.25">
      <c r="A323" s="46" t="s">
        <v>651</v>
      </c>
      <c r="B323" s="46" t="s">
        <v>795</v>
      </c>
      <c r="C323" s="46" t="s">
        <v>650</v>
      </c>
      <c r="D323" s="30">
        <v>217642464.72540686</v>
      </c>
      <c r="E323" s="43">
        <v>138554.673198</v>
      </c>
      <c r="F323" s="43">
        <v>15527572.710255001</v>
      </c>
      <c r="G323" s="43">
        <v>2263258.367265</v>
      </c>
      <c r="H323" s="43">
        <v>720824.82902099995</v>
      </c>
      <c r="I323" s="43">
        <v>1542433.5382439999</v>
      </c>
      <c r="J323" s="43">
        <v>1080596.810356</v>
      </c>
      <c r="K323" s="43">
        <v>8192812.9561379999</v>
      </c>
      <c r="L323" s="43">
        <v>148647.612513</v>
      </c>
      <c r="M323" s="44">
        <v>122924.41055900001</v>
      </c>
      <c r="N323" s="44">
        <v>25723.201954</v>
      </c>
      <c r="O323" s="43">
        <v>9073.8916270000009</v>
      </c>
    </row>
    <row r="324" spans="1:15" x14ac:dyDescent="0.25">
      <c r="A324" s="46" t="s">
        <v>653</v>
      </c>
      <c r="B324" s="46" t="s">
        <v>797</v>
      </c>
      <c r="C324" s="46" t="s">
        <v>652</v>
      </c>
      <c r="D324" s="30">
        <v>798890537.50676179</v>
      </c>
      <c r="E324" s="43">
        <v>0</v>
      </c>
      <c r="F324" s="43">
        <v>71411000.953281</v>
      </c>
      <c r="G324" s="43">
        <v>6875503.1648110002</v>
      </c>
      <c r="H324" s="43">
        <v>2945445.2559099998</v>
      </c>
      <c r="I324" s="43">
        <v>3930057.9089009999</v>
      </c>
      <c r="J324" s="43">
        <v>862053.46385199996</v>
      </c>
      <c r="K324" s="43">
        <v>17489645.491926</v>
      </c>
      <c r="L324" s="43">
        <v>480018.81740100001</v>
      </c>
      <c r="M324" s="44">
        <v>221182.397108</v>
      </c>
      <c r="N324" s="44">
        <v>258836.420293</v>
      </c>
      <c r="O324" s="43">
        <v>18147.78325</v>
      </c>
    </row>
    <row r="325" spans="1:15" x14ac:dyDescent="0.25">
      <c r="A325" s="46" t="s">
        <v>655</v>
      </c>
      <c r="B325" s="46" t="s">
        <v>792</v>
      </c>
      <c r="C325" s="46" t="s">
        <v>654</v>
      </c>
      <c r="D325" s="30">
        <v>10867833.438923553</v>
      </c>
      <c r="E325" s="43">
        <v>49247.424220000001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4">
        <v>0</v>
      </c>
      <c r="N325" s="44">
        <v>0</v>
      </c>
      <c r="O325" s="43">
        <v>0</v>
      </c>
    </row>
    <row r="326" spans="1:15" x14ac:dyDescent="0.25">
      <c r="A326" s="46" t="s">
        <v>657</v>
      </c>
      <c r="B326" s="46" t="s">
        <v>794</v>
      </c>
      <c r="C326" s="46" t="s">
        <v>656</v>
      </c>
      <c r="D326" s="30">
        <v>148827080.24859834</v>
      </c>
      <c r="E326" s="43">
        <v>393979.39376200002</v>
      </c>
      <c r="F326" s="43">
        <v>19347415.793497</v>
      </c>
      <c r="G326" s="43">
        <v>1224698.272381</v>
      </c>
      <c r="H326" s="43">
        <v>499332.770326</v>
      </c>
      <c r="I326" s="43">
        <v>725365.50205500005</v>
      </c>
      <c r="J326" s="43">
        <v>379438.569708</v>
      </c>
      <c r="K326" s="43">
        <v>4448259.163187</v>
      </c>
      <c r="L326" s="43">
        <v>163861.19995499999</v>
      </c>
      <c r="M326" s="44">
        <v>127409.21492299999</v>
      </c>
      <c r="N326" s="44">
        <v>36451.985031999997</v>
      </c>
      <c r="O326" s="43">
        <v>9073.8916270000009</v>
      </c>
    </row>
    <row r="327" spans="1:15" x14ac:dyDescent="0.25">
      <c r="A327" s="46" t="s">
        <v>659</v>
      </c>
      <c r="B327" s="46" t="s">
        <v>792</v>
      </c>
      <c r="C327" s="46" t="s">
        <v>658</v>
      </c>
      <c r="D327" s="30">
        <v>16317174.649933847</v>
      </c>
      <c r="E327" s="43">
        <v>90564.043244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4">
        <v>0</v>
      </c>
      <c r="N327" s="44">
        <v>0</v>
      </c>
      <c r="O327" s="43">
        <v>0</v>
      </c>
    </row>
    <row r="328" spans="1:15" x14ac:dyDescent="0.25">
      <c r="A328" s="46" t="s">
        <v>661</v>
      </c>
      <c r="B328" s="46" t="s">
        <v>796</v>
      </c>
      <c r="C328" s="46" t="s">
        <v>660</v>
      </c>
      <c r="D328" s="30">
        <v>137644183.54021686</v>
      </c>
      <c r="E328" s="43">
        <v>103981.996447</v>
      </c>
      <c r="F328" s="43">
        <v>8572049.1462099999</v>
      </c>
      <c r="G328" s="43">
        <v>1173840.4785</v>
      </c>
      <c r="H328" s="43">
        <v>417023.270227</v>
      </c>
      <c r="I328" s="43">
        <v>756817.20827299997</v>
      </c>
      <c r="J328" s="43">
        <v>392327.98684099998</v>
      </c>
      <c r="K328" s="43">
        <v>4513847.9610270001</v>
      </c>
      <c r="L328" s="43">
        <v>144151.018679</v>
      </c>
      <c r="M328" s="44">
        <v>121599.354723</v>
      </c>
      <c r="N328" s="44">
        <v>22551.663956</v>
      </c>
      <c r="O328" s="43">
        <v>13610.837434999999</v>
      </c>
    </row>
    <row r="329" spans="1:15" x14ac:dyDescent="0.25">
      <c r="A329" s="46" t="s">
        <v>663</v>
      </c>
      <c r="B329" s="46" t="s">
        <v>795</v>
      </c>
      <c r="C329" s="46" t="s">
        <v>662</v>
      </c>
      <c r="D329" s="30">
        <v>160924394.05735412</v>
      </c>
      <c r="E329" s="43">
        <v>86450.898373000004</v>
      </c>
      <c r="F329" s="43">
        <v>5991820.8459099997</v>
      </c>
      <c r="G329" s="43">
        <v>1712774.3822520003</v>
      </c>
      <c r="H329" s="43">
        <v>577394.91795200005</v>
      </c>
      <c r="I329" s="43">
        <v>1135379.4643000001</v>
      </c>
      <c r="J329" s="43">
        <v>809361.12906399998</v>
      </c>
      <c r="K329" s="43">
        <v>6121378.8325469997</v>
      </c>
      <c r="L329" s="43">
        <v>144134.457123</v>
      </c>
      <c r="M329" s="44">
        <v>121599.354723</v>
      </c>
      <c r="N329" s="44">
        <v>22535.1024</v>
      </c>
      <c r="O329" s="43">
        <v>9073.8916270000009</v>
      </c>
    </row>
    <row r="330" spans="1:15" x14ac:dyDescent="0.25">
      <c r="A330" s="46" t="s">
        <v>665</v>
      </c>
      <c r="B330" s="46" t="s">
        <v>792</v>
      </c>
      <c r="C330" s="46" t="s">
        <v>664</v>
      </c>
      <c r="D330" s="30">
        <v>7165205.2165055713</v>
      </c>
      <c r="E330" s="43">
        <v>159905.401495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4">
        <v>0</v>
      </c>
      <c r="N330" s="44">
        <v>0</v>
      </c>
      <c r="O330" s="43">
        <v>0</v>
      </c>
    </row>
    <row r="331" spans="1:15" x14ac:dyDescent="0.25">
      <c r="A331" s="46" t="s">
        <v>667</v>
      </c>
      <c r="B331" s="46" t="s">
        <v>792</v>
      </c>
      <c r="C331" s="46" t="s">
        <v>666</v>
      </c>
      <c r="D331" s="30">
        <v>10986811.173546977</v>
      </c>
      <c r="E331" s="43">
        <v>49247.424220000001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4">
        <v>0</v>
      </c>
      <c r="N331" s="44">
        <v>0</v>
      </c>
      <c r="O331" s="43">
        <v>0</v>
      </c>
    </row>
    <row r="332" spans="1:15" x14ac:dyDescent="0.25">
      <c r="A332" s="46" t="s">
        <v>669</v>
      </c>
      <c r="B332" s="46" t="s">
        <v>792</v>
      </c>
      <c r="C332" s="46" t="s">
        <v>668</v>
      </c>
      <c r="D332" s="30">
        <v>12992980.492653694</v>
      </c>
      <c r="E332" s="43">
        <v>120435.560879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4">
        <v>0</v>
      </c>
      <c r="N332" s="44">
        <v>0</v>
      </c>
      <c r="O332" s="43">
        <v>0</v>
      </c>
    </row>
    <row r="333" spans="1:15" x14ac:dyDescent="0.25">
      <c r="A333" s="46" t="s">
        <v>671</v>
      </c>
      <c r="B333" s="46" t="s">
        <v>792</v>
      </c>
      <c r="C333" s="46" t="s">
        <v>670</v>
      </c>
      <c r="D333" s="30">
        <v>15600401.166611142</v>
      </c>
      <c r="E333" s="43">
        <v>111131.737496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4">
        <v>0</v>
      </c>
      <c r="N333" s="44">
        <v>0</v>
      </c>
      <c r="O333" s="43">
        <v>0</v>
      </c>
    </row>
    <row r="334" spans="1:15" x14ac:dyDescent="0.25">
      <c r="A334" s="46" t="s">
        <v>673</v>
      </c>
      <c r="B334" s="46" t="s">
        <v>796</v>
      </c>
      <c r="C334" s="46" t="s">
        <v>672</v>
      </c>
      <c r="D334" s="30">
        <v>119748015.73357899</v>
      </c>
      <c r="E334" s="43">
        <v>86157.383724999992</v>
      </c>
      <c r="F334" s="43">
        <v>7337909.4409220004</v>
      </c>
      <c r="G334" s="43">
        <v>1109277.429032</v>
      </c>
      <c r="H334" s="43">
        <v>347503.50077799999</v>
      </c>
      <c r="I334" s="43">
        <v>761773.92825400003</v>
      </c>
      <c r="J334" s="43">
        <v>437449.60550800001</v>
      </c>
      <c r="K334" s="43">
        <v>4153409.7191519998</v>
      </c>
      <c r="L334" s="43">
        <v>136799.376433</v>
      </c>
      <c r="M334" s="44">
        <v>119356.95254100001</v>
      </c>
      <c r="N334" s="44">
        <v>17442.423891999999</v>
      </c>
      <c r="O334" s="43">
        <v>9073.8916270000009</v>
      </c>
    </row>
    <row r="335" spans="1:15" x14ac:dyDescent="0.25">
      <c r="A335" s="46" t="s">
        <v>675</v>
      </c>
      <c r="B335" s="46" t="s">
        <v>792</v>
      </c>
      <c r="C335" s="46" t="s">
        <v>674</v>
      </c>
      <c r="D335" s="30">
        <v>15808990.159147529</v>
      </c>
      <c r="E335" s="43">
        <v>83708.801792999991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4">
        <v>0</v>
      </c>
      <c r="N335" s="44">
        <v>0</v>
      </c>
      <c r="O335" s="43">
        <v>0</v>
      </c>
    </row>
    <row r="336" spans="1:15" x14ac:dyDescent="0.25">
      <c r="A336" s="46" t="s">
        <v>677</v>
      </c>
      <c r="B336" s="46" t="s">
        <v>792</v>
      </c>
      <c r="C336" s="46" t="s">
        <v>676</v>
      </c>
      <c r="D336" s="30">
        <v>14289577.724592455</v>
      </c>
      <c r="E336" s="43">
        <v>86450.898373000004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4">
        <v>0</v>
      </c>
      <c r="N336" s="44">
        <v>0</v>
      </c>
      <c r="O336" s="43">
        <v>0</v>
      </c>
    </row>
    <row r="337" spans="1:15" x14ac:dyDescent="0.25">
      <c r="A337" s="46" t="s">
        <v>679</v>
      </c>
      <c r="B337" s="46" t="s">
        <v>792</v>
      </c>
      <c r="C337" s="46" t="s">
        <v>678</v>
      </c>
      <c r="D337" s="30">
        <v>9217393.5012667477</v>
      </c>
      <c r="E337" s="43">
        <v>49247.424220000001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43">
        <v>0</v>
      </c>
    </row>
    <row r="338" spans="1:15" x14ac:dyDescent="0.25">
      <c r="A338" s="46" t="s">
        <v>681</v>
      </c>
      <c r="B338" s="46" t="s">
        <v>792</v>
      </c>
      <c r="C338" s="46" t="s">
        <v>680</v>
      </c>
      <c r="D338" s="30">
        <v>18393829.364994731</v>
      </c>
      <c r="E338" s="43">
        <v>124843.20534700001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4">
        <v>0</v>
      </c>
      <c r="N338" s="44">
        <v>0</v>
      </c>
      <c r="O338" s="43">
        <v>0</v>
      </c>
    </row>
    <row r="339" spans="1:15" x14ac:dyDescent="0.25">
      <c r="A339" s="46" t="s">
        <v>683</v>
      </c>
      <c r="B339" s="46" t="s">
        <v>792</v>
      </c>
      <c r="C339" s="46" t="s">
        <v>682</v>
      </c>
      <c r="D339" s="30">
        <v>10449675.416761866</v>
      </c>
      <c r="E339" s="43">
        <v>56285.866089999996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4">
        <v>0</v>
      </c>
      <c r="N339" s="44">
        <v>0</v>
      </c>
      <c r="O339" s="43">
        <v>0</v>
      </c>
    </row>
    <row r="340" spans="1:15" x14ac:dyDescent="0.25">
      <c r="A340" s="46" t="s">
        <v>685</v>
      </c>
      <c r="B340" s="46" t="s">
        <v>796</v>
      </c>
      <c r="C340" s="46" t="s">
        <v>684</v>
      </c>
      <c r="D340" s="30">
        <v>109906407.4933286</v>
      </c>
      <c r="E340" s="43">
        <v>85666.879379999998</v>
      </c>
      <c r="F340" s="43">
        <v>4859357.7118619997</v>
      </c>
      <c r="G340" s="43">
        <v>966630.80155500001</v>
      </c>
      <c r="H340" s="43">
        <v>323001.676286</v>
      </c>
      <c r="I340" s="43">
        <v>643629.12526899995</v>
      </c>
      <c r="J340" s="43">
        <v>331424.94501299999</v>
      </c>
      <c r="K340" s="43">
        <v>4111023.8592130002</v>
      </c>
      <c r="L340" s="43">
        <v>178274.71663400001</v>
      </c>
      <c r="M340" s="44">
        <v>131690.16454500001</v>
      </c>
      <c r="N340" s="44">
        <v>46584.552088999997</v>
      </c>
      <c r="O340" s="43">
        <v>18147.78325</v>
      </c>
    </row>
    <row r="341" spans="1:15" x14ac:dyDescent="0.25">
      <c r="A341" s="46" t="s">
        <v>687</v>
      </c>
      <c r="B341" s="46" t="s">
        <v>792</v>
      </c>
      <c r="C341" s="46" t="s">
        <v>686</v>
      </c>
      <c r="D341" s="30">
        <v>15804618.936885035</v>
      </c>
      <c r="E341" s="43">
        <v>56285.866089999996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4">
        <v>0</v>
      </c>
      <c r="N341" s="44">
        <v>0</v>
      </c>
      <c r="O341" s="43">
        <v>0</v>
      </c>
    </row>
    <row r="342" spans="1:15" x14ac:dyDescent="0.25">
      <c r="A342" s="46" t="s">
        <v>689</v>
      </c>
      <c r="B342" s="46" t="s">
        <v>796</v>
      </c>
      <c r="C342" s="46" t="s">
        <v>688</v>
      </c>
      <c r="D342" s="30">
        <v>106748566.0512263</v>
      </c>
      <c r="E342" s="43">
        <v>65589.689473000006</v>
      </c>
      <c r="F342" s="43">
        <v>36299.366728000001</v>
      </c>
      <c r="G342" s="43">
        <v>1334077.5627830001</v>
      </c>
      <c r="H342" s="43">
        <v>518893.208766</v>
      </c>
      <c r="I342" s="43">
        <v>815184.35401699995</v>
      </c>
      <c r="J342" s="43">
        <v>496998.12537700002</v>
      </c>
      <c r="K342" s="43">
        <v>3144625.6417570002</v>
      </c>
      <c r="L342" s="43">
        <v>145429.79221799999</v>
      </c>
      <c r="M342" s="44">
        <v>121905.136839</v>
      </c>
      <c r="N342" s="44">
        <v>23524.655379</v>
      </c>
      <c r="O342" s="43">
        <v>9073.8916270000009</v>
      </c>
    </row>
    <row r="343" spans="1:15" x14ac:dyDescent="0.25">
      <c r="A343" s="46" t="s">
        <v>691</v>
      </c>
      <c r="B343" s="46" t="s">
        <v>792</v>
      </c>
      <c r="C343" s="46" t="s">
        <v>690</v>
      </c>
      <c r="D343" s="30">
        <v>8912133.077085482</v>
      </c>
      <c r="E343" s="43">
        <v>104275.511096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4">
        <v>0</v>
      </c>
      <c r="N343" s="44">
        <v>0</v>
      </c>
      <c r="O343" s="43">
        <v>0</v>
      </c>
    </row>
    <row r="344" spans="1:15" x14ac:dyDescent="0.25">
      <c r="A344" s="46" t="s">
        <v>693</v>
      </c>
      <c r="B344" s="46" t="s">
        <v>798</v>
      </c>
      <c r="C344" s="46" t="s">
        <v>692</v>
      </c>
      <c r="D344" s="30">
        <v>271207082.65315884</v>
      </c>
      <c r="E344" s="43">
        <v>1713934.4663720001</v>
      </c>
      <c r="F344" s="43">
        <v>1978650.7382779999</v>
      </c>
      <c r="G344" s="43">
        <v>1704483.260188</v>
      </c>
      <c r="H344" s="43">
        <v>263202.81168500002</v>
      </c>
      <c r="I344" s="43">
        <v>1441280.448503</v>
      </c>
      <c r="J344" s="43">
        <v>1298420.355309</v>
      </c>
      <c r="K344" s="43">
        <v>10670303.722818</v>
      </c>
      <c r="L344" s="43">
        <v>237610.150303</v>
      </c>
      <c r="M344" s="44">
        <v>149323.59989100002</v>
      </c>
      <c r="N344" s="44">
        <v>88286.550411999997</v>
      </c>
      <c r="O344" s="43">
        <v>13610.837434999999</v>
      </c>
    </row>
    <row r="345" spans="1:15" x14ac:dyDescent="0.25">
      <c r="A345" s="46" t="s">
        <v>695</v>
      </c>
      <c r="B345" s="46" t="s">
        <v>795</v>
      </c>
      <c r="C345" s="46" t="s">
        <v>694</v>
      </c>
      <c r="D345" s="30">
        <v>141146787.9631398</v>
      </c>
      <c r="E345" s="43">
        <v>93012.625176000001</v>
      </c>
      <c r="F345" s="43">
        <v>5473531.3050009999</v>
      </c>
      <c r="G345" s="43">
        <v>1521647.9081890001</v>
      </c>
      <c r="H345" s="43">
        <v>591232.35105099995</v>
      </c>
      <c r="I345" s="43">
        <v>930415.55713800003</v>
      </c>
      <c r="J345" s="43">
        <v>417153.611102</v>
      </c>
      <c r="K345" s="43">
        <v>4802878.397868</v>
      </c>
      <c r="L345" s="43">
        <v>136444.88532999999</v>
      </c>
      <c r="M345" s="44">
        <v>119255.025169</v>
      </c>
      <c r="N345" s="44">
        <v>17189.860161000001</v>
      </c>
      <c r="O345" s="43">
        <v>9073.8916270000009</v>
      </c>
    </row>
    <row r="346" spans="1:15" x14ac:dyDescent="0.25">
      <c r="A346" s="46" t="s">
        <v>697</v>
      </c>
      <c r="B346" s="46" t="s">
        <v>792</v>
      </c>
      <c r="C346" s="46" t="s">
        <v>696</v>
      </c>
      <c r="D346" s="30">
        <v>11774085.682112977</v>
      </c>
      <c r="E346" s="43">
        <v>86450.898373000004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4">
        <v>0</v>
      </c>
      <c r="N346" s="44">
        <v>0</v>
      </c>
      <c r="O346" s="43">
        <v>0</v>
      </c>
    </row>
    <row r="347" spans="1:15" x14ac:dyDescent="0.25">
      <c r="A347" s="46" t="s">
        <v>699</v>
      </c>
      <c r="B347" s="46" t="s">
        <v>793</v>
      </c>
      <c r="C347" s="46" t="s">
        <v>698</v>
      </c>
      <c r="D347" s="30">
        <v>47246825.677327871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4">
        <v>0</v>
      </c>
      <c r="N347" s="44">
        <v>0</v>
      </c>
      <c r="O347" s="43">
        <v>0</v>
      </c>
    </row>
    <row r="348" spans="1:15" x14ac:dyDescent="0.25">
      <c r="A348" s="46" t="s">
        <v>701</v>
      </c>
      <c r="B348" s="46" t="s">
        <v>792</v>
      </c>
      <c r="C348" s="46" t="s">
        <v>700</v>
      </c>
      <c r="D348" s="30">
        <v>11545869.186695173</v>
      </c>
      <c r="E348" s="43">
        <v>83708.801792999991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4">
        <v>0</v>
      </c>
      <c r="O348" s="43">
        <v>0</v>
      </c>
    </row>
    <row r="349" spans="1:15" x14ac:dyDescent="0.25">
      <c r="A349" s="46" t="s">
        <v>703</v>
      </c>
      <c r="B349" s="46" t="s">
        <v>792</v>
      </c>
      <c r="C349" s="46" t="s">
        <v>702</v>
      </c>
      <c r="D349" s="30">
        <v>12964336.726414096</v>
      </c>
      <c r="E349" s="43">
        <v>83708.801792999991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4">
        <v>0</v>
      </c>
      <c r="O349" s="43">
        <v>0</v>
      </c>
    </row>
    <row r="350" spans="1:15" x14ac:dyDescent="0.25">
      <c r="A350" s="46" t="s">
        <v>705</v>
      </c>
      <c r="B350" s="46" t="s">
        <v>795</v>
      </c>
      <c r="C350" s="46" t="s">
        <v>704</v>
      </c>
      <c r="D350" s="30">
        <v>225175572.23517776</v>
      </c>
      <c r="E350" s="43">
        <v>104079.506347</v>
      </c>
      <c r="F350" s="43">
        <v>9479338.449422</v>
      </c>
      <c r="G350" s="43">
        <v>2329170.935732</v>
      </c>
      <c r="H350" s="43">
        <v>706954.13552699995</v>
      </c>
      <c r="I350" s="43">
        <v>1622216.800205</v>
      </c>
      <c r="J350" s="43">
        <v>847571.59872300003</v>
      </c>
      <c r="K350" s="43">
        <v>7633527.2018579999</v>
      </c>
      <c r="L350" s="43">
        <v>174829.17494199998</v>
      </c>
      <c r="M350" s="44">
        <v>130670.89082599999</v>
      </c>
      <c r="N350" s="44">
        <v>44158.284116000003</v>
      </c>
      <c r="O350" s="43">
        <v>13610.837434999999</v>
      </c>
    </row>
    <row r="351" spans="1:15" x14ac:dyDescent="0.25">
      <c r="A351" s="46" t="s">
        <v>707</v>
      </c>
      <c r="B351" s="46" t="s">
        <v>795</v>
      </c>
      <c r="C351" s="46" t="s">
        <v>706</v>
      </c>
      <c r="D351" s="30">
        <v>218514410.81463635</v>
      </c>
      <c r="E351" s="43">
        <v>119064.51258800001</v>
      </c>
      <c r="F351" s="43">
        <v>7128186.5180869997</v>
      </c>
      <c r="G351" s="43">
        <v>2153264.770184</v>
      </c>
      <c r="H351" s="43">
        <v>744589.38141999999</v>
      </c>
      <c r="I351" s="43">
        <v>1408675.388764</v>
      </c>
      <c r="J351" s="43">
        <v>987299.68693800003</v>
      </c>
      <c r="K351" s="43">
        <v>7721716.9037590008</v>
      </c>
      <c r="L351" s="43">
        <v>152372.083208</v>
      </c>
      <c r="M351" s="44">
        <v>124045.61164999999</v>
      </c>
      <c r="N351" s="44">
        <v>28326.471558000001</v>
      </c>
      <c r="O351" s="43">
        <v>9073.8916270000009</v>
      </c>
    </row>
    <row r="352" spans="1:15" x14ac:dyDescent="0.25">
      <c r="A352" s="46" t="s">
        <v>709</v>
      </c>
      <c r="B352" s="46" t="s">
        <v>794</v>
      </c>
      <c r="C352" s="46" t="s">
        <v>708</v>
      </c>
      <c r="D352" s="30">
        <v>199184037.21520045</v>
      </c>
      <c r="E352" s="43">
        <v>489695.70252699999</v>
      </c>
      <c r="F352" s="43">
        <v>7929650.5115379998</v>
      </c>
      <c r="G352" s="43">
        <v>1525118.9334559999</v>
      </c>
      <c r="H352" s="43">
        <v>454027.67729100003</v>
      </c>
      <c r="I352" s="43">
        <v>1071091.2561649999</v>
      </c>
      <c r="J352" s="43">
        <v>695705.51800799998</v>
      </c>
      <c r="K352" s="43">
        <v>8063617.9902480002</v>
      </c>
      <c r="L352" s="43">
        <v>171319.45722000001</v>
      </c>
      <c r="M352" s="44">
        <v>129651.61710600001</v>
      </c>
      <c r="N352" s="44">
        <v>41667.840113999999</v>
      </c>
      <c r="O352" s="43">
        <v>9073.8916270000009</v>
      </c>
    </row>
    <row r="353" spans="1:15" x14ac:dyDescent="0.25">
      <c r="A353" s="46" t="s">
        <v>711</v>
      </c>
      <c r="B353" s="46" t="s">
        <v>798</v>
      </c>
      <c r="C353" s="46" t="s">
        <v>710</v>
      </c>
      <c r="D353" s="30">
        <v>173872574.32650954</v>
      </c>
      <c r="E353" s="43">
        <v>714955.390808</v>
      </c>
      <c r="F353" s="43">
        <v>10385452.276719</v>
      </c>
      <c r="G353" s="43">
        <v>1806701.5275910001</v>
      </c>
      <c r="H353" s="43">
        <v>530219.48202500003</v>
      </c>
      <c r="I353" s="43">
        <v>1276482.045566</v>
      </c>
      <c r="J353" s="43">
        <v>836678.95326099999</v>
      </c>
      <c r="K353" s="43">
        <v>7449547.1293210005</v>
      </c>
      <c r="L353" s="43">
        <v>266052.18689499999</v>
      </c>
      <c r="M353" s="44">
        <v>157681.64438899999</v>
      </c>
      <c r="N353" s="44">
        <v>108370.542506</v>
      </c>
      <c r="O353" s="43">
        <v>13610.837434999999</v>
      </c>
    </row>
    <row r="354" spans="1:15" x14ac:dyDescent="0.25">
      <c r="A354" s="46" t="s">
        <v>713</v>
      </c>
      <c r="B354" s="46" t="s">
        <v>796</v>
      </c>
      <c r="C354" s="46" t="s">
        <v>712</v>
      </c>
      <c r="D354" s="30">
        <v>132147377.91197334</v>
      </c>
      <c r="E354" s="43">
        <v>111131.737496</v>
      </c>
      <c r="F354" s="43">
        <v>5274813.0158580001</v>
      </c>
      <c r="G354" s="43">
        <v>1313478.26</v>
      </c>
      <c r="H354" s="43">
        <v>503059.04327199998</v>
      </c>
      <c r="I354" s="43">
        <v>810419.21672799997</v>
      </c>
      <c r="J354" s="43">
        <v>496587.77825799998</v>
      </c>
      <c r="K354" s="43">
        <v>4350648.1877159998</v>
      </c>
      <c r="L354" s="43">
        <v>160640.76220900001</v>
      </c>
      <c r="M354" s="44">
        <v>126491.86857600001</v>
      </c>
      <c r="N354" s="44">
        <v>34148.893633</v>
      </c>
      <c r="O354" s="43">
        <v>9073.8916270000009</v>
      </c>
    </row>
    <row r="355" spans="1:15" x14ac:dyDescent="0.25">
      <c r="A355" s="46" t="s">
        <v>715</v>
      </c>
      <c r="B355" s="46" t="s">
        <v>792</v>
      </c>
      <c r="C355" s="46" t="s">
        <v>714</v>
      </c>
      <c r="D355" s="30">
        <v>14679941.019557344</v>
      </c>
      <c r="E355" s="43">
        <v>65589.689473000006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4">
        <v>0</v>
      </c>
      <c r="N355" s="44">
        <v>0</v>
      </c>
      <c r="O355" s="43">
        <v>0</v>
      </c>
    </row>
    <row r="356" spans="1:15" x14ac:dyDescent="0.25">
      <c r="A356" s="46" t="s">
        <v>717</v>
      </c>
      <c r="B356" s="46" t="s">
        <v>797</v>
      </c>
      <c r="C356" s="46" t="s">
        <v>716</v>
      </c>
      <c r="D356" s="30">
        <v>340337722.97907382</v>
      </c>
      <c r="E356" s="43">
        <v>0</v>
      </c>
      <c r="F356" s="43">
        <v>12924296.910282001</v>
      </c>
      <c r="G356" s="43">
        <v>3619049.425299</v>
      </c>
      <c r="H356" s="43">
        <v>1420589.1757769999</v>
      </c>
      <c r="I356" s="43">
        <v>2198460.2495220001</v>
      </c>
      <c r="J356" s="43">
        <v>847649.90349399997</v>
      </c>
      <c r="K356" s="43">
        <v>10020022.891201001</v>
      </c>
      <c r="L356" s="43">
        <v>224040.17847300001</v>
      </c>
      <c r="M356" s="44">
        <v>145246.50501300002</v>
      </c>
      <c r="N356" s="44">
        <v>78793.673460000005</v>
      </c>
      <c r="O356" s="43">
        <v>18147.78325</v>
      </c>
    </row>
    <row r="357" spans="1:15" x14ac:dyDescent="0.25">
      <c r="A357" s="46" t="s">
        <v>719</v>
      </c>
      <c r="B357" s="46" t="s">
        <v>792</v>
      </c>
      <c r="C357" s="46" t="s">
        <v>718</v>
      </c>
      <c r="D357" s="30">
        <v>15225721.466482386</v>
      </c>
      <c r="E357" s="43">
        <v>275669.35171199997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4">
        <v>0</v>
      </c>
      <c r="N357" s="44">
        <v>0</v>
      </c>
      <c r="O357" s="43">
        <v>0</v>
      </c>
    </row>
    <row r="358" spans="1:15" x14ac:dyDescent="0.25">
      <c r="A358" s="46" t="s">
        <v>721</v>
      </c>
      <c r="B358" s="46" t="s">
        <v>792</v>
      </c>
      <c r="C358" s="46" t="s">
        <v>720</v>
      </c>
      <c r="D358" s="30">
        <v>12369020.652036821</v>
      </c>
      <c r="E358" s="43">
        <v>97420.269644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4">
        <v>0</v>
      </c>
      <c r="N358" s="44">
        <v>0</v>
      </c>
      <c r="O358" s="43">
        <v>0</v>
      </c>
    </row>
    <row r="359" spans="1:15" x14ac:dyDescent="0.25">
      <c r="A359" s="46" t="s">
        <v>723</v>
      </c>
      <c r="B359" s="46" t="s">
        <v>792</v>
      </c>
      <c r="C359" s="46" t="s">
        <v>722</v>
      </c>
      <c r="D359" s="30">
        <v>13638341.434777103</v>
      </c>
      <c r="E359" s="43">
        <v>49247.424220000001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4">
        <v>0</v>
      </c>
      <c r="N359" s="44">
        <v>0</v>
      </c>
      <c r="O359" s="43">
        <v>0</v>
      </c>
    </row>
    <row r="360" spans="1:15" x14ac:dyDescent="0.25">
      <c r="A360" s="46" t="s">
        <v>725</v>
      </c>
      <c r="B360" s="46" t="s">
        <v>792</v>
      </c>
      <c r="C360" s="46" t="s">
        <v>724</v>
      </c>
      <c r="D360" s="30">
        <v>20147334.064613223</v>
      </c>
      <c r="E360" s="43">
        <v>104275.511096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4">
        <v>0</v>
      </c>
      <c r="N360" s="44">
        <v>0</v>
      </c>
      <c r="O360" s="43">
        <v>0</v>
      </c>
    </row>
    <row r="361" spans="1:15" x14ac:dyDescent="0.25">
      <c r="A361" s="46" t="s">
        <v>727</v>
      </c>
      <c r="B361" s="46" t="s">
        <v>792</v>
      </c>
      <c r="C361" s="46" t="s">
        <v>726</v>
      </c>
      <c r="D361" s="30">
        <v>8043272.9333629599</v>
      </c>
      <c r="E361" s="43">
        <v>56285.866089999996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4">
        <v>0</v>
      </c>
      <c r="N361" s="44">
        <v>0</v>
      </c>
      <c r="O361" s="43">
        <v>0</v>
      </c>
    </row>
    <row r="362" spans="1:15" x14ac:dyDescent="0.25">
      <c r="A362" s="46" t="s">
        <v>729</v>
      </c>
      <c r="B362" s="46" t="s">
        <v>792</v>
      </c>
      <c r="C362" s="46" t="s">
        <v>728</v>
      </c>
      <c r="D362" s="30">
        <v>13954611.256712992</v>
      </c>
      <c r="E362" s="43">
        <v>106234.57363100001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4">
        <v>0</v>
      </c>
      <c r="N362" s="44">
        <v>0</v>
      </c>
      <c r="O362" s="43">
        <v>0</v>
      </c>
    </row>
    <row r="363" spans="1:15" x14ac:dyDescent="0.25">
      <c r="A363" s="46" t="s">
        <v>731</v>
      </c>
      <c r="B363" s="46" t="s">
        <v>796</v>
      </c>
      <c r="C363" s="46" t="s">
        <v>730</v>
      </c>
      <c r="D363" s="30">
        <v>113167179.58618115</v>
      </c>
      <c r="E363" s="43">
        <v>126214.25363699999</v>
      </c>
      <c r="F363" s="43">
        <v>3409007.965326</v>
      </c>
      <c r="G363" s="43">
        <v>796226.72279999999</v>
      </c>
      <c r="H363" s="43">
        <v>303424.607648</v>
      </c>
      <c r="I363" s="43">
        <v>492802.11515199998</v>
      </c>
      <c r="J363" s="43">
        <v>149394.209902</v>
      </c>
      <c r="K363" s="43">
        <v>3138359.8853390003</v>
      </c>
      <c r="L363" s="43">
        <v>170611.51011199999</v>
      </c>
      <c r="M363" s="44">
        <v>129447.76236299999</v>
      </c>
      <c r="N363" s="44">
        <v>41163.747749000002</v>
      </c>
      <c r="O363" s="43">
        <v>9073.8916270000009</v>
      </c>
    </row>
    <row r="364" spans="1:15" x14ac:dyDescent="0.25">
      <c r="A364" s="46" t="s">
        <v>733</v>
      </c>
      <c r="B364" s="46" t="s">
        <v>792</v>
      </c>
      <c r="C364" s="46" t="s">
        <v>732</v>
      </c>
      <c r="D364" s="30">
        <v>8292284.6686775759</v>
      </c>
      <c r="E364" s="43">
        <v>49247.424220000001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43">
        <v>0</v>
      </c>
    </row>
    <row r="365" spans="1:15" x14ac:dyDescent="0.25">
      <c r="A365" s="46" t="s">
        <v>735</v>
      </c>
      <c r="B365" s="46" t="s">
        <v>792</v>
      </c>
      <c r="C365" s="46" t="s">
        <v>734</v>
      </c>
      <c r="D365" s="30">
        <v>11846138.5221799</v>
      </c>
      <c r="E365" s="43">
        <v>96049.221353000001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43">
        <v>0</v>
      </c>
    </row>
    <row r="366" spans="1:15" x14ac:dyDescent="0.25">
      <c r="A366" s="46" t="s">
        <v>737</v>
      </c>
      <c r="B366" s="46" t="s">
        <v>792</v>
      </c>
      <c r="C366" s="46" t="s">
        <v>736</v>
      </c>
      <c r="D366" s="30">
        <v>12334646.588167673</v>
      </c>
      <c r="E366" s="43">
        <v>49247.424220000001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4">
        <v>0</v>
      </c>
      <c r="N366" s="44">
        <v>0</v>
      </c>
      <c r="O366" s="43">
        <v>0</v>
      </c>
    </row>
    <row r="367" spans="1:15" x14ac:dyDescent="0.25">
      <c r="A367" s="46" t="s">
        <v>739</v>
      </c>
      <c r="B367" s="46" t="s">
        <v>792</v>
      </c>
      <c r="C367" s="46" t="s">
        <v>738</v>
      </c>
      <c r="D367" s="30">
        <v>12261713.563074749</v>
      </c>
      <c r="E367" s="43">
        <v>63141.107540999998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4">
        <v>0</v>
      </c>
      <c r="N367" s="44">
        <v>0</v>
      </c>
      <c r="O367" s="43">
        <v>0</v>
      </c>
    </row>
    <row r="368" spans="1:15" x14ac:dyDescent="0.25">
      <c r="A368" s="46" t="s">
        <v>741</v>
      </c>
      <c r="B368" s="46" t="s">
        <v>793</v>
      </c>
      <c r="C368" s="46" t="s">
        <v>740</v>
      </c>
      <c r="D368" s="30">
        <v>93465485.061176807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4">
        <v>0</v>
      </c>
      <c r="O368" s="43">
        <v>0</v>
      </c>
    </row>
    <row r="369" spans="1:15" x14ac:dyDescent="0.25">
      <c r="A369" s="46" t="s">
        <v>743</v>
      </c>
      <c r="B369" s="46" t="s">
        <v>792</v>
      </c>
      <c r="C369" s="46" t="s">
        <v>742</v>
      </c>
      <c r="D369" s="30">
        <v>8878558.3626821358</v>
      </c>
      <c r="E369" s="43">
        <v>131698.44679800002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4">
        <v>0</v>
      </c>
      <c r="N369" s="44">
        <v>0</v>
      </c>
      <c r="O369" s="43">
        <v>0</v>
      </c>
    </row>
    <row r="370" spans="1:15" x14ac:dyDescent="0.25">
      <c r="A370" s="46" t="s">
        <v>745</v>
      </c>
      <c r="B370" s="46" t="s">
        <v>792</v>
      </c>
      <c r="C370" s="46" t="s">
        <v>744</v>
      </c>
      <c r="D370" s="30">
        <v>4437247.2621789332</v>
      </c>
      <c r="E370" s="43">
        <v>49247.424220000001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43">
        <v>0</v>
      </c>
    </row>
    <row r="371" spans="1:15" x14ac:dyDescent="0.25">
      <c r="A371" s="46" t="s">
        <v>747</v>
      </c>
      <c r="B371" s="46" t="s">
        <v>797</v>
      </c>
      <c r="C371" s="46" t="s">
        <v>746</v>
      </c>
      <c r="D371" s="30">
        <v>512822646.76021588</v>
      </c>
      <c r="E371" s="43">
        <v>0</v>
      </c>
      <c r="F371" s="43">
        <v>21300062.532076001</v>
      </c>
      <c r="G371" s="43">
        <v>5782911.4706060002</v>
      </c>
      <c r="H371" s="43">
        <v>2532866.6831660001</v>
      </c>
      <c r="I371" s="43">
        <v>3250044.7874400001</v>
      </c>
      <c r="J371" s="43">
        <v>926411.70371899998</v>
      </c>
      <c r="K371" s="43">
        <v>13228537.656709999</v>
      </c>
      <c r="L371" s="43">
        <v>341544.610033</v>
      </c>
      <c r="M371" s="44">
        <v>180105.66621600001</v>
      </c>
      <c r="N371" s="44">
        <v>161438.94381699999</v>
      </c>
      <c r="O371" s="43">
        <v>18147.78325</v>
      </c>
    </row>
    <row r="372" spans="1:15" x14ac:dyDescent="0.25">
      <c r="A372" s="46" t="s">
        <v>749</v>
      </c>
      <c r="B372" s="46" t="s">
        <v>793</v>
      </c>
      <c r="C372" s="46" t="s">
        <v>748</v>
      </c>
      <c r="D372" s="30">
        <v>77502742.621323362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4">
        <v>0</v>
      </c>
      <c r="N372" s="44">
        <v>0</v>
      </c>
      <c r="O372" s="43">
        <v>0</v>
      </c>
    </row>
    <row r="373" spans="1:15" x14ac:dyDescent="0.25">
      <c r="A373" s="46" t="s">
        <v>751</v>
      </c>
      <c r="B373" s="46" t="s">
        <v>798</v>
      </c>
      <c r="C373" s="46" t="s">
        <v>750</v>
      </c>
      <c r="D373" s="30">
        <v>196975389.45310929</v>
      </c>
      <c r="E373" s="43">
        <v>7982038.276788</v>
      </c>
      <c r="F373" s="43">
        <v>8444973.0758090001</v>
      </c>
      <c r="G373" s="43">
        <v>1719002.4858229998</v>
      </c>
      <c r="H373" s="43">
        <v>417232.81071699999</v>
      </c>
      <c r="I373" s="43">
        <v>1301769.6751059999</v>
      </c>
      <c r="J373" s="43">
        <v>795666.82923200005</v>
      </c>
      <c r="K373" s="43">
        <v>5451025.2953030001</v>
      </c>
      <c r="L373" s="43">
        <v>278691.17786399997</v>
      </c>
      <c r="M373" s="44">
        <v>161452.95715099998</v>
      </c>
      <c r="N373" s="44">
        <v>117238.220713</v>
      </c>
      <c r="O373" s="43">
        <v>18147.78325</v>
      </c>
    </row>
    <row r="374" spans="1:15" x14ac:dyDescent="0.25">
      <c r="A374" s="46" t="s">
        <v>753</v>
      </c>
      <c r="B374" s="46" t="s">
        <v>792</v>
      </c>
      <c r="C374" s="46" t="s">
        <v>752</v>
      </c>
      <c r="D374" s="30">
        <v>9525031.5591560099</v>
      </c>
      <c r="E374" s="43">
        <v>141003.25513100001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43">
        <v>0</v>
      </c>
    </row>
    <row r="375" spans="1:15" x14ac:dyDescent="0.25">
      <c r="A375" s="46" t="s">
        <v>755</v>
      </c>
      <c r="B375" s="46" t="s">
        <v>795</v>
      </c>
      <c r="C375" s="46" t="s">
        <v>754</v>
      </c>
      <c r="D375" s="30">
        <v>216754436.91586235</v>
      </c>
      <c r="E375" s="43">
        <v>88605.965656999993</v>
      </c>
      <c r="F375" s="43">
        <v>7503735.357698</v>
      </c>
      <c r="G375" s="43">
        <v>2374520.0406200001</v>
      </c>
      <c r="H375" s="43">
        <v>808035.80269799998</v>
      </c>
      <c r="I375" s="43">
        <v>1566484.237922</v>
      </c>
      <c r="J375" s="43">
        <v>890923.83072800003</v>
      </c>
      <c r="K375" s="43">
        <v>7286483.4688559994</v>
      </c>
      <c r="L375" s="43">
        <v>175246.80697699997</v>
      </c>
      <c r="M375" s="44">
        <v>130772.81819699999</v>
      </c>
      <c r="N375" s="44">
        <v>44473.98878</v>
      </c>
      <c r="O375" s="43">
        <v>9073.8916270000009</v>
      </c>
    </row>
    <row r="376" spans="1:15" x14ac:dyDescent="0.25">
      <c r="A376" s="46" t="s">
        <v>757</v>
      </c>
      <c r="B376" s="46" t="s">
        <v>796</v>
      </c>
      <c r="C376" s="46" t="s">
        <v>756</v>
      </c>
      <c r="D376" s="30">
        <v>328544625.04005122</v>
      </c>
      <c r="E376" s="43">
        <v>385067.579875</v>
      </c>
      <c r="F376" s="43">
        <v>9069729.0951579995</v>
      </c>
      <c r="G376" s="43">
        <v>2952009.1004949999</v>
      </c>
      <c r="H376" s="43">
        <v>1158419.6537039999</v>
      </c>
      <c r="I376" s="43">
        <v>1793589.446791</v>
      </c>
      <c r="J376" s="43">
        <v>556385.51812100003</v>
      </c>
      <c r="K376" s="43">
        <v>8438816.1330699995</v>
      </c>
      <c r="L376" s="43">
        <v>260015.48717500002</v>
      </c>
      <c r="M376" s="44">
        <v>155948.879067</v>
      </c>
      <c r="N376" s="44">
        <v>104066.608108</v>
      </c>
      <c r="O376" s="43">
        <v>18147.78325</v>
      </c>
    </row>
    <row r="377" spans="1:15" x14ac:dyDescent="0.25">
      <c r="A377" s="46" t="s">
        <v>759</v>
      </c>
      <c r="B377" s="46" t="s">
        <v>792</v>
      </c>
      <c r="C377" s="46" t="s">
        <v>758</v>
      </c>
      <c r="D377" s="30">
        <v>13200389.50978343</v>
      </c>
      <c r="E377" s="43">
        <v>225720.64417099999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4">
        <v>0</v>
      </c>
      <c r="N377" s="44">
        <v>0</v>
      </c>
      <c r="O377" s="43">
        <v>0</v>
      </c>
    </row>
    <row r="378" spans="1:15" x14ac:dyDescent="0.25">
      <c r="A378" s="46" t="s">
        <v>761</v>
      </c>
      <c r="B378" s="46" t="s">
        <v>796</v>
      </c>
      <c r="C378" s="46" t="s">
        <v>760</v>
      </c>
      <c r="D378" s="30">
        <v>85065997.289509714</v>
      </c>
      <c r="E378" s="43">
        <v>49247.424220000001</v>
      </c>
      <c r="F378" s="43">
        <v>4006932.332595</v>
      </c>
      <c r="G378" s="43">
        <v>805249.58279799996</v>
      </c>
      <c r="H378" s="43">
        <v>336494.309954</v>
      </c>
      <c r="I378" s="43">
        <v>468755.27284400002</v>
      </c>
      <c r="J378" s="43">
        <v>90883.981184000004</v>
      </c>
      <c r="K378" s="43">
        <v>2796592.6980250003</v>
      </c>
      <c r="L378" s="43">
        <v>181291.240219</v>
      </c>
      <c r="M378" s="44">
        <v>132607.51089199999</v>
      </c>
      <c r="N378" s="44">
        <v>48683.729327000001</v>
      </c>
      <c r="O378" s="43">
        <v>9073.8916270000009</v>
      </c>
    </row>
    <row r="379" spans="1:15" x14ac:dyDescent="0.25">
      <c r="A379" s="46" t="s">
        <v>763</v>
      </c>
      <c r="B379" s="46" t="s">
        <v>795</v>
      </c>
      <c r="C379" s="46" t="s">
        <v>762</v>
      </c>
      <c r="D379" s="30">
        <v>243346685.36693075</v>
      </c>
      <c r="E379" s="43">
        <v>65100.170077000002</v>
      </c>
      <c r="F379" s="43">
        <v>7410625.5124369999</v>
      </c>
      <c r="G379" s="43">
        <v>2861690.9906369997</v>
      </c>
      <c r="H379" s="43">
        <v>1090425.427717</v>
      </c>
      <c r="I379" s="43">
        <v>1771265.5629199999</v>
      </c>
      <c r="J379" s="43">
        <v>1209667.1674240001</v>
      </c>
      <c r="K379" s="43">
        <v>7886896.8770250008</v>
      </c>
      <c r="L379" s="43">
        <v>156284.94160300001</v>
      </c>
      <c r="M379" s="44">
        <v>125166.812741</v>
      </c>
      <c r="N379" s="44">
        <v>31118.128862000001</v>
      </c>
      <c r="O379" s="43">
        <v>9073.8916270000009</v>
      </c>
    </row>
    <row r="380" spans="1:15" x14ac:dyDescent="0.25">
      <c r="A380" s="46" t="s">
        <v>765</v>
      </c>
      <c r="B380" s="46" t="s">
        <v>792</v>
      </c>
      <c r="C380" s="46" t="s">
        <v>764</v>
      </c>
      <c r="D380" s="30">
        <v>13232481.883812798</v>
      </c>
      <c r="E380" s="43">
        <v>69997.333941000004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4">
        <v>0</v>
      </c>
      <c r="N380" s="44">
        <v>0</v>
      </c>
      <c r="O380" s="43">
        <v>0</v>
      </c>
    </row>
    <row r="381" spans="1:15" x14ac:dyDescent="0.25">
      <c r="A381" s="46" t="s">
        <v>767</v>
      </c>
      <c r="B381" s="46" t="s">
        <v>796</v>
      </c>
      <c r="C381" s="46" t="s">
        <v>766</v>
      </c>
      <c r="D381" s="30">
        <v>109687233.12572815</v>
      </c>
      <c r="E381" s="43">
        <v>49247.424220000001</v>
      </c>
      <c r="F381" s="43">
        <v>7318023.7828789996</v>
      </c>
      <c r="G381" s="43">
        <v>699261.25674699992</v>
      </c>
      <c r="H381" s="43">
        <v>304166.31446199998</v>
      </c>
      <c r="I381" s="43">
        <v>395094.942285</v>
      </c>
      <c r="J381" s="43">
        <v>69396.097804999998</v>
      </c>
      <c r="K381" s="43">
        <v>2786120.7936760001</v>
      </c>
      <c r="L381" s="43">
        <v>144880.702831</v>
      </c>
      <c r="M381" s="44">
        <v>121803.209468</v>
      </c>
      <c r="N381" s="44">
        <v>23077.493363000001</v>
      </c>
      <c r="O381" s="43">
        <v>9073.8916270000009</v>
      </c>
    </row>
    <row r="382" spans="1:15" x14ac:dyDescent="0.25">
      <c r="A382" s="46" t="s">
        <v>769</v>
      </c>
      <c r="B382" s="46" t="s">
        <v>795</v>
      </c>
      <c r="C382" s="46" t="s">
        <v>768</v>
      </c>
      <c r="D382" s="30">
        <v>210222765.41923985</v>
      </c>
      <c r="E382" s="43">
        <v>168719.70548200002</v>
      </c>
      <c r="F382" s="43">
        <v>11840808.796333</v>
      </c>
      <c r="G382" s="43">
        <v>2045196.9203840001</v>
      </c>
      <c r="H382" s="43">
        <v>690974.73297400004</v>
      </c>
      <c r="I382" s="43">
        <v>1354222.18741</v>
      </c>
      <c r="J382" s="43">
        <v>1195032.457404</v>
      </c>
      <c r="K382" s="43">
        <v>6896820.16206</v>
      </c>
      <c r="L382" s="43">
        <v>158495.73109800002</v>
      </c>
      <c r="M382" s="44">
        <v>125778.37697300001</v>
      </c>
      <c r="N382" s="44">
        <v>32717.354125000002</v>
      </c>
      <c r="O382" s="43">
        <v>9073.8916270000009</v>
      </c>
    </row>
    <row r="383" spans="1:15" x14ac:dyDescent="0.25">
      <c r="A383" s="46" t="s">
        <v>771</v>
      </c>
      <c r="B383" s="46" t="s">
        <v>792</v>
      </c>
      <c r="C383" s="46" t="s">
        <v>770</v>
      </c>
      <c r="D383" s="30">
        <v>10952524.762384813</v>
      </c>
      <c r="E383" s="43">
        <v>159121.38250100001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4">
        <v>0</v>
      </c>
      <c r="N383" s="44">
        <v>0</v>
      </c>
      <c r="O383" s="43">
        <v>0</v>
      </c>
    </row>
    <row r="384" spans="1:15" x14ac:dyDescent="0.25">
      <c r="A384" s="46" t="s">
        <v>773</v>
      </c>
      <c r="B384" s="46" t="s">
        <v>797</v>
      </c>
      <c r="C384" s="46" t="s">
        <v>772</v>
      </c>
      <c r="D384" s="30">
        <v>322825024.80905789</v>
      </c>
      <c r="E384" s="43">
        <v>0</v>
      </c>
      <c r="F384" s="43">
        <v>10575524.217629001</v>
      </c>
      <c r="G384" s="43">
        <v>3899099.6653829999</v>
      </c>
      <c r="H384" s="43">
        <v>1553024.308861</v>
      </c>
      <c r="I384" s="43">
        <v>2346075.3565219999</v>
      </c>
      <c r="J384" s="43">
        <v>851462.743518</v>
      </c>
      <c r="K384" s="43">
        <v>10734764.256167</v>
      </c>
      <c r="L384" s="43">
        <v>226734.29897100001</v>
      </c>
      <c r="M384" s="44">
        <v>146061.923988</v>
      </c>
      <c r="N384" s="44">
        <v>80672.374983000002</v>
      </c>
      <c r="O384" s="43">
        <v>18147.78325</v>
      </c>
    </row>
    <row r="385" spans="1:15" x14ac:dyDescent="0.25">
      <c r="A385" s="46" t="s">
        <v>775</v>
      </c>
      <c r="B385" s="46" t="s">
        <v>792</v>
      </c>
      <c r="C385" s="46" t="s">
        <v>774</v>
      </c>
      <c r="D385" s="30">
        <v>13242424.402314555</v>
      </c>
      <c r="E385" s="43">
        <v>146780.96294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4">
        <v>0</v>
      </c>
      <c r="N385" s="44">
        <v>0</v>
      </c>
      <c r="O385" s="43">
        <v>0</v>
      </c>
    </row>
    <row r="386" spans="1:15" x14ac:dyDescent="0.25">
      <c r="A386" s="46" t="s">
        <v>777</v>
      </c>
      <c r="B386" s="46" t="s">
        <v>792</v>
      </c>
      <c r="C386" s="46" t="s">
        <v>776</v>
      </c>
      <c r="D386" s="30">
        <v>13198654.507131223</v>
      </c>
      <c r="E386" s="43">
        <v>86450.898373000004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4">
        <v>0</v>
      </c>
      <c r="N386" s="44">
        <v>0</v>
      </c>
      <c r="O386" s="43">
        <v>0</v>
      </c>
    </row>
    <row r="387" spans="1:15" x14ac:dyDescent="0.25">
      <c r="A387" s="46" t="s">
        <v>779</v>
      </c>
      <c r="B387" s="46" t="s">
        <v>792</v>
      </c>
      <c r="C387" s="46" t="s">
        <v>778</v>
      </c>
      <c r="D387" s="30">
        <v>17200808.559982594</v>
      </c>
      <c r="E387" s="43">
        <v>79301.157325000007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4">
        <v>0</v>
      </c>
      <c r="N387" s="44">
        <v>0</v>
      </c>
      <c r="O387" s="43">
        <v>0</v>
      </c>
    </row>
    <row r="388" spans="1:15" x14ac:dyDescent="0.25">
      <c r="A388" s="46" t="s">
        <v>781</v>
      </c>
      <c r="B388" s="46" t="s">
        <v>792</v>
      </c>
      <c r="C388" s="46" t="s">
        <v>780</v>
      </c>
      <c r="D388" s="30">
        <v>13156322.885499097</v>
      </c>
      <c r="E388" s="43">
        <v>67255.237359999999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4">
        <v>0</v>
      </c>
      <c r="N388" s="44">
        <v>0</v>
      </c>
      <c r="O388" s="43">
        <v>0</v>
      </c>
    </row>
    <row r="389" spans="1:15" x14ac:dyDescent="0.25">
      <c r="A389" s="46" t="s">
        <v>783</v>
      </c>
      <c r="B389" s="46" t="s">
        <v>792</v>
      </c>
      <c r="C389" s="46" t="s">
        <v>782</v>
      </c>
      <c r="D389" s="30">
        <v>12812765.647641769</v>
      </c>
      <c r="E389" s="43">
        <v>107017.607676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4">
        <v>0</v>
      </c>
      <c r="N389" s="44">
        <v>0</v>
      </c>
      <c r="O389" s="43">
        <v>0</v>
      </c>
    </row>
    <row r="390" spans="1:15" x14ac:dyDescent="0.25">
      <c r="A390" s="46" t="s">
        <v>785</v>
      </c>
      <c r="B390" s="46" t="s">
        <v>796</v>
      </c>
      <c r="C390" s="46" t="s">
        <v>784</v>
      </c>
      <c r="D390" s="30">
        <v>118713710.80491556</v>
      </c>
      <c r="E390" s="43">
        <v>398955.35350500001</v>
      </c>
      <c r="F390" s="43">
        <v>4454640.9356000004</v>
      </c>
      <c r="G390" s="43">
        <v>1234224.8200349999</v>
      </c>
      <c r="H390" s="43">
        <v>514254.49231</v>
      </c>
      <c r="I390" s="43">
        <v>719970.32772499998</v>
      </c>
      <c r="J390" s="43">
        <v>283237.39337300003</v>
      </c>
      <c r="K390" s="43">
        <v>3474991.7228899999</v>
      </c>
      <c r="L390" s="43">
        <v>146704.91320800001</v>
      </c>
      <c r="M390" s="44">
        <v>122312.84632700001</v>
      </c>
      <c r="N390" s="44">
        <v>24392.066880999999</v>
      </c>
      <c r="O390" s="43">
        <v>9073.8916270000009</v>
      </c>
    </row>
  </sheetData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workbookViewId="0">
      <selection activeCell="D21" sqref="D21"/>
    </sheetView>
  </sheetViews>
  <sheetFormatPr defaultRowHeight="15" x14ac:dyDescent="0.25"/>
  <cols>
    <col min="1" max="2" width="8.88671875" style="26" hidden="1" customWidth="1"/>
    <col min="3" max="3" width="22.21875" style="26" bestFit="1" customWidth="1"/>
    <col min="4" max="4" width="20.109375" style="28" bestFit="1" customWidth="1"/>
    <col min="5" max="5" width="16.5546875" style="26" customWidth="1"/>
    <col min="6" max="6" width="23.109375" style="26" customWidth="1"/>
    <col min="7" max="7" width="13.44140625" style="26" bestFit="1" customWidth="1"/>
    <col min="8" max="8" width="21.88671875" style="29" customWidth="1"/>
    <col min="9" max="9" width="15.5546875" style="29" customWidth="1"/>
    <col min="10" max="10" width="20.6640625" style="26" bestFit="1" customWidth="1"/>
    <col min="11" max="11" width="15.44140625" style="26" bestFit="1" customWidth="1"/>
    <col min="12" max="12" width="15.44140625" style="26" customWidth="1"/>
    <col min="13" max="13" width="21.33203125" style="26" customWidth="1"/>
    <col min="14" max="14" width="23.21875" style="26" customWidth="1"/>
    <col min="15" max="15" width="17.5546875" style="26" customWidth="1"/>
    <col min="16" max="16384" width="8.88671875" style="26"/>
  </cols>
  <sheetData>
    <row r="1" spans="1:15" ht="18.75" x14ac:dyDescent="0.3">
      <c r="C1" s="27" t="s">
        <v>802</v>
      </c>
    </row>
    <row r="2" spans="1:15" x14ac:dyDescent="0.25">
      <c r="D2" s="51">
        <v>78</v>
      </c>
    </row>
    <row r="3" spans="1:15" s="31" customFormat="1" ht="15.75" thickBot="1" x14ac:dyDescent="0.3">
      <c r="C3" s="32"/>
      <c r="D3" s="32"/>
      <c r="E3" s="33">
        <v>39</v>
      </c>
      <c r="F3" s="33">
        <v>42</v>
      </c>
      <c r="G3" s="33"/>
      <c r="H3" s="34">
        <v>43</v>
      </c>
      <c r="I3" s="34">
        <v>44</v>
      </c>
      <c r="J3" s="34">
        <v>45</v>
      </c>
      <c r="K3" s="34">
        <v>48</v>
      </c>
      <c r="L3" s="34"/>
      <c r="M3" s="34">
        <v>51</v>
      </c>
      <c r="N3" s="34">
        <v>52</v>
      </c>
      <c r="O3" s="34">
        <v>53</v>
      </c>
    </row>
    <row r="4" spans="1:15" ht="32.25" customHeight="1" x14ac:dyDescent="0.25">
      <c r="C4" s="35"/>
      <c r="D4" s="35" t="s">
        <v>6</v>
      </c>
      <c r="E4" s="36" t="s">
        <v>7</v>
      </c>
      <c r="F4" s="36" t="s">
        <v>8</v>
      </c>
      <c r="G4" s="36" t="s">
        <v>9</v>
      </c>
      <c r="H4" s="37" t="s">
        <v>10</v>
      </c>
      <c r="I4" s="37" t="s">
        <v>11</v>
      </c>
      <c r="J4" s="36" t="s">
        <v>12</v>
      </c>
      <c r="K4" s="36" t="s">
        <v>13</v>
      </c>
      <c r="L4" s="38" t="s">
        <v>803</v>
      </c>
      <c r="M4" s="38" t="s">
        <v>788</v>
      </c>
      <c r="N4" s="36" t="s">
        <v>789</v>
      </c>
      <c r="O4" s="36" t="s">
        <v>790</v>
      </c>
    </row>
    <row r="5" spans="1:15" ht="15.75" thickBot="1" x14ac:dyDescent="0.3">
      <c r="C5" s="40"/>
      <c r="D5" s="40" t="s">
        <v>791</v>
      </c>
      <c r="E5" s="41" t="s">
        <v>791</v>
      </c>
      <c r="F5" s="41" t="s">
        <v>791</v>
      </c>
      <c r="G5" s="41" t="s">
        <v>791</v>
      </c>
      <c r="H5" s="41" t="s">
        <v>791</v>
      </c>
      <c r="I5" s="41" t="s">
        <v>791</v>
      </c>
      <c r="J5" s="41" t="s">
        <v>791</v>
      </c>
      <c r="K5" s="41" t="s">
        <v>791</v>
      </c>
      <c r="L5" s="41" t="s">
        <v>791</v>
      </c>
      <c r="M5" s="41" t="s">
        <v>791</v>
      </c>
      <c r="N5" s="41" t="s">
        <v>791</v>
      </c>
      <c r="O5" s="41" t="s">
        <v>791</v>
      </c>
    </row>
    <row r="6" spans="1:15" x14ac:dyDescent="0.25">
      <c r="A6" s="26" t="s">
        <v>19</v>
      </c>
      <c r="B6" s="26" t="s">
        <v>19</v>
      </c>
      <c r="C6" s="26" t="s">
        <v>1</v>
      </c>
      <c r="D6" s="30">
        <v>43225252861.187813</v>
      </c>
      <c r="E6" s="43">
        <v>78948689.761745945</v>
      </c>
      <c r="F6" s="43">
        <v>1510731868.3800871</v>
      </c>
      <c r="G6" s="43">
        <v>376219999.99999809</v>
      </c>
      <c r="H6" s="44">
        <v>118449999.99999897</v>
      </c>
      <c r="I6" s="44">
        <v>257769999.99999908</v>
      </c>
      <c r="J6" s="44">
        <v>129600000.00000098</v>
      </c>
      <c r="K6" s="44">
        <v>1114489403.0908804</v>
      </c>
      <c r="L6" s="44">
        <v>32367040.402340997</v>
      </c>
      <c r="M6" s="44">
        <v>21816755.402341999</v>
      </c>
      <c r="N6" s="44">
        <v>10550284.999999003</v>
      </c>
      <c r="O6" s="44">
        <v>1777000.0000399984</v>
      </c>
    </row>
    <row r="7" spans="1:15" x14ac:dyDescent="0.25">
      <c r="D7" s="47"/>
      <c r="E7" s="43"/>
      <c r="F7" s="43"/>
      <c r="G7" s="43"/>
      <c r="H7" s="44"/>
      <c r="I7" s="44"/>
      <c r="J7" s="44"/>
      <c r="K7" s="44"/>
      <c r="L7" s="44"/>
      <c r="M7" s="44"/>
      <c r="N7" s="44"/>
      <c r="O7" s="44"/>
    </row>
    <row r="8" spans="1:15" x14ac:dyDescent="0.25">
      <c r="A8" s="46" t="s">
        <v>21</v>
      </c>
      <c r="B8" s="46" t="s">
        <v>792</v>
      </c>
      <c r="C8" s="46" t="s">
        <v>20</v>
      </c>
      <c r="D8" s="30">
        <v>8203652.2282608002</v>
      </c>
      <c r="E8" s="43">
        <v>56395.017175000001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</row>
    <row r="9" spans="1:15" x14ac:dyDescent="0.25">
      <c r="A9" s="46" t="s">
        <v>23</v>
      </c>
      <c r="B9" s="46" t="s">
        <v>792</v>
      </c>
      <c r="C9" s="46" t="s">
        <v>22</v>
      </c>
      <c r="D9" s="30">
        <v>10449272.243781637</v>
      </c>
      <c r="E9" s="43">
        <v>77001.610000999994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</row>
    <row r="10" spans="1:15" x14ac:dyDescent="0.25">
      <c r="A10" s="46" t="s">
        <v>25</v>
      </c>
      <c r="B10" s="46" t="s">
        <v>792</v>
      </c>
      <c r="C10" s="46" t="s">
        <v>24</v>
      </c>
      <c r="D10" s="30">
        <v>11164673.595316365</v>
      </c>
      <c r="E10" s="43">
        <v>77001.610000999994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</row>
    <row r="11" spans="1:15" x14ac:dyDescent="0.25">
      <c r="A11" s="46" t="s">
        <v>27</v>
      </c>
      <c r="B11" s="46" t="s">
        <v>792</v>
      </c>
      <c r="C11" s="46" t="s">
        <v>26</v>
      </c>
      <c r="D11" s="30">
        <v>16716724.206608607</v>
      </c>
      <c r="E11" s="43">
        <v>97609.189683999997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</row>
    <row r="12" spans="1:15" x14ac:dyDescent="0.25">
      <c r="A12" s="46" t="s">
        <v>29</v>
      </c>
      <c r="B12" s="46" t="s">
        <v>792</v>
      </c>
      <c r="C12" s="46" t="s">
        <v>28</v>
      </c>
      <c r="D12" s="30">
        <v>12489986.739075061</v>
      </c>
      <c r="E12" s="43">
        <v>49342.926166000005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</row>
    <row r="13" spans="1:15" x14ac:dyDescent="0.25">
      <c r="A13" s="46" t="s">
        <v>31</v>
      </c>
      <c r="B13" s="46" t="s">
        <v>792</v>
      </c>
      <c r="C13" s="46" t="s">
        <v>30</v>
      </c>
      <c r="D13" s="30">
        <v>12514917.926163105</v>
      </c>
      <c r="E13" s="43">
        <v>49342.926166000005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</row>
    <row r="14" spans="1:15" x14ac:dyDescent="0.25">
      <c r="A14" s="46" t="s">
        <v>33</v>
      </c>
      <c r="B14" s="46" t="s">
        <v>793</v>
      </c>
      <c r="C14" s="46" t="s">
        <v>32</v>
      </c>
      <c r="D14" s="30">
        <v>41990543.328823492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</row>
    <row r="15" spans="1:15" x14ac:dyDescent="0.25">
      <c r="A15" s="46" t="s">
        <v>35</v>
      </c>
      <c r="B15" s="46" t="s">
        <v>792</v>
      </c>
      <c r="C15" s="46" t="s">
        <v>34</v>
      </c>
      <c r="D15" s="30">
        <v>21567706.261729807</v>
      </c>
      <c r="E15" s="43">
        <v>53352.532347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</row>
    <row r="16" spans="1:15" x14ac:dyDescent="0.25">
      <c r="A16" s="46" t="s">
        <v>37</v>
      </c>
      <c r="B16" s="46" t="s">
        <v>792</v>
      </c>
      <c r="C16" s="46" t="s">
        <v>36</v>
      </c>
      <c r="D16" s="30">
        <v>8875166.3426520322</v>
      </c>
      <c r="E16" s="43">
        <v>49342.926166000005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</row>
    <row r="17" spans="1:15" x14ac:dyDescent="0.25">
      <c r="A17" s="46" t="s">
        <v>39</v>
      </c>
      <c r="B17" s="46" t="s">
        <v>794</v>
      </c>
      <c r="C17" s="46" t="s">
        <v>38</v>
      </c>
      <c r="D17" s="30">
        <v>141702781.4123106</v>
      </c>
      <c r="E17" s="43">
        <v>417048.38567900006</v>
      </c>
      <c r="F17" s="43">
        <v>4646630.5842329999</v>
      </c>
      <c r="G17" s="43">
        <v>1307701.952387</v>
      </c>
      <c r="H17" s="43">
        <v>327038.616209</v>
      </c>
      <c r="I17" s="43">
        <v>980663.33617799997</v>
      </c>
      <c r="J17" s="43">
        <v>688920.86132300005</v>
      </c>
      <c r="K17" s="43">
        <v>6484064.2063889997</v>
      </c>
      <c r="L17" s="43">
        <v>155523.39213200001</v>
      </c>
      <c r="M17" s="43">
        <v>126433.292023</v>
      </c>
      <c r="N17" s="43">
        <v>29090.100108999999</v>
      </c>
      <c r="O17" s="43">
        <v>8753.6945830000004</v>
      </c>
    </row>
    <row r="18" spans="1:15" x14ac:dyDescent="0.25">
      <c r="A18" s="46" t="s">
        <v>41</v>
      </c>
      <c r="B18" s="46" t="s">
        <v>794</v>
      </c>
      <c r="C18" s="46" t="s">
        <v>40</v>
      </c>
      <c r="D18" s="30">
        <v>257639826.8118799</v>
      </c>
      <c r="E18" s="43">
        <v>588774.59790100006</v>
      </c>
      <c r="F18" s="43">
        <v>11741239.086655</v>
      </c>
      <c r="G18" s="43">
        <v>2305885.104305</v>
      </c>
      <c r="H18" s="43">
        <v>751221.36150200001</v>
      </c>
      <c r="I18" s="43">
        <v>1554663.7428029999</v>
      </c>
      <c r="J18" s="43">
        <v>718457.57168699999</v>
      </c>
      <c r="K18" s="43">
        <v>6995126.4568579998</v>
      </c>
      <c r="L18" s="43">
        <v>192361.02636499997</v>
      </c>
      <c r="M18" s="43">
        <v>137341.66972399998</v>
      </c>
      <c r="N18" s="43">
        <v>55019.356640999998</v>
      </c>
      <c r="O18" s="43">
        <v>8753.6945830000004</v>
      </c>
    </row>
    <row r="19" spans="1:15" x14ac:dyDescent="0.25">
      <c r="A19" s="46" t="s">
        <v>43</v>
      </c>
      <c r="B19" s="46" t="s">
        <v>795</v>
      </c>
      <c r="C19" s="46" t="s">
        <v>42</v>
      </c>
      <c r="D19" s="30">
        <v>171709747.17144346</v>
      </c>
      <c r="E19" s="43">
        <v>83871.132180999994</v>
      </c>
      <c r="F19" s="43">
        <v>4563994.8355490007</v>
      </c>
      <c r="G19" s="43">
        <v>1826521.6834209999</v>
      </c>
      <c r="H19" s="43">
        <v>496427.85838799999</v>
      </c>
      <c r="I19" s="43">
        <v>1330093.825033</v>
      </c>
      <c r="J19" s="43">
        <v>749864.561399</v>
      </c>
      <c r="K19" s="43">
        <v>5461259.1278280001</v>
      </c>
      <c r="L19" s="43">
        <v>141326.12769699999</v>
      </c>
      <c r="M19" s="43">
        <v>122277.719564</v>
      </c>
      <c r="N19" s="43">
        <v>19048.408133000001</v>
      </c>
      <c r="O19" s="43">
        <v>8753.6945830000004</v>
      </c>
    </row>
    <row r="20" spans="1:15" x14ac:dyDescent="0.25">
      <c r="A20" s="46" t="s">
        <v>45</v>
      </c>
      <c r="B20" s="46" t="s">
        <v>792</v>
      </c>
      <c r="C20" s="46" t="s">
        <v>44</v>
      </c>
      <c r="D20" s="30">
        <v>9373472.6961361505</v>
      </c>
      <c r="E20" s="43">
        <v>93192.997793000002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</row>
    <row r="21" spans="1:15" x14ac:dyDescent="0.25">
      <c r="A21" s="46" t="s">
        <v>47</v>
      </c>
      <c r="B21" s="46" t="s">
        <v>792</v>
      </c>
      <c r="C21" s="46" t="s">
        <v>46</v>
      </c>
      <c r="D21" s="30">
        <v>24842592.334617723</v>
      </c>
      <c r="E21" s="43">
        <v>196719.391183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</row>
    <row r="22" spans="1:15" x14ac:dyDescent="0.25">
      <c r="A22" s="46" t="s">
        <v>49</v>
      </c>
      <c r="B22" s="46" t="s">
        <v>792</v>
      </c>
      <c r="C22" s="46" t="s">
        <v>48</v>
      </c>
      <c r="D22" s="30">
        <v>14195165.116570247</v>
      </c>
      <c r="E22" s="43">
        <v>100062.519974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</row>
    <row r="23" spans="1:15" x14ac:dyDescent="0.25">
      <c r="A23" s="46" t="s">
        <v>51</v>
      </c>
      <c r="B23" s="46" t="s">
        <v>792</v>
      </c>
      <c r="C23" s="46" t="s">
        <v>50</v>
      </c>
      <c r="D23" s="30">
        <v>11845861.025900567</v>
      </c>
      <c r="E23" s="43">
        <v>90739.667503000004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</row>
    <row r="24" spans="1:15" x14ac:dyDescent="0.25">
      <c r="A24" s="46" t="s">
        <v>53</v>
      </c>
      <c r="B24" s="46" t="s">
        <v>796</v>
      </c>
      <c r="C24" s="46" t="s">
        <v>52</v>
      </c>
      <c r="D24" s="30">
        <v>120288574.84667714</v>
      </c>
      <c r="E24" s="43">
        <v>203097.457819</v>
      </c>
      <c r="F24" s="43">
        <v>3651313.2870430001</v>
      </c>
      <c r="G24" s="43">
        <v>1223946.4710610001</v>
      </c>
      <c r="H24" s="43">
        <v>440162.56243699999</v>
      </c>
      <c r="I24" s="43">
        <v>783783.90862400003</v>
      </c>
      <c r="J24" s="43">
        <v>224025.43343400001</v>
      </c>
      <c r="K24" s="43">
        <v>2950261.651606</v>
      </c>
      <c r="L24" s="43">
        <v>170261.82189300001</v>
      </c>
      <c r="M24" s="43">
        <v>130796.64310300001</v>
      </c>
      <c r="N24" s="43">
        <v>39465.178789999998</v>
      </c>
      <c r="O24" s="43">
        <v>13130.541869000001</v>
      </c>
    </row>
    <row r="25" spans="1:15" x14ac:dyDescent="0.25">
      <c r="A25" s="46" t="s">
        <v>55</v>
      </c>
      <c r="B25" s="46" t="s">
        <v>796</v>
      </c>
      <c r="C25" s="46" t="s">
        <v>54</v>
      </c>
      <c r="D25" s="30">
        <v>131145233.64301252</v>
      </c>
      <c r="E25" s="43">
        <v>196228.922498</v>
      </c>
      <c r="F25" s="43">
        <v>11248999.552593999</v>
      </c>
      <c r="G25" s="43">
        <v>1014850.738722</v>
      </c>
      <c r="H25" s="43">
        <v>348072.38099400001</v>
      </c>
      <c r="I25" s="43">
        <v>666778.35772800003</v>
      </c>
      <c r="J25" s="43">
        <v>359351.13704900001</v>
      </c>
      <c r="K25" s="43">
        <v>3381350.8633730002</v>
      </c>
      <c r="L25" s="43">
        <v>168324.42681599999</v>
      </c>
      <c r="M25" s="43">
        <v>130277.19654599999</v>
      </c>
      <c r="N25" s="43">
        <v>38047.23027</v>
      </c>
      <c r="O25" s="43">
        <v>8753.6945830000004</v>
      </c>
    </row>
    <row r="26" spans="1:15" x14ac:dyDescent="0.25">
      <c r="A26" s="46" t="s">
        <v>57</v>
      </c>
      <c r="B26" s="46" t="s">
        <v>793</v>
      </c>
      <c r="C26" s="46" t="s">
        <v>56</v>
      </c>
      <c r="D26" s="30">
        <v>27842461.666788522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</row>
    <row r="27" spans="1:15" x14ac:dyDescent="0.25">
      <c r="A27" s="46" t="s">
        <v>59</v>
      </c>
      <c r="B27" s="46" t="s">
        <v>793</v>
      </c>
      <c r="C27" s="46" t="s">
        <v>58</v>
      </c>
      <c r="D27" s="30">
        <v>32174007.477787912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</row>
    <row r="28" spans="1:15" x14ac:dyDescent="0.25">
      <c r="A28" s="46" t="s">
        <v>61</v>
      </c>
      <c r="B28" s="46" t="s">
        <v>794</v>
      </c>
      <c r="C28" s="46" t="s">
        <v>60</v>
      </c>
      <c r="D28" s="30">
        <v>155800109.83232945</v>
      </c>
      <c r="E28" s="43">
        <v>394743.40933399997</v>
      </c>
      <c r="F28" s="43">
        <v>5622265.8285389999</v>
      </c>
      <c r="G28" s="43">
        <v>1565599.647774</v>
      </c>
      <c r="H28" s="43">
        <v>568485.12564099999</v>
      </c>
      <c r="I28" s="43">
        <v>997114.52213299996</v>
      </c>
      <c r="J28" s="43">
        <v>449495.74048699997</v>
      </c>
      <c r="K28" s="43">
        <v>4685841.3559119999</v>
      </c>
      <c r="L28" s="43">
        <v>186999.33519400001</v>
      </c>
      <c r="M28" s="43">
        <v>135783.330052</v>
      </c>
      <c r="N28" s="43">
        <v>51216.005142000002</v>
      </c>
      <c r="O28" s="43">
        <v>8753.6945830000004</v>
      </c>
    </row>
    <row r="29" spans="1:15" x14ac:dyDescent="0.25">
      <c r="A29" s="46" t="s">
        <v>63</v>
      </c>
      <c r="B29" s="46" t="s">
        <v>795</v>
      </c>
      <c r="C29" s="46" t="s">
        <v>62</v>
      </c>
      <c r="D29" s="30">
        <v>845360911.90491319</v>
      </c>
      <c r="E29" s="43">
        <v>1069606.6105180001</v>
      </c>
      <c r="F29" s="43">
        <v>41302764.984565005</v>
      </c>
      <c r="G29" s="43">
        <v>8293934.9296030002</v>
      </c>
      <c r="H29" s="43">
        <v>2278985.505167</v>
      </c>
      <c r="I29" s="43">
        <v>6014949.4244360002</v>
      </c>
      <c r="J29" s="43">
        <v>5545942.9647479998</v>
      </c>
      <c r="K29" s="43">
        <v>29761946.099918</v>
      </c>
      <c r="L29" s="43">
        <v>278982.36465499998</v>
      </c>
      <c r="M29" s="43">
        <v>163106.21896</v>
      </c>
      <c r="N29" s="43">
        <v>115876.145695</v>
      </c>
      <c r="O29" s="43">
        <v>17507.389160999999</v>
      </c>
    </row>
    <row r="30" spans="1:15" x14ac:dyDescent="0.25">
      <c r="A30" s="46" t="s">
        <v>65</v>
      </c>
      <c r="B30" s="46" t="s">
        <v>792</v>
      </c>
      <c r="C30" s="46" t="s">
        <v>64</v>
      </c>
      <c r="D30" s="30">
        <v>8920244.368651757</v>
      </c>
      <c r="E30" s="43">
        <v>56395.017175000001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</row>
    <row r="31" spans="1:15" x14ac:dyDescent="0.25">
      <c r="A31" s="46" t="s">
        <v>67</v>
      </c>
      <c r="B31" s="46" t="s">
        <v>796</v>
      </c>
      <c r="C31" s="46" t="s">
        <v>66</v>
      </c>
      <c r="D31" s="30">
        <v>117942000.65863054</v>
      </c>
      <c r="E31" s="43">
        <v>106931.05529600001</v>
      </c>
      <c r="F31" s="43">
        <v>4627550.5957770003</v>
      </c>
      <c r="G31" s="43">
        <v>1117914.629216</v>
      </c>
      <c r="H31" s="43">
        <v>296900.78841699997</v>
      </c>
      <c r="I31" s="43">
        <v>821013.840799</v>
      </c>
      <c r="J31" s="43">
        <v>579825.75027199998</v>
      </c>
      <c r="K31" s="43">
        <v>5619246.2334190002</v>
      </c>
      <c r="L31" s="43">
        <v>145680.891951</v>
      </c>
      <c r="M31" s="43">
        <v>123524.391302</v>
      </c>
      <c r="N31" s="43">
        <v>22156.500649000001</v>
      </c>
      <c r="O31" s="43">
        <v>8753.6945830000004</v>
      </c>
    </row>
    <row r="32" spans="1:15" x14ac:dyDescent="0.25">
      <c r="A32" s="46" t="s">
        <v>69</v>
      </c>
      <c r="B32" s="46" t="s">
        <v>796</v>
      </c>
      <c r="C32" s="46" t="s">
        <v>68</v>
      </c>
      <c r="D32" s="30">
        <v>123869693.27847368</v>
      </c>
      <c r="E32" s="43">
        <v>518582.31171099999</v>
      </c>
      <c r="F32" s="43">
        <v>5227376.7971790005</v>
      </c>
      <c r="G32" s="43">
        <v>1422489.1844850001</v>
      </c>
      <c r="H32" s="43">
        <v>451894.47943900002</v>
      </c>
      <c r="I32" s="43">
        <v>970594.70504599996</v>
      </c>
      <c r="J32" s="43">
        <v>846459.52038300002</v>
      </c>
      <c r="K32" s="43">
        <v>4051722.5615039999</v>
      </c>
      <c r="L32" s="43">
        <v>137556.34243399999</v>
      </c>
      <c r="M32" s="43">
        <v>121134.93713899999</v>
      </c>
      <c r="N32" s="43">
        <v>16421.405295</v>
      </c>
      <c r="O32" s="43">
        <v>8753.6945830000004</v>
      </c>
    </row>
    <row r="33" spans="1:15" x14ac:dyDescent="0.25">
      <c r="A33" s="46" t="s">
        <v>71</v>
      </c>
      <c r="B33" s="46" t="s">
        <v>792</v>
      </c>
      <c r="C33" s="46" t="s">
        <v>70</v>
      </c>
      <c r="D33" s="30">
        <v>8910661.9478794727</v>
      </c>
      <c r="E33" s="43">
        <v>49525.494994000001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</row>
    <row r="34" spans="1:15" x14ac:dyDescent="0.25">
      <c r="A34" s="46" t="s">
        <v>73</v>
      </c>
      <c r="B34" s="46" t="s">
        <v>795</v>
      </c>
      <c r="C34" s="46" t="s">
        <v>72</v>
      </c>
      <c r="D34" s="30">
        <v>200362907.88493279</v>
      </c>
      <c r="E34" s="43">
        <v>150108.08941000002</v>
      </c>
      <c r="F34" s="43">
        <v>8463054.9607159998</v>
      </c>
      <c r="G34" s="43">
        <v>2117759.0706910002</v>
      </c>
      <c r="H34" s="43">
        <v>624732.53151300002</v>
      </c>
      <c r="I34" s="43">
        <v>1493026.5391780001</v>
      </c>
      <c r="J34" s="43">
        <v>914081.71394299995</v>
      </c>
      <c r="K34" s="43">
        <v>7133505.3412020002</v>
      </c>
      <c r="L34" s="43">
        <v>148849.375676</v>
      </c>
      <c r="M34" s="43">
        <v>124459.395104</v>
      </c>
      <c r="N34" s="43">
        <v>24389.980572</v>
      </c>
      <c r="O34" s="43">
        <v>8753.6945830000004</v>
      </c>
    </row>
    <row r="35" spans="1:15" x14ac:dyDescent="0.25">
      <c r="A35" s="46" t="s">
        <v>75</v>
      </c>
      <c r="B35" s="46" t="s">
        <v>792</v>
      </c>
      <c r="C35" s="46" t="s">
        <v>74</v>
      </c>
      <c r="D35" s="30">
        <v>7463683.7039965643</v>
      </c>
      <c r="E35" s="43">
        <v>79454.940288999991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</row>
    <row r="36" spans="1:15" x14ac:dyDescent="0.25">
      <c r="A36" s="46" t="s">
        <v>77</v>
      </c>
      <c r="B36" s="46" t="s">
        <v>796</v>
      </c>
      <c r="C36" s="46" t="s">
        <v>76</v>
      </c>
      <c r="D36" s="30">
        <v>132085193.67908466</v>
      </c>
      <c r="E36" s="43">
        <v>560807.02734899998</v>
      </c>
      <c r="F36" s="43">
        <v>38584.523233</v>
      </c>
      <c r="G36" s="43">
        <v>1451312.672736</v>
      </c>
      <c r="H36" s="43">
        <v>501952.91147300001</v>
      </c>
      <c r="I36" s="43">
        <v>949359.76126299996</v>
      </c>
      <c r="J36" s="43">
        <v>445655.79496600002</v>
      </c>
      <c r="K36" s="43">
        <v>3366099.041243</v>
      </c>
      <c r="L36" s="43">
        <v>136633.81721200002</v>
      </c>
      <c r="M36" s="43">
        <v>120823.26920400001</v>
      </c>
      <c r="N36" s="43">
        <v>15810.548008</v>
      </c>
      <c r="O36" s="43">
        <v>8753.6945830000004</v>
      </c>
    </row>
    <row r="37" spans="1:15" x14ac:dyDescent="0.25">
      <c r="A37" s="46" t="s">
        <v>79</v>
      </c>
      <c r="B37" s="46" t="s">
        <v>796</v>
      </c>
      <c r="C37" s="46" t="s">
        <v>78</v>
      </c>
      <c r="D37" s="30">
        <v>78214671.847509935</v>
      </c>
      <c r="E37" s="43">
        <v>49342.926166000005</v>
      </c>
      <c r="F37" s="43">
        <v>8725314.4388660006</v>
      </c>
      <c r="G37" s="43">
        <v>573524.35322399996</v>
      </c>
      <c r="H37" s="43">
        <v>184895.96609199999</v>
      </c>
      <c r="I37" s="43">
        <v>388628.387132</v>
      </c>
      <c r="J37" s="43">
        <v>156628.36609200001</v>
      </c>
      <c r="K37" s="43">
        <v>2274505.7047589999</v>
      </c>
      <c r="L37" s="43">
        <v>147689.47068100001</v>
      </c>
      <c r="M37" s="43">
        <v>124147.72717</v>
      </c>
      <c r="N37" s="43">
        <v>23541.743511000001</v>
      </c>
      <c r="O37" s="43">
        <v>8753.6945830000004</v>
      </c>
    </row>
    <row r="38" spans="1:15" x14ac:dyDescent="0.25">
      <c r="A38" s="46" t="s">
        <v>81</v>
      </c>
      <c r="B38" s="46" t="s">
        <v>795</v>
      </c>
      <c r="C38" s="46" t="s">
        <v>80</v>
      </c>
      <c r="D38" s="30">
        <v>379980487.23531938</v>
      </c>
      <c r="E38" s="43">
        <v>118215.782511</v>
      </c>
      <c r="F38" s="43">
        <v>13485367.330896001</v>
      </c>
      <c r="G38" s="43">
        <v>3453577.4388560001</v>
      </c>
      <c r="H38" s="43">
        <v>986277.13674900006</v>
      </c>
      <c r="I38" s="43">
        <v>2467300.3021069998</v>
      </c>
      <c r="J38" s="43">
        <v>1758828.317451</v>
      </c>
      <c r="K38" s="43">
        <v>14209251.856517</v>
      </c>
      <c r="L38" s="43">
        <v>191225.386857</v>
      </c>
      <c r="M38" s="43">
        <v>137030.001789</v>
      </c>
      <c r="N38" s="43">
        <v>54195.385068000003</v>
      </c>
      <c r="O38" s="43">
        <v>17507.389160999999</v>
      </c>
    </row>
    <row r="39" spans="1:15" x14ac:dyDescent="0.25">
      <c r="A39" s="46" t="s">
        <v>83</v>
      </c>
      <c r="B39" s="46" t="s">
        <v>792</v>
      </c>
      <c r="C39" s="46" t="s">
        <v>82</v>
      </c>
      <c r="D39" s="30">
        <v>14390761.694566187</v>
      </c>
      <c r="E39" s="43">
        <v>70133.074678000004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</row>
    <row r="40" spans="1:15" x14ac:dyDescent="0.25">
      <c r="A40" s="46" t="s">
        <v>85</v>
      </c>
      <c r="B40" s="46" t="s">
        <v>792</v>
      </c>
      <c r="C40" s="46" t="s">
        <v>84</v>
      </c>
      <c r="D40" s="30">
        <v>10745427.112970928</v>
      </c>
      <c r="E40" s="43">
        <v>138823.36219499999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</row>
    <row r="41" spans="1:15" x14ac:dyDescent="0.25">
      <c r="A41" s="46" t="s">
        <v>87</v>
      </c>
      <c r="B41" s="46" t="s">
        <v>794</v>
      </c>
      <c r="C41" s="46" t="s">
        <v>86</v>
      </c>
      <c r="D41" s="30">
        <v>239838842.52581015</v>
      </c>
      <c r="E41" s="43">
        <v>1542588.163583</v>
      </c>
      <c r="F41" s="43">
        <v>8366063.771776</v>
      </c>
      <c r="G41" s="43">
        <v>1926318.819069</v>
      </c>
      <c r="H41" s="43">
        <v>483843.18089900003</v>
      </c>
      <c r="I41" s="43">
        <v>1442475.6381699999</v>
      </c>
      <c r="J41" s="43">
        <v>768899.39722699998</v>
      </c>
      <c r="K41" s="43">
        <v>7615637.9242500011</v>
      </c>
      <c r="L41" s="43">
        <v>196817.56988599998</v>
      </c>
      <c r="M41" s="43">
        <v>138692.23077199998</v>
      </c>
      <c r="N41" s="43">
        <v>58125.339114000002</v>
      </c>
      <c r="O41" s="43">
        <v>8753.6945830000004</v>
      </c>
    </row>
    <row r="42" spans="1:15" x14ac:dyDescent="0.25">
      <c r="A42" s="46" t="s">
        <v>89</v>
      </c>
      <c r="B42" s="46" t="s">
        <v>792</v>
      </c>
      <c r="C42" s="46" t="s">
        <v>88</v>
      </c>
      <c r="D42" s="30">
        <v>8412292.3958224002</v>
      </c>
      <c r="E42" s="43">
        <v>49342.926166000005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</row>
    <row r="43" spans="1:15" x14ac:dyDescent="0.25">
      <c r="A43" s="46" t="s">
        <v>91</v>
      </c>
      <c r="B43" s="46" t="s">
        <v>796</v>
      </c>
      <c r="C43" s="46" t="s">
        <v>90</v>
      </c>
      <c r="D43" s="30">
        <v>211293183.89664283</v>
      </c>
      <c r="E43" s="43">
        <v>1275677.4730680001</v>
      </c>
      <c r="F43" s="43">
        <v>7389104.6273630001</v>
      </c>
      <c r="G43" s="43">
        <v>1889334.2230380001</v>
      </c>
      <c r="H43" s="43">
        <v>569700.657198</v>
      </c>
      <c r="I43" s="43">
        <v>1319633.5658400001</v>
      </c>
      <c r="J43" s="43">
        <v>565759.50277599995</v>
      </c>
      <c r="K43" s="43">
        <v>5126448.9867590005</v>
      </c>
      <c r="L43" s="43">
        <v>222128.513955</v>
      </c>
      <c r="M43" s="43">
        <v>146172.26119600001</v>
      </c>
      <c r="N43" s="43">
        <v>75956.252758999995</v>
      </c>
      <c r="O43" s="43">
        <v>8753.6945830000004</v>
      </c>
    </row>
    <row r="44" spans="1:15" x14ac:dyDescent="0.25">
      <c r="A44" s="46" t="s">
        <v>93</v>
      </c>
      <c r="B44" s="46" t="s">
        <v>796</v>
      </c>
      <c r="C44" s="46" t="s">
        <v>92</v>
      </c>
      <c r="D44" s="30">
        <v>346104607.35580665</v>
      </c>
      <c r="E44" s="43">
        <v>1066172.3428559999</v>
      </c>
      <c r="F44" s="43">
        <v>19227447.188508999</v>
      </c>
      <c r="G44" s="43">
        <v>3134886.2134689996</v>
      </c>
      <c r="H44" s="43">
        <v>956335.10594599997</v>
      </c>
      <c r="I44" s="43">
        <v>2178551.1075229999</v>
      </c>
      <c r="J44" s="43">
        <v>1406325.8361790001</v>
      </c>
      <c r="K44" s="43">
        <v>9165447.7026289999</v>
      </c>
      <c r="L44" s="43">
        <v>206999.22911000001</v>
      </c>
      <c r="M44" s="43">
        <v>141705.020804</v>
      </c>
      <c r="N44" s="43">
        <v>65294.208306</v>
      </c>
      <c r="O44" s="43">
        <v>17507.389160999999</v>
      </c>
    </row>
    <row r="45" spans="1:15" x14ac:dyDescent="0.25">
      <c r="A45" s="46" t="s">
        <v>95</v>
      </c>
      <c r="B45" s="46" t="s">
        <v>792</v>
      </c>
      <c r="C45" s="46" t="s">
        <v>94</v>
      </c>
      <c r="D45" s="30">
        <v>10201319.390918765</v>
      </c>
      <c r="E45" s="43">
        <v>111347.24718800001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</row>
    <row r="46" spans="1:15" x14ac:dyDescent="0.25">
      <c r="A46" s="46" t="s">
        <v>97</v>
      </c>
      <c r="B46" s="46" t="s">
        <v>794</v>
      </c>
      <c r="C46" s="46" t="s">
        <v>96</v>
      </c>
      <c r="D46" s="30">
        <v>196957392.37770927</v>
      </c>
      <c r="E46" s="43">
        <v>394743.40933399997</v>
      </c>
      <c r="F46" s="43">
        <v>9650753.7646550015</v>
      </c>
      <c r="G46" s="43">
        <v>2056792.2929420001</v>
      </c>
      <c r="H46" s="43">
        <v>778192.64510900003</v>
      </c>
      <c r="I46" s="43">
        <v>1278599.6478329999</v>
      </c>
      <c r="J46" s="43">
        <v>736567.05593799998</v>
      </c>
      <c r="K46" s="43">
        <v>5815974.5720739998</v>
      </c>
      <c r="L46" s="43">
        <v>225247.41168299998</v>
      </c>
      <c r="M46" s="43">
        <v>147107.264998</v>
      </c>
      <c r="N46" s="43">
        <v>78140.146685</v>
      </c>
      <c r="O46" s="43">
        <v>13130.541869000001</v>
      </c>
    </row>
    <row r="47" spans="1:15" x14ac:dyDescent="0.25">
      <c r="A47" s="46" t="s">
        <v>99</v>
      </c>
      <c r="B47" s="46" t="s">
        <v>792</v>
      </c>
      <c r="C47" s="46" t="s">
        <v>98</v>
      </c>
      <c r="D47" s="30">
        <v>10647088.875778789</v>
      </c>
      <c r="E47" s="43">
        <v>111347.24718800001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</row>
    <row r="48" spans="1:15" x14ac:dyDescent="0.25">
      <c r="A48" s="46" t="s">
        <v>101</v>
      </c>
      <c r="B48" s="46" t="s">
        <v>792</v>
      </c>
      <c r="C48" s="46" t="s">
        <v>100</v>
      </c>
      <c r="D48" s="30">
        <v>8110450.8556995932</v>
      </c>
      <c r="E48" s="43">
        <v>63263.552497000004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</row>
    <row r="49" spans="1:15" x14ac:dyDescent="0.25">
      <c r="A49" s="46" t="s">
        <v>103</v>
      </c>
      <c r="B49" s="46" t="s">
        <v>792</v>
      </c>
      <c r="C49" s="46" t="s">
        <v>102</v>
      </c>
      <c r="D49" s="30">
        <v>9618598.5181676466</v>
      </c>
      <c r="E49" s="43">
        <v>86618.546310000005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</row>
    <row r="50" spans="1:15" x14ac:dyDescent="0.25">
      <c r="A50" s="46" t="s">
        <v>105</v>
      </c>
      <c r="B50" s="46" t="s">
        <v>797</v>
      </c>
      <c r="C50" s="46" t="s">
        <v>104</v>
      </c>
      <c r="D50" s="30">
        <v>322742969.59047335</v>
      </c>
      <c r="E50" s="43">
        <v>0</v>
      </c>
      <c r="F50" s="43">
        <v>17573131.343694001</v>
      </c>
      <c r="G50" s="43">
        <v>2808419.1847870001</v>
      </c>
      <c r="H50" s="43">
        <v>1013354.766943</v>
      </c>
      <c r="I50" s="43">
        <v>1795064.417844</v>
      </c>
      <c r="J50" s="43">
        <v>430965.36809</v>
      </c>
      <c r="K50" s="43">
        <v>8535251.1425260007</v>
      </c>
      <c r="L50" s="43">
        <v>294549.98053900001</v>
      </c>
      <c r="M50" s="43">
        <v>167677.34866399999</v>
      </c>
      <c r="N50" s="43">
        <v>126872.63187500001</v>
      </c>
      <c r="O50" s="43">
        <v>17507.389160999999</v>
      </c>
    </row>
    <row r="51" spans="1:15" x14ac:dyDescent="0.25">
      <c r="A51" s="46" t="s">
        <v>107</v>
      </c>
      <c r="B51" s="46" t="s">
        <v>793</v>
      </c>
      <c r="C51" s="46" t="s">
        <v>106</v>
      </c>
      <c r="D51" s="30">
        <v>26499308.698849592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</row>
    <row r="52" spans="1:15" x14ac:dyDescent="0.25">
      <c r="A52" s="46" t="s">
        <v>109</v>
      </c>
      <c r="B52" s="46" t="s">
        <v>792</v>
      </c>
      <c r="C52" s="46" t="s">
        <v>108</v>
      </c>
      <c r="D52" s="30">
        <v>13548598.129280271</v>
      </c>
      <c r="E52" s="43">
        <v>106931.05529600001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</row>
    <row r="53" spans="1:15" x14ac:dyDescent="0.25">
      <c r="A53" s="46" t="s">
        <v>111</v>
      </c>
      <c r="B53" s="46" t="s">
        <v>795</v>
      </c>
      <c r="C53" s="46" t="s">
        <v>110</v>
      </c>
      <c r="D53" s="30">
        <v>124404442.8915422</v>
      </c>
      <c r="E53" s="43">
        <v>457252.01506200002</v>
      </c>
      <c r="F53" s="43">
        <v>4694380.8165269997</v>
      </c>
      <c r="G53" s="43">
        <v>1305303.0134330001</v>
      </c>
      <c r="H53" s="43">
        <v>428123.53239200002</v>
      </c>
      <c r="I53" s="43">
        <v>877179.48104099999</v>
      </c>
      <c r="J53" s="43">
        <v>513077.70901499997</v>
      </c>
      <c r="K53" s="43">
        <v>3889670.0427279999</v>
      </c>
      <c r="L53" s="43">
        <v>154768.05749399998</v>
      </c>
      <c r="M53" s="43">
        <v>126225.51339899999</v>
      </c>
      <c r="N53" s="43">
        <v>28542.544095000001</v>
      </c>
      <c r="O53" s="43">
        <v>8753.6945830000004</v>
      </c>
    </row>
    <row r="54" spans="1:15" x14ac:dyDescent="0.25">
      <c r="A54" s="46" t="s">
        <v>113</v>
      </c>
      <c r="B54" s="46" t="s">
        <v>795</v>
      </c>
      <c r="C54" s="46" t="s">
        <v>112</v>
      </c>
      <c r="D54" s="30">
        <v>143583773.2642855</v>
      </c>
      <c r="E54" s="43">
        <v>103035.924704</v>
      </c>
      <c r="F54" s="43">
        <v>1683307.9738949998</v>
      </c>
      <c r="G54" s="43">
        <v>1419996.7897939999</v>
      </c>
      <c r="H54" s="43">
        <v>431214.54068400001</v>
      </c>
      <c r="I54" s="43">
        <v>988782.24910999998</v>
      </c>
      <c r="J54" s="43">
        <v>494498.396136</v>
      </c>
      <c r="K54" s="43">
        <v>4942700.4225430004</v>
      </c>
      <c r="L54" s="43">
        <v>207982.94556199998</v>
      </c>
      <c r="M54" s="43">
        <v>142016.688738</v>
      </c>
      <c r="N54" s="43">
        <v>65966.256823999996</v>
      </c>
      <c r="O54" s="43">
        <v>8753.6945830000004</v>
      </c>
    </row>
    <row r="55" spans="1:15" x14ac:dyDescent="0.25">
      <c r="A55" s="46" t="s">
        <v>115</v>
      </c>
      <c r="B55" s="46" t="s">
        <v>792</v>
      </c>
      <c r="C55" s="46" t="s">
        <v>114</v>
      </c>
      <c r="D55" s="30">
        <v>17051803.067547884</v>
      </c>
      <c r="E55" s="43">
        <v>564703.144799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</row>
    <row r="56" spans="1:15" x14ac:dyDescent="0.25">
      <c r="A56" s="46" t="s">
        <v>117</v>
      </c>
      <c r="B56" s="46" t="s">
        <v>797</v>
      </c>
      <c r="C56" s="46" t="s">
        <v>116</v>
      </c>
      <c r="D56" s="30">
        <v>362034304.28016597</v>
      </c>
      <c r="E56" s="43">
        <v>0</v>
      </c>
      <c r="F56" s="43">
        <v>11205685.134229999</v>
      </c>
      <c r="G56" s="43">
        <v>3707290.823725</v>
      </c>
      <c r="H56" s="43">
        <v>1211157.431967</v>
      </c>
      <c r="I56" s="43">
        <v>2496133.391758</v>
      </c>
      <c r="J56" s="43">
        <v>773541.966655</v>
      </c>
      <c r="K56" s="43">
        <v>10187729.745955</v>
      </c>
      <c r="L56" s="43">
        <v>298666.30999500002</v>
      </c>
      <c r="M56" s="43">
        <v>168924.02040099999</v>
      </c>
      <c r="N56" s="43">
        <v>129742.289594</v>
      </c>
      <c r="O56" s="43">
        <v>17507.389160999999</v>
      </c>
    </row>
    <row r="57" spans="1:15" x14ac:dyDescent="0.25">
      <c r="A57" s="46" t="s">
        <v>119</v>
      </c>
      <c r="B57" s="46" t="s">
        <v>793</v>
      </c>
      <c r="C57" s="46" t="s">
        <v>118</v>
      </c>
      <c r="D57" s="30">
        <v>28024652.666472066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</row>
    <row r="58" spans="1:15" x14ac:dyDescent="0.25">
      <c r="A58" s="46" t="s">
        <v>121</v>
      </c>
      <c r="B58" s="46" t="s">
        <v>798</v>
      </c>
      <c r="C58" s="46" t="s">
        <v>120</v>
      </c>
      <c r="D58" s="30">
        <v>235509163.83957016</v>
      </c>
      <c r="E58" s="43">
        <v>2011644.9802999999</v>
      </c>
      <c r="F58" s="43">
        <v>3930126.8634620002</v>
      </c>
      <c r="G58" s="43">
        <v>1767894.7498679999</v>
      </c>
      <c r="H58" s="43">
        <v>386935.59843000001</v>
      </c>
      <c r="I58" s="43">
        <v>1380959.1514379999</v>
      </c>
      <c r="J58" s="43">
        <v>769758.49092100002</v>
      </c>
      <c r="K58" s="43">
        <v>6234808.8464080002</v>
      </c>
      <c r="L58" s="43">
        <v>199993.438761</v>
      </c>
      <c r="M58" s="43">
        <v>139627.23457500001</v>
      </c>
      <c r="N58" s="43">
        <v>60366.204186000003</v>
      </c>
      <c r="O58" s="43">
        <v>13130.541869000001</v>
      </c>
    </row>
    <row r="59" spans="1:15" x14ac:dyDescent="0.25">
      <c r="A59" s="46" t="s">
        <v>123</v>
      </c>
      <c r="B59" s="46" t="s">
        <v>792</v>
      </c>
      <c r="C59" s="46" t="s">
        <v>122</v>
      </c>
      <c r="D59" s="30">
        <v>10244132.929831067</v>
      </c>
      <c r="E59" s="43">
        <v>72880.488807000002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</row>
    <row r="60" spans="1:15" x14ac:dyDescent="0.25">
      <c r="A60" s="46" t="s">
        <v>125</v>
      </c>
      <c r="B60" s="46" t="s">
        <v>792</v>
      </c>
      <c r="C60" s="46" t="s">
        <v>124</v>
      </c>
      <c r="D60" s="30">
        <v>16948316.180330001</v>
      </c>
      <c r="E60" s="43">
        <v>319871.44002799998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</row>
    <row r="61" spans="1:15" x14ac:dyDescent="0.25">
      <c r="A61" s="46" t="s">
        <v>127</v>
      </c>
      <c r="B61" s="46" t="s">
        <v>792</v>
      </c>
      <c r="C61" s="46" t="s">
        <v>126</v>
      </c>
      <c r="D61" s="30">
        <v>11982515.100830952</v>
      </c>
      <c r="E61" s="43">
        <v>65716.882786000002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</row>
    <row r="62" spans="1:15" x14ac:dyDescent="0.25">
      <c r="A62" s="46" t="s">
        <v>129</v>
      </c>
      <c r="B62" s="46" t="s">
        <v>792</v>
      </c>
      <c r="C62" s="46" t="s">
        <v>128</v>
      </c>
      <c r="D62" s="30">
        <v>10709690.274495739</v>
      </c>
      <c r="E62" s="43">
        <v>83871.132180999994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</row>
    <row r="63" spans="1:15" x14ac:dyDescent="0.25">
      <c r="A63" s="46" t="s">
        <v>131</v>
      </c>
      <c r="B63" s="46" t="s">
        <v>796</v>
      </c>
      <c r="C63" s="46" t="s">
        <v>130</v>
      </c>
      <c r="D63" s="30">
        <v>185777041.6684173</v>
      </c>
      <c r="E63" s="43">
        <v>138823.36219499999</v>
      </c>
      <c r="F63" s="43">
        <v>11061346.871591</v>
      </c>
      <c r="G63" s="43">
        <v>1427206.6026870001</v>
      </c>
      <c r="H63" s="43">
        <v>497116.62647399999</v>
      </c>
      <c r="I63" s="43">
        <v>930089.97621300002</v>
      </c>
      <c r="J63" s="43">
        <v>319872.73243700003</v>
      </c>
      <c r="K63" s="43">
        <v>4723762.18279</v>
      </c>
      <c r="L63" s="43">
        <v>180037.855736</v>
      </c>
      <c r="M63" s="43">
        <v>133705.54382299999</v>
      </c>
      <c r="N63" s="43">
        <v>46332.311912999998</v>
      </c>
      <c r="O63" s="43">
        <v>8753.6945830000004</v>
      </c>
    </row>
    <row r="64" spans="1:15" x14ac:dyDescent="0.25">
      <c r="A64" s="46" t="s">
        <v>133</v>
      </c>
      <c r="B64" s="46" t="s">
        <v>792</v>
      </c>
      <c r="C64" s="46" t="s">
        <v>132</v>
      </c>
      <c r="D64" s="30">
        <v>15428894.179149833</v>
      </c>
      <c r="E64" s="43">
        <v>103104.017943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</row>
    <row r="65" spans="1:15" x14ac:dyDescent="0.25">
      <c r="A65" s="46" t="s">
        <v>135</v>
      </c>
      <c r="B65" s="46" t="s">
        <v>792</v>
      </c>
      <c r="C65" s="46" t="s">
        <v>134</v>
      </c>
      <c r="D65" s="30">
        <v>17141288.858041432</v>
      </c>
      <c r="E65" s="43">
        <v>63263.552497000004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</row>
    <row r="66" spans="1:15" x14ac:dyDescent="0.25">
      <c r="A66" s="46" t="s">
        <v>137</v>
      </c>
      <c r="B66" s="46" t="s">
        <v>792</v>
      </c>
      <c r="C66" s="46" t="s">
        <v>136</v>
      </c>
      <c r="D66" s="30">
        <v>12668215.000631807</v>
      </c>
      <c r="E66" s="43">
        <v>90739.667503000004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</row>
    <row r="67" spans="1:15" x14ac:dyDescent="0.25">
      <c r="A67" s="46" t="s">
        <v>139</v>
      </c>
      <c r="B67" s="46" t="s">
        <v>792</v>
      </c>
      <c r="C67" s="46" t="s">
        <v>138</v>
      </c>
      <c r="D67" s="30">
        <v>13769046.082923139</v>
      </c>
      <c r="E67" s="43">
        <v>100062.519974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</row>
    <row r="68" spans="1:15" x14ac:dyDescent="0.25">
      <c r="A68" s="46" t="s">
        <v>141</v>
      </c>
      <c r="B68" s="46" t="s">
        <v>796</v>
      </c>
      <c r="C68" s="46" t="s">
        <v>140</v>
      </c>
      <c r="D68" s="30">
        <v>245472607.11119103</v>
      </c>
      <c r="E68" s="43">
        <v>212420.31028899999</v>
      </c>
      <c r="F68" s="43">
        <v>11558158.031628</v>
      </c>
      <c r="G68" s="43">
        <v>2490493.0928849997</v>
      </c>
      <c r="H68" s="43">
        <v>932447.87337799999</v>
      </c>
      <c r="I68" s="43">
        <v>1558045.2195069999</v>
      </c>
      <c r="J68" s="43">
        <v>550071.44299500005</v>
      </c>
      <c r="K68" s="43">
        <v>6230290.4995200001</v>
      </c>
      <c r="L68" s="43">
        <v>165949.25848800002</v>
      </c>
      <c r="M68" s="43">
        <v>129549.971365</v>
      </c>
      <c r="N68" s="43">
        <v>36399.287123000002</v>
      </c>
      <c r="O68" s="43">
        <v>17507.389160999999</v>
      </c>
    </row>
    <row r="69" spans="1:15" x14ac:dyDescent="0.25">
      <c r="A69" s="46" t="s">
        <v>143</v>
      </c>
      <c r="B69" s="46" t="s">
        <v>793</v>
      </c>
      <c r="C69" s="46" t="s">
        <v>142</v>
      </c>
      <c r="D69" s="30">
        <v>40312910.78321676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</row>
    <row r="70" spans="1:15" x14ac:dyDescent="0.25">
      <c r="A70" s="46" t="s">
        <v>145</v>
      </c>
      <c r="B70" s="46" t="s">
        <v>796</v>
      </c>
      <c r="C70" s="46" t="s">
        <v>144</v>
      </c>
      <c r="D70" s="30">
        <v>237937229.10393086</v>
      </c>
      <c r="E70" s="43">
        <v>505334.72289400001</v>
      </c>
      <c r="F70" s="43">
        <v>9705525.586693</v>
      </c>
      <c r="G70" s="43">
        <v>2394283.7759179999</v>
      </c>
      <c r="H70" s="43">
        <v>818431.41093000001</v>
      </c>
      <c r="I70" s="43">
        <v>1575852.3649879999</v>
      </c>
      <c r="J70" s="43">
        <v>678583.87856600003</v>
      </c>
      <c r="K70" s="43">
        <v>5816355.1996649997</v>
      </c>
      <c r="L70" s="43">
        <v>179210.77965799998</v>
      </c>
      <c r="M70" s="43">
        <v>133497.765201</v>
      </c>
      <c r="N70" s="43">
        <v>45713.014456999997</v>
      </c>
      <c r="O70" s="43">
        <v>13130.541869000001</v>
      </c>
    </row>
    <row r="71" spans="1:15" x14ac:dyDescent="0.25">
      <c r="A71" s="46" t="s">
        <v>147</v>
      </c>
      <c r="B71" s="46" t="s">
        <v>792</v>
      </c>
      <c r="C71" s="46" t="s">
        <v>146</v>
      </c>
      <c r="D71" s="30">
        <v>9271345.5340436995</v>
      </c>
      <c r="E71" s="43">
        <v>83871.132180999994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</row>
    <row r="72" spans="1:15" x14ac:dyDescent="0.25">
      <c r="A72" s="46" t="s">
        <v>149</v>
      </c>
      <c r="B72" s="46" t="s">
        <v>792</v>
      </c>
      <c r="C72" s="46" t="s">
        <v>148</v>
      </c>
      <c r="D72" s="30">
        <v>12778581.082166191</v>
      </c>
      <c r="E72" s="43">
        <v>111347.24718800001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</row>
    <row r="73" spans="1:15" x14ac:dyDescent="0.25">
      <c r="A73" s="46" t="s">
        <v>151</v>
      </c>
      <c r="B73" s="46" t="s">
        <v>792</v>
      </c>
      <c r="C73" s="46" t="s">
        <v>150</v>
      </c>
      <c r="D73" s="30">
        <v>10314245.572196543</v>
      </c>
      <c r="E73" s="43">
        <v>70133.074678000004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</row>
    <row r="74" spans="1:15" x14ac:dyDescent="0.25">
      <c r="A74" s="46" t="s">
        <v>153</v>
      </c>
      <c r="B74" s="46" t="s">
        <v>792</v>
      </c>
      <c r="C74" s="46" t="s">
        <v>152</v>
      </c>
      <c r="D74" s="30">
        <v>13122232.688014491</v>
      </c>
      <c r="E74" s="43">
        <v>70133.074678000004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</row>
    <row r="75" spans="1:15" x14ac:dyDescent="0.25">
      <c r="A75" s="46" t="s">
        <v>155</v>
      </c>
      <c r="B75" s="46" t="s">
        <v>792</v>
      </c>
      <c r="C75" s="46" t="s">
        <v>154</v>
      </c>
      <c r="D75" s="30">
        <v>5460016.6116953613</v>
      </c>
      <c r="E75" s="43">
        <v>70133.074678000004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</row>
    <row r="76" spans="1:15" x14ac:dyDescent="0.25">
      <c r="A76" s="46" t="s">
        <v>157</v>
      </c>
      <c r="B76" s="46" t="s">
        <v>798</v>
      </c>
      <c r="C76" s="46" t="s">
        <v>156</v>
      </c>
      <c r="D76" s="30">
        <v>30725577.319556091</v>
      </c>
      <c r="E76" s="43">
        <v>394743.40933399997</v>
      </c>
      <c r="F76" s="43">
        <v>13873.147083</v>
      </c>
      <c r="G76" s="43">
        <v>71232.080415000004</v>
      </c>
      <c r="H76" s="43">
        <v>18828.315460000002</v>
      </c>
      <c r="I76" s="43">
        <v>52403.764954999999</v>
      </c>
      <c r="J76" s="43">
        <v>18868.438189</v>
      </c>
      <c r="K76" s="43">
        <v>522511.66134300001</v>
      </c>
      <c r="L76" s="43">
        <v>129703.43060200001</v>
      </c>
      <c r="M76" s="43">
        <v>118849.37228700001</v>
      </c>
      <c r="N76" s="43">
        <v>10854.058315</v>
      </c>
      <c r="O76" s="43">
        <v>8753.6945830000004</v>
      </c>
    </row>
    <row r="77" spans="1:15" x14ac:dyDescent="0.25">
      <c r="A77" s="46" t="s">
        <v>159</v>
      </c>
      <c r="B77" s="46" t="s">
        <v>793</v>
      </c>
      <c r="C77" s="46" t="s">
        <v>158</v>
      </c>
      <c r="D77" s="30">
        <v>25917763.962416895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</row>
    <row r="78" spans="1:15" x14ac:dyDescent="0.25">
      <c r="A78" s="46" t="s">
        <v>161</v>
      </c>
      <c r="B78" s="46" t="s">
        <v>792</v>
      </c>
      <c r="C78" s="46" t="s">
        <v>160</v>
      </c>
      <c r="D78" s="30">
        <v>20716124.879418343</v>
      </c>
      <c r="E78" s="43">
        <v>193775.59220800002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</row>
    <row r="79" spans="1:15" x14ac:dyDescent="0.25">
      <c r="A79" s="46" t="s">
        <v>163</v>
      </c>
      <c r="B79" s="46" t="s">
        <v>792</v>
      </c>
      <c r="C79" s="46" t="s">
        <v>162</v>
      </c>
      <c r="D79" s="30">
        <v>7454226.4642817806</v>
      </c>
      <c r="E79" s="43">
        <v>49525.494994000001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</row>
    <row r="80" spans="1:15" x14ac:dyDescent="0.25">
      <c r="A80" s="46" t="s">
        <v>165</v>
      </c>
      <c r="B80" s="46" t="s">
        <v>792</v>
      </c>
      <c r="C80" s="46" t="s">
        <v>164</v>
      </c>
      <c r="D80" s="30">
        <v>8123524.7889975477</v>
      </c>
      <c r="E80" s="43">
        <v>70133.074678000004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</row>
    <row r="81" spans="1:15" x14ac:dyDescent="0.25">
      <c r="A81" s="46" t="s">
        <v>167</v>
      </c>
      <c r="B81" s="46" t="s">
        <v>796</v>
      </c>
      <c r="C81" s="46" t="s">
        <v>166</v>
      </c>
      <c r="D81" s="30">
        <v>432203277.45609546</v>
      </c>
      <c r="E81" s="43">
        <v>741335.03074000007</v>
      </c>
      <c r="F81" s="43">
        <v>2459792.4968500002</v>
      </c>
      <c r="G81" s="43">
        <v>4500745.0911229998</v>
      </c>
      <c r="H81" s="43">
        <v>1500534.4477890001</v>
      </c>
      <c r="I81" s="43">
        <v>3000210.6433339999</v>
      </c>
      <c r="J81" s="43">
        <v>885347.62748599995</v>
      </c>
      <c r="K81" s="43">
        <v>10313904.189043999</v>
      </c>
      <c r="L81" s="43">
        <v>274849.15486000001</v>
      </c>
      <c r="M81" s="43">
        <v>161859.54722399998</v>
      </c>
      <c r="N81" s="43">
        <v>112989.607636</v>
      </c>
      <c r="O81" s="43">
        <v>17507.389160999999</v>
      </c>
    </row>
    <row r="82" spans="1:15" x14ac:dyDescent="0.25">
      <c r="A82" s="46" t="s">
        <v>169</v>
      </c>
      <c r="B82" s="46" t="s">
        <v>792</v>
      </c>
      <c r="C82" s="46" t="s">
        <v>168</v>
      </c>
      <c r="D82" s="30">
        <v>9830997.1081797797</v>
      </c>
      <c r="E82" s="43">
        <v>49525.494994000001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</row>
    <row r="83" spans="1:15" x14ac:dyDescent="0.25">
      <c r="A83" s="46" t="s">
        <v>171</v>
      </c>
      <c r="B83" s="46" t="s">
        <v>795</v>
      </c>
      <c r="C83" s="46" t="s">
        <v>170</v>
      </c>
      <c r="D83" s="30">
        <v>238511518.29735529</v>
      </c>
      <c r="E83" s="43">
        <v>106440.58661</v>
      </c>
      <c r="F83" s="43">
        <v>1570865.223851</v>
      </c>
      <c r="G83" s="43">
        <v>2434163.0413520001</v>
      </c>
      <c r="H83" s="43">
        <v>768258.68116100004</v>
      </c>
      <c r="I83" s="43">
        <v>1665904.3601909999</v>
      </c>
      <c r="J83" s="43">
        <v>1074897.1265139999</v>
      </c>
      <c r="K83" s="43">
        <v>7223261.3444020003</v>
      </c>
      <c r="L83" s="43">
        <v>175531.72621699999</v>
      </c>
      <c r="M83" s="43">
        <v>132354.982774</v>
      </c>
      <c r="N83" s="43">
        <v>43176.743442999999</v>
      </c>
      <c r="O83" s="43">
        <v>8753.6945830000004</v>
      </c>
    </row>
    <row r="84" spans="1:15" x14ac:dyDescent="0.25">
      <c r="A84" s="46" t="s">
        <v>173</v>
      </c>
      <c r="B84" s="46" t="s">
        <v>792</v>
      </c>
      <c r="C84" s="46" t="s">
        <v>172</v>
      </c>
      <c r="D84" s="30">
        <v>6157928.3501845617</v>
      </c>
      <c r="E84" s="43">
        <v>83871.132180999994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</row>
    <row r="85" spans="1:15" x14ac:dyDescent="0.25">
      <c r="A85" s="46" t="s">
        <v>175</v>
      </c>
      <c r="B85" s="46" t="s">
        <v>792</v>
      </c>
      <c r="C85" s="46" t="s">
        <v>174</v>
      </c>
      <c r="D85" s="30">
        <v>12185290.82325233</v>
      </c>
      <c r="E85" s="43">
        <v>140197.06925900001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</row>
    <row r="86" spans="1:15" x14ac:dyDescent="0.25">
      <c r="A86" s="46" t="s">
        <v>177</v>
      </c>
      <c r="B86" s="46" t="s">
        <v>794</v>
      </c>
      <c r="C86" s="46" t="s">
        <v>176</v>
      </c>
      <c r="D86" s="30">
        <v>266902751.26962501</v>
      </c>
      <c r="E86" s="43">
        <v>932226.03548399999</v>
      </c>
      <c r="F86" s="43">
        <v>16738796.235851999</v>
      </c>
      <c r="G86" s="43">
        <v>2187452.720406</v>
      </c>
      <c r="H86" s="43">
        <v>682354.49187499995</v>
      </c>
      <c r="I86" s="43">
        <v>1505098.228531</v>
      </c>
      <c r="J86" s="43">
        <v>1035255.335985</v>
      </c>
      <c r="K86" s="43">
        <v>8309748.3465969991</v>
      </c>
      <c r="L86" s="43">
        <v>225923.61972800002</v>
      </c>
      <c r="M86" s="43">
        <v>147315.04362100002</v>
      </c>
      <c r="N86" s="43">
        <v>78608.576107000001</v>
      </c>
      <c r="O86" s="43">
        <v>8753.6945830000004</v>
      </c>
    </row>
    <row r="87" spans="1:15" x14ac:dyDescent="0.25">
      <c r="A87" s="46" t="s">
        <v>179</v>
      </c>
      <c r="B87" s="46" t="s">
        <v>797</v>
      </c>
      <c r="C87" s="46" t="s">
        <v>178</v>
      </c>
      <c r="D87" s="30">
        <v>348671373.55415916</v>
      </c>
      <c r="E87" s="43">
        <v>0</v>
      </c>
      <c r="F87" s="43">
        <v>18119381.296823002</v>
      </c>
      <c r="G87" s="43">
        <v>4138390.629948</v>
      </c>
      <c r="H87" s="43">
        <v>1445529.4085949999</v>
      </c>
      <c r="I87" s="43">
        <v>2692861.221353</v>
      </c>
      <c r="J87" s="43">
        <v>1031985.3588479999</v>
      </c>
      <c r="K87" s="43">
        <v>9186435.2533320002</v>
      </c>
      <c r="L87" s="43">
        <v>292317.73731</v>
      </c>
      <c r="M87" s="43">
        <v>167054.012796</v>
      </c>
      <c r="N87" s="43">
        <v>125263.724514</v>
      </c>
      <c r="O87" s="43">
        <v>17507.389160999999</v>
      </c>
    </row>
    <row r="88" spans="1:15" x14ac:dyDescent="0.25">
      <c r="A88" s="46" t="s">
        <v>181</v>
      </c>
      <c r="B88" s="46" t="s">
        <v>792</v>
      </c>
      <c r="C88" s="46" t="s">
        <v>180</v>
      </c>
      <c r="D88" s="30">
        <v>16171144.12514811</v>
      </c>
      <c r="E88" s="43">
        <v>49342.926166000005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</row>
    <row r="89" spans="1:15" x14ac:dyDescent="0.25">
      <c r="A89" s="46" t="s">
        <v>183</v>
      </c>
      <c r="B89" s="46" t="s">
        <v>796</v>
      </c>
      <c r="C89" s="46" t="s">
        <v>182</v>
      </c>
      <c r="D89" s="30">
        <v>78733184.095690608</v>
      </c>
      <c r="E89" s="43">
        <v>83871.132180999994</v>
      </c>
      <c r="F89" s="43">
        <v>2946861.5486679999</v>
      </c>
      <c r="G89" s="43">
        <v>780599.57729799999</v>
      </c>
      <c r="H89" s="43">
        <v>242320.14167899999</v>
      </c>
      <c r="I89" s="43">
        <v>538279.435619</v>
      </c>
      <c r="J89" s="43">
        <v>366039.41862999997</v>
      </c>
      <c r="K89" s="43">
        <v>2661648.2811139999</v>
      </c>
      <c r="L89" s="43">
        <v>127899.52598800001</v>
      </c>
      <c r="M89" s="43">
        <v>118226.03641900001</v>
      </c>
      <c r="N89" s="43">
        <v>9673.4895689999994</v>
      </c>
      <c r="O89" s="43">
        <v>8753.6945830000004</v>
      </c>
    </row>
    <row r="90" spans="1:15" x14ac:dyDescent="0.25">
      <c r="A90" s="46" t="s">
        <v>185</v>
      </c>
      <c r="B90" s="46" t="s">
        <v>792</v>
      </c>
      <c r="C90" s="46" t="s">
        <v>184</v>
      </c>
      <c r="D90" s="30">
        <v>11582412.352655713</v>
      </c>
      <c r="E90" s="43">
        <v>104477.725007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</row>
    <row r="91" spans="1:15" x14ac:dyDescent="0.25">
      <c r="A91" s="46" t="s">
        <v>187</v>
      </c>
      <c r="B91" s="46" t="s">
        <v>792</v>
      </c>
      <c r="C91" s="46" t="s">
        <v>186</v>
      </c>
      <c r="D91" s="30">
        <v>8112976.1548678</v>
      </c>
      <c r="E91" s="43">
        <v>53647.603046000004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</row>
    <row r="92" spans="1:15" x14ac:dyDescent="0.25">
      <c r="A92" s="46" t="s">
        <v>189</v>
      </c>
      <c r="B92" s="46" t="s">
        <v>796</v>
      </c>
      <c r="C92" s="46" t="s">
        <v>188</v>
      </c>
      <c r="D92" s="30">
        <v>169576491.38788399</v>
      </c>
      <c r="E92" s="43">
        <v>228120.24253699998</v>
      </c>
      <c r="F92" s="43">
        <v>6964576.4882749999</v>
      </c>
      <c r="G92" s="43">
        <v>1782843.3833440002</v>
      </c>
      <c r="H92" s="43">
        <v>549230.42993800004</v>
      </c>
      <c r="I92" s="43">
        <v>1233612.953406</v>
      </c>
      <c r="J92" s="43">
        <v>886714.94926400005</v>
      </c>
      <c r="K92" s="43">
        <v>5647594.395881</v>
      </c>
      <c r="L92" s="43">
        <v>165381.71762899999</v>
      </c>
      <c r="M92" s="43">
        <v>129342.19274199998</v>
      </c>
      <c r="N92" s="43">
        <v>36039.524887</v>
      </c>
      <c r="O92" s="43">
        <v>8753.6945830000004</v>
      </c>
    </row>
    <row r="93" spans="1:15" x14ac:dyDescent="0.25">
      <c r="A93" s="46" t="s">
        <v>191</v>
      </c>
      <c r="B93" s="46" t="s">
        <v>797</v>
      </c>
      <c r="C93" s="46" t="s">
        <v>190</v>
      </c>
      <c r="D93" s="30">
        <v>457107916.63749427</v>
      </c>
      <c r="E93" s="43">
        <v>0</v>
      </c>
      <c r="F93" s="43">
        <v>15493933.392961999</v>
      </c>
      <c r="G93" s="43">
        <v>5761038.3536840007</v>
      </c>
      <c r="H93" s="43">
        <v>1865163.1040650001</v>
      </c>
      <c r="I93" s="43">
        <v>3895875.2496190001</v>
      </c>
      <c r="J93" s="43">
        <v>1376042.2187650001</v>
      </c>
      <c r="K93" s="43">
        <v>13853693.800207</v>
      </c>
      <c r="L93" s="43">
        <v>321769.27632200002</v>
      </c>
      <c r="M93" s="43">
        <v>175780.71495600001</v>
      </c>
      <c r="N93" s="43">
        <v>145988.56136600001</v>
      </c>
      <c r="O93" s="43">
        <v>17507.389160999999</v>
      </c>
    </row>
    <row r="94" spans="1:15" x14ac:dyDescent="0.25">
      <c r="A94" s="46" t="s">
        <v>193</v>
      </c>
      <c r="B94" s="46" t="s">
        <v>792</v>
      </c>
      <c r="C94" s="46" t="s">
        <v>192</v>
      </c>
      <c r="D94" s="30">
        <v>8357700.2622523168</v>
      </c>
      <c r="E94" s="43">
        <v>138823.36219499999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</row>
    <row r="95" spans="1:15" x14ac:dyDescent="0.25">
      <c r="A95" s="46" t="s">
        <v>195</v>
      </c>
      <c r="B95" s="46" t="s">
        <v>793</v>
      </c>
      <c r="C95" s="46" t="s">
        <v>194</v>
      </c>
      <c r="D95" s="30">
        <v>36000852.24242571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</row>
    <row r="96" spans="1:15" x14ac:dyDescent="0.25">
      <c r="A96" s="46" t="s">
        <v>197</v>
      </c>
      <c r="B96" s="46" t="s">
        <v>797</v>
      </c>
      <c r="C96" s="46" t="s">
        <v>196</v>
      </c>
      <c r="D96" s="30">
        <v>505708005.00083053</v>
      </c>
      <c r="E96" s="43">
        <v>0</v>
      </c>
      <c r="F96" s="43">
        <v>10624268.416141</v>
      </c>
      <c r="G96" s="43">
        <v>6016932.2872870006</v>
      </c>
      <c r="H96" s="43">
        <v>2176661.203987</v>
      </c>
      <c r="I96" s="43">
        <v>3840271.0833000001</v>
      </c>
      <c r="J96" s="43">
        <v>1013061.956733</v>
      </c>
      <c r="K96" s="43">
        <v>12229171.049754001</v>
      </c>
      <c r="L96" s="43">
        <v>455100.847411</v>
      </c>
      <c r="M96" s="43">
        <v>215258.653303</v>
      </c>
      <c r="N96" s="43">
        <v>239842.194108</v>
      </c>
      <c r="O96" s="43">
        <v>17507.389160999999</v>
      </c>
    </row>
    <row r="97" spans="1:15" x14ac:dyDescent="0.25">
      <c r="A97" s="46" t="s">
        <v>199</v>
      </c>
      <c r="B97" s="46" t="s">
        <v>793</v>
      </c>
      <c r="C97" s="46" t="s">
        <v>198</v>
      </c>
      <c r="D97" s="30">
        <v>72050907.333441332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</row>
    <row r="98" spans="1:15" x14ac:dyDescent="0.25">
      <c r="A98" s="46" t="s">
        <v>201</v>
      </c>
      <c r="B98" s="46" t="s">
        <v>795</v>
      </c>
      <c r="C98" s="46" t="s">
        <v>200</v>
      </c>
      <c r="D98" s="30">
        <v>218483467.15536425</v>
      </c>
      <c r="E98" s="43">
        <v>133916.70161700001</v>
      </c>
      <c r="F98" s="43">
        <v>11563759.476507001</v>
      </c>
      <c r="G98" s="43">
        <v>2254635.6361540002</v>
      </c>
      <c r="H98" s="43">
        <v>632959.98059299996</v>
      </c>
      <c r="I98" s="43">
        <v>1621675.6555610001</v>
      </c>
      <c r="J98" s="43">
        <v>821760.38844500005</v>
      </c>
      <c r="K98" s="43">
        <v>7200547.6435419992</v>
      </c>
      <c r="L98" s="43">
        <v>221879.52894700001</v>
      </c>
      <c r="M98" s="43">
        <v>146172.26119600001</v>
      </c>
      <c r="N98" s="43">
        <v>75707.267751000007</v>
      </c>
      <c r="O98" s="43">
        <v>8753.6945830000004</v>
      </c>
    </row>
    <row r="99" spans="1:15" x14ac:dyDescent="0.25">
      <c r="A99" s="46" t="s">
        <v>203</v>
      </c>
      <c r="B99" s="46" t="s">
        <v>797</v>
      </c>
      <c r="C99" s="46" t="s">
        <v>202</v>
      </c>
      <c r="D99" s="30">
        <v>269032844.41321445</v>
      </c>
      <c r="E99" s="43">
        <v>0</v>
      </c>
      <c r="F99" s="43">
        <v>1876610.2221559999</v>
      </c>
      <c r="G99" s="43">
        <v>3319243.6599079999</v>
      </c>
      <c r="H99" s="43">
        <v>1240772.4718609999</v>
      </c>
      <c r="I99" s="43">
        <v>2078471.188047</v>
      </c>
      <c r="J99" s="43">
        <v>448865.537664</v>
      </c>
      <c r="K99" s="43">
        <v>5985097.9008590002</v>
      </c>
      <c r="L99" s="43">
        <v>267180.87174099998</v>
      </c>
      <c r="M99" s="43">
        <v>159573.98237099999</v>
      </c>
      <c r="N99" s="43">
        <v>107606.88937</v>
      </c>
      <c r="O99" s="43">
        <v>17507.389160999999</v>
      </c>
    </row>
    <row r="100" spans="1:15" x14ac:dyDescent="0.25">
      <c r="A100" s="46" t="s">
        <v>205</v>
      </c>
      <c r="B100" s="46" t="s">
        <v>793</v>
      </c>
      <c r="C100" s="46" t="s">
        <v>204</v>
      </c>
      <c r="D100" s="30">
        <v>52164693.971309312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</row>
    <row r="101" spans="1:15" x14ac:dyDescent="0.25">
      <c r="A101" s="46" t="s">
        <v>207</v>
      </c>
      <c r="B101" s="46" t="s">
        <v>792</v>
      </c>
      <c r="C101" s="46" t="s">
        <v>206</v>
      </c>
      <c r="D101" s="30">
        <v>12021013.67794637</v>
      </c>
      <c r="E101" s="43">
        <v>163552.06307199999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</row>
    <row r="102" spans="1:15" x14ac:dyDescent="0.25">
      <c r="A102" s="46" t="s">
        <v>209</v>
      </c>
      <c r="B102" s="46" t="s">
        <v>795</v>
      </c>
      <c r="C102" s="46" t="s">
        <v>208</v>
      </c>
      <c r="D102" s="30">
        <v>216718758.82029906</v>
      </c>
      <c r="E102" s="43">
        <v>138823.36219499999</v>
      </c>
      <c r="F102" s="43">
        <v>10269490.991496999</v>
      </c>
      <c r="G102" s="43">
        <v>2493696.7149439999</v>
      </c>
      <c r="H102" s="43">
        <v>816450.58149999997</v>
      </c>
      <c r="I102" s="43">
        <v>1677246.133444</v>
      </c>
      <c r="J102" s="43">
        <v>622985.23207000003</v>
      </c>
      <c r="K102" s="43">
        <v>6053196.5962300003</v>
      </c>
      <c r="L102" s="43">
        <v>160039.016841</v>
      </c>
      <c r="M102" s="43">
        <v>127783.85307099999</v>
      </c>
      <c r="N102" s="43">
        <v>32255.163769999999</v>
      </c>
      <c r="O102" s="43">
        <v>13130.541869000001</v>
      </c>
    </row>
    <row r="103" spans="1:15" x14ac:dyDescent="0.25">
      <c r="A103" s="46" t="s">
        <v>211</v>
      </c>
      <c r="B103" s="46" t="s">
        <v>796</v>
      </c>
      <c r="C103" s="46" t="s">
        <v>210</v>
      </c>
      <c r="D103" s="30">
        <v>383380122.31689656</v>
      </c>
      <c r="E103" s="43">
        <v>427322.56976500002</v>
      </c>
      <c r="F103" s="43">
        <v>11010947.769696999</v>
      </c>
      <c r="G103" s="43">
        <v>4242314.7780950004</v>
      </c>
      <c r="H103" s="43">
        <v>1210967.598339</v>
      </c>
      <c r="I103" s="43">
        <v>3031347.1797560002</v>
      </c>
      <c r="J103" s="43">
        <v>1430881.158392</v>
      </c>
      <c r="K103" s="43">
        <v>11417649.987865999</v>
      </c>
      <c r="L103" s="43">
        <v>184625.22188799997</v>
      </c>
      <c r="M103" s="43">
        <v>135056.10487099999</v>
      </c>
      <c r="N103" s="43">
        <v>49569.117016999997</v>
      </c>
      <c r="O103" s="43">
        <v>17507.389160999999</v>
      </c>
    </row>
    <row r="104" spans="1:15" x14ac:dyDescent="0.25">
      <c r="A104" s="46" t="s">
        <v>213</v>
      </c>
      <c r="B104" s="46" t="s">
        <v>793</v>
      </c>
      <c r="C104" s="46" t="s">
        <v>212</v>
      </c>
      <c r="D104" s="30">
        <v>27206702.874995101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</row>
    <row r="105" spans="1:15" x14ac:dyDescent="0.25">
      <c r="A105" s="46" t="s">
        <v>215</v>
      </c>
      <c r="B105" s="46" t="s">
        <v>794</v>
      </c>
      <c r="C105" s="46" t="s">
        <v>214</v>
      </c>
      <c r="D105" s="30">
        <v>244235808.38693821</v>
      </c>
      <c r="E105" s="43">
        <v>1020541.9784550001</v>
      </c>
      <c r="F105" s="43">
        <v>7347642.3858850002</v>
      </c>
      <c r="G105" s="43">
        <v>2137575.23349</v>
      </c>
      <c r="H105" s="43">
        <v>615046.04700699996</v>
      </c>
      <c r="I105" s="43">
        <v>1522529.1864829999</v>
      </c>
      <c r="J105" s="43">
        <v>779670.06794900005</v>
      </c>
      <c r="K105" s="43">
        <v>8207331.1907969993</v>
      </c>
      <c r="L105" s="43">
        <v>172343.19708700001</v>
      </c>
      <c r="M105" s="43">
        <v>131419.978971</v>
      </c>
      <c r="N105" s="43">
        <v>40923.218115999996</v>
      </c>
      <c r="O105" s="43">
        <v>8753.6945830000004</v>
      </c>
    </row>
    <row r="106" spans="1:15" x14ac:dyDescent="0.25">
      <c r="A106" s="46" t="s">
        <v>217</v>
      </c>
      <c r="B106" s="46" t="s">
        <v>792</v>
      </c>
      <c r="C106" s="46" t="s">
        <v>216</v>
      </c>
      <c r="D106" s="30">
        <v>8684617.1540279333</v>
      </c>
      <c r="E106" s="43">
        <v>66010.966626000009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</row>
    <row r="107" spans="1:15" x14ac:dyDescent="0.25">
      <c r="A107" s="46" t="s">
        <v>219</v>
      </c>
      <c r="B107" s="46" t="s">
        <v>792</v>
      </c>
      <c r="C107" s="46" t="s">
        <v>218</v>
      </c>
      <c r="D107" s="30">
        <v>13661841.597678965</v>
      </c>
      <c r="E107" s="43">
        <v>97609.189683999997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</row>
    <row r="108" spans="1:15" x14ac:dyDescent="0.25">
      <c r="A108" s="46" t="s">
        <v>221</v>
      </c>
      <c r="B108" s="46" t="s">
        <v>792</v>
      </c>
      <c r="C108" s="46" t="s">
        <v>220</v>
      </c>
      <c r="D108" s="30">
        <v>10184624.705164604</v>
      </c>
      <c r="E108" s="43">
        <v>70133.074678000004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</row>
    <row r="109" spans="1:15" x14ac:dyDescent="0.25">
      <c r="A109" s="46" t="s">
        <v>223</v>
      </c>
      <c r="B109" s="46" t="s">
        <v>792</v>
      </c>
      <c r="C109" s="46" t="s">
        <v>222</v>
      </c>
      <c r="D109" s="30">
        <v>11474391.425975401</v>
      </c>
      <c r="E109" s="43">
        <v>105851.432072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</row>
    <row r="110" spans="1:15" x14ac:dyDescent="0.25">
      <c r="A110" s="46" t="s">
        <v>225</v>
      </c>
      <c r="B110" s="46" t="s">
        <v>792</v>
      </c>
      <c r="C110" s="46" t="s">
        <v>224</v>
      </c>
      <c r="D110" s="30">
        <v>14894114.552250173</v>
      </c>
      <c r="E110" s="43">
        <v>49342.926166000005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</row>
    <row r="111" spans="1:15" x14ac:dyDescent="0.25">
      <c r="A111" s="46" t="s">
        <v>227</v>
      </c>
      <c r="B111" s="46" t="s">
        <v>792</v>
      </c>
      <c r="C111" s="46" t="s">
        <v>226</v>
      </c>
      <c r="D111" s="30">
        <v>15272224.851562213</v>
      </c>
      <c r="E111" s="43">
        <v>97609.189683999997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</row>
    <row r="112" spans="1:15" x14ac:dyDescent="0.25">
      <c r="A112" s="46" t="s">
        <v>229</v>
      </c>
      <c r="B112" s="46" t="s">
        <v>792</v>
      </c>
      <c r="C112" s="46" t="s">
        <v>228</v>
      </c>
      <c r="D112" s="30">
        <v>8763936.0029908177</v>
      </c>
      <c r="E112" s="43">
        <v>49342.926166000005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</row>
    <row r="113" spans="1:15" x14ac:dyDescent="0.25">
      <c r="A113" s="46" t="s">
        <v>231</v>
      </c>
      <c r="B113" s="46" t="s">
        <v>796</v>
      </c>
      <c r="C113" s="46" t="s">
        <v>230</v>
      </c>
      <c r="D113" s="30">
        <v>226044599.40042934</v>
      </c>
      <c r="E113" s="43">
        <v>111347.24718800001</v>
      </c>
      <c r="F113" s="43">
        <v>3843032.8437390001</v>
      </c>
      <c r="G113" s="43">
        <v>2336198.9227550002</v>
      </c>
      <c r="H113" s="43">
        <v>783169.06906899996</v>
      </c>
      <c r="I113" s="43">
        <v>1553029.853686</v>
      </c>
      <c r="J113" s="43">
        <v>500674.68498100003</v>
      </c>
      <c r="K113" s="43">
        <v>5411756.8975610007</v>
      </c>
      <c r="L113" s="43">
        <v>298149.41015500005</v>
      </c>
      <c r="M113" s="43">
        <v>168716.24177800003</v>
      </c>
      <c r="N113" s="43">
        <v>129433.16837699999</v>
      </c>
      <c r="O113" s="43">
        <v>17507.389160999999</v>
      </c>
    </row>
    <row r="114" spans="1:15" x14ac:dyDescent="0.25">
      <c r="A114" s="46" t="s">
        <v>233</v>
      </c>
      <c r="B114" s="46" t="s">
        <v>792</v>
      </c>
      <c r="C114" s="46" t="s">
        <v>232</v>
      </c>
      <c r="D114" s="30">
        <v>11887232.144711465</v>
      </c>
      <c r="E114" s="43">
        <v>49342.926166000005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</row>
    <row r="115" spans="1:15" x14ac:dyDescent="0.25">
      <c r="A115" s="46" t="s">
        <v>235</v>
      </c>
      <c r="B115" s="46" t="s">
        <v>797</v>
      </c>
      <c r="C115" s="46" t="s">
        <v>234</v>
      </c>
      <c r="D115" s="30">
        <v>358840760.06526291</v>
      </c>
      <c r="E115" s="43">
        <v>0</v>
      </c>
      <c r="F115" s="43">
        <v>19570857.037921</v>
      </c>
      <c r="G115" s="43">
        <v>4439243.2310729995</v>
      </c>
      <c r="H115" s="43">
        <v>1662145.480678</v>
      </c>
      <c r="I115" s="43">
        <v>2777097.750395</v>
      </c>
      <c r="J115" s="43">
        <v>891992.99202999996</v>
      </c>
      <c r="K115" s="43">
        <v>9073636.7590950001</v>
      </c>
      <c r="L115" s="43">
        <v>282417.768751</v>
      </c>
      <c r="M115" s="43">
        <v>164041.22276400001</v>
      </c>
      <c r="N115" s="43">
        <v>118376.545987</v>
      </c>
      <c r="O115" s="43">
        <v>17507.389160999999</v>
      </c>
    </row>
    <row r="116" spans="1:15" x14ac:dyDescent="0.25">
      <c r="A116" s="46" t="s">
        <v>237</v>
      </c>
      <c r="B116" s="46" t="s">
        <v>793</v>
      </c>
      <c r="C116" s="46" t="s">
        <v>236</v>
      </c>
      <c r="D116" s="30">
        <v>36607583.247518167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</row>
    <row r="117" spans="1:15" x14ac:dyDescent="0.25">
      <c r="A117" s="46" t="s">
        <v>239</v>
      </c>
      <c r="B117" s="46" t="s">
        <v>792</v>
      </c>
      <c r="C117" s="46" t="s">
        <v>238</v>
      </c>
      <c r="D117" s="30">
        <v>12512241.862926647</v>
      </c>
      <c r="E117" s="43">
        <v>180037.534705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</row>
    <row r="118" spans="1:15" x14ac:dyDescent="0.25">
      <c r="A118" s="46" t="s">
        <v>241</v>
      </c>
      <c r="B118" s="46" t="s">
        <v>792</v>
      </c>
      <c r="C118" s="46" t="s">
        <v>240</v>
      </c>
      <c r="D118" s="30">
        <v>10845620.816268064</v>
      </c>
      <c r="E118" s="43">
        <v>49342.926166000005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</row>
    <row r="119" spans="1:15" x14ac:dyDescent="0.25">
      <c r="A119" s="46" t="s">
        <v>243</v>
      </c>
      <c r="B119" s="46" t="s">
        <v>792</v>
      </c>
      <c r="C119" s="46" t="s">
        <v>242</v>
      </c>
      <c r="D119" s="30">
        <v>6792592.3866604827</v>
      </c>
      <c r="E119" s="43">
        <v>125085.30469199999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</row>
    <row r="120" spans="1:15" x14ac:dyDescent="0.25">
      <c r="A120" s="46" t="s">
        <v>245</v>
      </c>
      <c r="B120" s="46" t="s">
        <v>792</v>
      </c>
      <c r="C120" s="46" t="s">
        <v>244</v>
      </c>
      <c r="D120" s="30">
        <v>18249090.537586566</v>
      </c>
      <c r="E120" s="43">
        <v>90739.667503000004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</row>
    <row r="121" spans="1:15" x14ac:dyDescent="0.25">
      <c r="A121" s="46" t="s">
        <v>247</v>
      </c>
      <c r="B121" s="46" t="s">
        <v>794</v>
      </c>
      <c r="C121" s="46" t="s">
        <v>246</v>
      </c>
      <c r="D121" s="30">
        <v>225294827.12063831</v>
      </c>
      <c r="E121" s="43">
        <v>539709.96583700005</v>
      </c>
      <c r="F121" s="43">
        <v>5503604.5977839995</v>
      </c>
      <c r="G121" s="43">
        <v>2010313.9418700002</v>
      </c>
      <c r="H121" s="43">
        <v>615527.09138400003</v>
      </c>
      <c r="I121" s="43">
        <v>1394786.8504860001</v>
      </c>
      <c r="J121" s="43">
        <v>818479.11735099996</v>
      </c>
      <c r="K121" s="43">
        <v>7674447.1082450002</v>
      </c>
      <c r="L121" s="43">
        <v>200144.80402700001</v>
      </c>
      <c r="M121" s="43">
        <v>139731.12388600002</v>
      </c>
      <c r="N121" s="43">
        <v>60413.680140999997</v>
      </c>
      <c r="O121" s="43">
        <v>8753.6945830000004</v>
      </c>
    </row>
    <row r="122" spans="1:15" x14ac:dyDescent="0.25">
      <c r="A122" s="46" t="s">
        <v>249</v>
      </c>
      <c r="B122" s="46" t="s">
        <v>792</v>
      </c>
      <c r="C122" s="46" t="s">
        <v>248</v>
      </c>
      <c r="D122" s="30">
        <v>13798312.010881225</v>
      </c>
      <c r="E122" s="43">
        <v>111347.24718800001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</row>
    <row r="123" spans="1:15" x14ac:dyDescent="0.25">
      <c r="A123" s="46" t="s">
        <v>251</v>
      </c>
      <c r="B123" s="46" t="s">
        <v>792</v>
      </c>
      <c r="C123" s="46" t="s">
        <v>250</v>
      </c>
      <c r="D123" s="30">
        <v>8965405.5138230696</v>
      </c>
      <c r="E123" s="43">
        <v>131953.84001399999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</row>
    <row r="124" spans="1:15" x14ac:dyDescent="0.25">
      <c r="A124" s="46" t="s">
        <v>253</v>
      </c>
      <c r="B124" s="46" t="s">
        <v>792</v>
      </c>
      <c r="C124" s="46" t="s">
        <v>252</v>
      </c>
      <c r="D124" s="30">
        <v>10680349.723547341</v>
      </c>
      <c r="E124" s="43">
        <v>97609.189683999997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</row>
    <row r="125" spans="1:15" x14ac:dyDescent="0.25">
      <c r="A125" s="46" t="s">
        <v>255</v>
      </c>
      <c r="B125" s="46" t="s">
        <v>797</v>
      </c>
      <c r="C125" s="46" t="s">
        <v>254</v>
      </c>
      <c r="D125" s="30">
        <v>873791110.18925512</v>
      </c>
      <c r="E125" s="43">
        <v>0</v>
      </c>
      <c r="F125" s="43">
        <v>49774879.785108998</v>
      </c>
      <c r="G125" s="43">
        <v>9754276.3415220007</v>
      </c>
      <c r="H125" s="43">
        <v>3396492.3431449998</v>
      </c>
      <c r="I125" s="43">
        <v>6357783.998377</v>
      </c>
      <c r="J125" s="43">
        <v>2212145.9331279998</v>
      </c>
      <c r="K125" s="43">
        <v>23652878.978592001</v>
      </c>
      <c r="L125" s="43">
        <v>494480.840555</v>
      </c>
      <c r="M125" s="43">
        <v>226998.145495</v>
      </c>
      <c r="N125" s="43">
        <v>267482.69506</v>
      </c>
      <c r="O125" s="43">
        <v>17507.389160999999</v>
      </c>
    </row>
    <row r="126" spans="1:15" x14ac:dyDescent="0.25">
      <c r="A126" s="46" t="s">
        <v>257</v>
      </c>
      <c r="B126" s="46" t="s">
        <v>793</v>
      </c>
      <c r="C126" s="46" t="s">
        <v>256</v>
      </c>
      <c r="D126" s="30">
        <v>69519202.786610544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</row>
    <row r="127" spans="1:15" x14ac:dyDescent="0.25">
      <c r="A127" s="46" t="s">
        <v>259</v>
      </c>
      <c r="B127" s="46" t="s">
        <v>792</v>
      </c>
      <c r="C127" s="46" t="s">
        <v>258</v>
      </c>
      <c r="D127" s="30">
        <v>12946336.101429092</v>
      </c>
      <c r="E127" s="43">
        <v>496012.85728200001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</row>
    <row r="128" spans="1:15" x14ac:dyDescent="0.25">
      <c r="A128" s="46" t="s">
        <v>261</v>
      </c>
      <c r="B128" s="46" t="s">
        <v>792</v>
      </c>
      <c r="C128" s="46" t="s">
        <v>260</v>
      </c>
      <c r="D128" s="30">
        <v>9957571.7932974976</v>
      </c>
      <c r="E128" s="43">
        <v>56395.017175000001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</row>
    <row r="129" spans="1:15" x14ac:dyDescent="0.25">
      <c r="A129" s="46" t="s">
        <v>263</v>
      </c>
      <c r="B129" s="46" t="s">
        <v>792</v>
      </c>
      <c r="C129" s="46" t="s">
        <v>262</v>
      </c>
      <c r="D129" s="30">
        <v>12752281.48822096</v>
      </c>
      <c r="E129" s="43">
        <v>70133.074678000004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</row>
    <row r="130" spans="1:15" x14ac:dyDescent="0.25">
      <c r="A130" s="46" t="s">
        <v>265</v>
      </c>
      <c r="B130" s="46" t="s">
        <v>792</v>
      </c>
      <c r="C130" s="46" t="s">
        <v>264</v>
      </c>
      <c r="D130" s="30">
        <v>6726875.296892547</v>
      </c>
      <c r="E130" s="43">
        <v>49342.926166000005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</row>
    <row r="131" spans="1:15" x14ac:dyDescent="0.25">
      <c r="A131" s="46" t="s">
        <v>267</v>
      </c>
      <c r="B131" s="46" t="s">
        <v>792</v>
      </c>
      <c r="C131" s="46" t="s">
        <v>266</v>
      </c>
      <c r="D131" s="30">
        <v>9350375.1557012051</v>
      </c>
      <c r="E131" s="43">
        <v>49342.926166000005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</row>
    <row r="132" spans="1:15" x14ac:dyDescent="0.25">
      <c r="A132" s="46" t="s">
        <v>269</v>
      </c>
      <c r="B132" s="46" t="s">
        <v>792</v>
      </c>
      <c r="C132" s="46" t="s">
        <v>268</v>
      </c>
      <c r="D132" s="30">
        <v>9028681.0048790183</v>
      </c>
      <c r="E132" s="43">
        <v>49342.926166000005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</row>
    <row r="133" spans="1:15" x14ac:dyDescent="0.25">
      <c r="A133" s="46" t="s">
        <v>271</v>
      </c>
      <c r="B133" s="46" t="s">
        <v>795</v>
      </c>
      <c r="C133" s="46" t="s">
        <v>270</v>
      </c>
      <c r="D133" s="30">
        <v>174708676.79666874</v>
      </c>
      <c r="E133" s="43">
        <v>83871.132180999994</v>
      </c>
      <c r="F133" s="43">
        <v>9389467.4279410001</v>
      </c>
      <c r="G133" s="43">
        <v>1681627.490035</v>
      </c>
      <c r="H133" s="43">
        <v>464433.43783399998</v>
      </c>
      <c r="I133" s="43">
        <v>1217194.052201</v>
      </c>
      <c r="J133" s="43">
        <v>754099.79542900005</v>
      </c>
      <c r="K133" s="43">
        <v>4861897.5596539993</v>
      </c>
      <c r="L133" s="43">
        <v>135678.028544</v>
      </c>
      <c r="M133" s="43">
        <v>120615.49058099999</v>
      </c>
      <c r="N133" s="43">
        <v>15062.537963000001</v>
      </c>
      <c r="O133" s="43">
        <v>8753.6945830000004</v>
      </c>
    </row>
    <row r="134" spans="1:15" x14ac:dyDescent="0.25">
      <c r="A134" s="46" t="s">
        <v>273</v>
      </c>
      <c r="B134" s="46" t="s">
        <v>792</v>
      </c>
      <c r="C134" s="46" t="s">
        <v>272</v>
      </c>
      <c r="D134" s="30">
        <v>11165301.137586938</v>
      </c>
      <c r="E134" s="43">
        <v>77001.610000999994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</row>
    <row r="135" spans="1:15" x14ac:dyDescent="0.25">
      <c r="A135" s="46" t="s">
        <v>275</v>
      </c>
      <c r="B135" s="46" t="s">
        <v>792</v>
      </c>
      <c r="C135" s="46" t="s">
        <v>274</v>
      </c>
      <c r="D135" s="30">
        <v>13839341.600330289</v>
      </c>
      <c r="E135" s="43">
        <v>372370.339752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</row>
    <row r="136" spans="1:15" x14ac:dyDescent="0.25">
      <c r="A136" s="46" t="s">
        <v>277</v>
      </c>
      <c r="B136" s="46" t="s">
        <v>797</v>
      </c>
      <c r="C136" s="46" t="s">
        <v>276</v>
      </c>
      <c r="D136" s="30">
        <v>372814641.30281961</v>
      </c>
      <c r="E136" s="43">
        <v>0</v>
      </c>
      <c r="F136" s="43">
        <v>12766814.666178999</v>
      </c>
      <c r="G136" s="43">
        <v>4237710.5814530002</v>
      </c>
      <c r="H136" s="43">
        <v>1520401.381791</v>
      </c>
      <c r="I136" s="43">
        <v>2717309.1996619999</v>
      </c>
      <c r="J136" s="43">
        <v>831879.77428999997</v>
      </c>
      <c r="K136" s="43">
        <v>10183372.779475</v>
      </c>
      <c r="L136" s="43">
        <v>297796.53583499999</v>
      </c>
      <c r="M136" s="43">
        <v>168612.35246600001</v>
      </c>
      <c r="N136" s="43">
        <v>129184.18336900001</v>
      </c>
      <c r="O136" s="43">
        <v>17507.389160999999</v>
      </c>
    </row>
    <row r="137" spans="1:15" x14ac:dyDescent="0.25">
      <c r="A137" s="46" t="s">
        <v>279</v>
      </c>
      <c r="B137" s="46" t="s">
        <v>792</v>
      </c>
      <c r="C137" s="46" t="s">
        <v>278</v>
      </c>
      <c r="D137" s="30">
        <v>9263973.767683832</v>
      </c>
      <c r="E137" s="43">
        <v>85244.839245999989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</row>
    <row r="138" spans="1:15" x14ac:dyDescent="0.25">
      <c r="A138" s="46" t="s">
        <v>281</v>
      </c>
      <c r="B138" s="46" t="s">
        <v>792</v>
      </c>
      <c r="C138" s="46" t="s">
        <v>280</v>
      </c>
      <c r="D138" s="30">
        <v>10701144.983580856</v>
      </c>
      <c r="E138" s="43">
        <v>97609.189683999997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</row>
    <row r="139" spans="1:15" x14ac:dyDescent="0.25">
      <c r="A139" s="46" t="s">
        <v>283</v>
      </c>
      <c r="B139" s="46" t="s">
        <v>792</v>
      </c>
      <c r="C139" s="46" t="s">
        <v>282</v>
      </c>
      <c r="D139" s="30">
        <v>11548845.217420956</v>
      </c>
      <c r="E139" s="43">
        <v>70133.074678000004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</row>
    <row r="140" spans="1:15" x14ac:dyDescent="0.25">
      <c r="A140" s="46" t="s">
        <v>285</v>
      </c>
      <c r="B140" s="26" t="s">
        <v>799</v>
      </c>
      <c r="C140" s="46" t="s">
        <v>284</v>
      </c>
      <c r="D140" s="30">
        <v>2087172075.9574988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</row>
    <row r="141" spans="1:15" x14ac:dyDescent="0.25">
      <c r="A141" s="46" t="s">
        <v>287</v>
      </c>
      <c r="B141" s="46" t="s">
        <v>793</v>
      </c>
      <c r="C141" s="46" t="s">
        <v>286</v>
      </c>
      <c r="D141" s="30">
        <v>94868418.234197333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</row>
    <row r="142" spans="1:15" x14ac:dyDescent="0.25">
      <c r="A142" s="46" t="s">
        <v>289</v>
      </c>
      <c r="B142" s="46" t="s">
        <v>798</v>
      </c>
      <c r="C142" s="46" t="s">
        <v>288</v>
      </c>
      <c r="D142" s="30">
        <v>210790586.32547447</v>
      </c>
      <c r="E142" s="43">
        <v>394743.40933399997</v>
      </c>
      <c r="F142" s="43">
        <v>5794028.5000999998</v>
      </c>
      <c r="G142" s="43">
        <v>1833612.6344630001</v>
      </c>
      <c r="H142" s="43">
        <v>404842.57476300001</v>
      </c>
      <c r="I142" s="43">
        <v>1428770.0597000001</v>
      </c>
      <c r="J142" s="43">
        <v>983311.414109</v>
      </c>
      <c r="K142" s="43">
        <v>8244996.4914349997</v>
      </c>
      <c r="L142" s="43">
        <v>227331.95194400003</v>
      </c>
      <c r="M142" s="43">
        <v>147730.60086800001</v>
      </c>
      <c r="N142" s="43">
        <v>79601.351076000006</v>
      </c>
      <c r="O142" s="43">
        <v>8753.6945830000004</v>
      </c>
    </row>
    <row r="143" spans="1:15" x14ac:dyDescent="0.25">
      <c r="A143" s="46" t="s">
        <v>291</v>
      </c>
      <c r="B143" s="46" t="s">
        <v>792</v>
      </c>
      <c r="C143" s="46" t="s">
        <v>290</v>
      </c>
      <c r="D143" s="30">
        <v>13823780.131875847</v>
      </c>
      <c r="E143" s="43">
        <v>347347.55503400002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</row>
    <row r="144" spans="1:15" x14ac:dyDescent="0.25">
      <c r="A144" s="46" t="s">
        <v>293</v>
      </c>
      <c r="B144" s="46" t="s">
        <v>798</v>
      </c>
      <c r="C144" s="46" t="s">
        <v>292</v>
      </c>
      <c r="D144" s="30">
        <v>251622083.13931009</v>
      </c>
      <c r="E144" s="43">
        <v>981290.66754799988</v>
      </c>
      <c r="F144" s="43">
        <v>2093421.8564860001</v>
      </c>
      <c r="G144" s="43">
        <v>1791929.1784940001</v>
      </c>
      <c r="H144" s="43">
        <v>282897.82513000001</v>
      </c>
      <c r="I144" s="43">
        <v>1509031.3533640001</v>
      </c>
      <c r="J144" s="43">
        <v>1264790.714777</v>
      </c>
      <c r="K144" s="43">
        <v>9650795.5215560012</v>
      </c>
      <c r="L144" s="43">
        <v>187304.73355800001</v>
      </c>
      <c r="M144" s="43">
        <v>135887.21936300001</v>
      </c>
      <c r="N144" s="43">
        <v>51417.514195000003</v>
      </c>
      <c r="O144" s="43">
        <v>8753.6945830000004</v>
      </c>
    </row>
    <row r="145" spans="1:15" x14ac:dyDescent="0.25">
      <c r="A145" s="46" t="s">
        <v>295</v>
      </c>
      <c r="B145" s="46" t="s">
        <v>796</v>
      </c>
      <c r="C145" s="46" t="s">
        <v>294</v>
      </c>
      <c r="D145" s="30">
        <v>97508605.439707264</v>
      </c>
      <c r="E145" s="43">
        <v>49342.926166000005</v>
      </c>
      <c r="F145" s="43">
        <v>4921329.1625810005</v>
      </c>
      <c r="G145" s="43">
        <v>962132.98547900002</v>
      </c>
      <c r="H145" s="43">
        <v>275679.17779099999</v>
      </c>
      <c r="I145" s="43">
        <v>686453.80768800003</v>
      </c>
      <c r="J145" s="43">
        <v>583798.21155999997</v>
      </c>
      <c r="K145" s="43">
        <v>4260514.0555020003</v>
      </c>
      <c r="L145" s="43">
        <v>134176.357231</v>
      </c>
      <c r="M145" s="43">
        <v>120096.044024</v>
      </c>
      <c r="N145" s="43">
        <v>14080.313206999999</v>
      </c>
      <c r="O145" s="43">
        <v>8753.6945830000004</v>
      </c>
    </row>
    <row r="146" spans="1:15" x14ac:dyDescent="0.25">
      <c r="A146" s="46" t="s">
        <v>297</v>
      </c>
      <c r="B146" s="46" t="s">
        <v>792</v>
      </c>
      <c r="C146" s="46" t="s">
        <v>296</v>
      </c>
      <c r="D146" s="30">
        <v>7755993.936796858</v>
      </c>
      <c r="E146" s="43">
        <v>70133.074678000004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</row>
    <row r="147" spans="1:15" x14ac:dyDescent="0.25">
      <c r="A147" s="46" t="s">
        <v>299</v>
      </c>
      <c r="B147" s="46" t="s">
        <v>798</v>
      </c>
      <c r="C147" s="46" t="s">
        <v>298</v>
      </c>
      <c r="D147" s="30">
        <v>156103532.85727343</v>
      </c>
      <c r="E147" s="43">
        <v>1570064.27859</v>
      </c>
      <c r="F147" s="43">
        <v>4463713.1452930002</v>
      </c>
      <c r="G147" s="43">
        <v>1242903.8317220001</v>
      </c>
      <c r="H147" s="43">
        <v>256521.88363500001</v>
      </c>
      <c r="I147" s="43">
        <v>986381.94808700006</v>
      </c>
      <c r="J147" s="43">
        <v>528994.65966600005</v>
      </c>
      <c r="K147" s="43">
        <v>4610546.6897149999</v>
      </c>
      <c r="L147" s="43">
        <v>286439.14629800001</v>
      </c>
      <c r="M147" s="43">
        <v>165287.894501</v>
      </c>
      <c r="N147" s="43">
        <v>121151.251797</v>
      </c>
      <c r="O147" s="43">
        <v>8753.6945830000004</v>
      </c>
    </row>
    <row r="148" spans="1:15" x14ac:dyDescent="0.25">
      <c r="A148" s="46" t="s">
        <v>301</v>
      </c>
      <c r="B148" s="46" t="s">
        <v>797</v>
      </c>
      <c r="C148" s="46" t="s">
        <v>300</v>
      </c>
      <c r="D148" s="30">
        <v>737805861.62961793</v>
      </c>
      <c r="E148" s="43">
        <v>0</v>
      </c>
      <c r="F148" s="43">
        <v>47065978.052124999</v>
      </c>
      <c r="G148" s="43">
        <v>8018356.5112689994</v>
      </c>
      <c r="H148" s="43">
        <v>2911831.1880259998</v>
      </c>
      <c r="I148" s="43">
        <v>5106525.3232429996</v>
      </c>
      <c r="J148" s="43">
        <v>1184415.384503</v>
      </c>
      <c r="K148" s="43">
        <v>20259912.118524</v>
      </c>
      <c r="L148" s="43">
        <v>458523.03346199996</v>
      </c>
      <c r="M148" s="43">
        <v>216297.54641700001</v>
      </c>
      <c r="N148" s="43">
        <v>242225.48704499999</v>
      </c>
      <c r="O148" s="43">
        <v>17507.389160999999</v>
      </c>
    </row>
    <row r="149" spans="1:15" x14ac:dyDescent="0.25">
      <c r="A149" s="46" t="s">
        <v>303</v>
      </c>
      <c r="B149" s="46" t="s">
        <v>793</v>
      </c>
      <c r="C149" s="46" t="s">
        <v>302</v>
      </c>
      <c r="D149" s="30">
        <v>62777576.015784509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</row>
    <row r="150" spans="1:15" x14ac:dyDescent="0.25">
      <c r="A150" s="46" t="s">
        <v>305</v>
      </c>
      <c r="B150" s="46" t="s">
        <v>792</v>
      </c>
      <c r="C150" s="46" t="s">
        <v>304</v>
      </c>
      <c r="D150" s="30">
        <v>9563152.6671494525</v>
      </c>
      <c r="E150" s="43">
        <v>90739.667503000004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</row>
    <row r="151" spans="1:15" x14ac:dyDescent="0.25">
      <c r="A151" s="46" t="s">
        <v>307</v>
      </c>
      <c r="B151" s="46" t="s">
        <v>794</v>
      </c>
      <c r="C151" s="46" t="s">
        <v>306</v>
      </c>
      <c r="D151" s="30">
        <v>227097271.94432226</v>
      </c>
      <c r="E151" s="43">
        <v>735967.507232</v>
      </c>
      <c r="F151" s="43">
        <v>4008867.907631</v>
      </c>
      <c r="G151" s="43">
        <v>1575658.5054029999</v>
      </c>
      <c r="H151" s="43">
        <v>342439.98742800002</v>
      </c>
      <c r="I151" s="43">
        <v>1233218.517975</v>
      </c>
      <c r="J151" s="43">
        <v>1005321.8312510001</v>
      </c>
      <c r="K151" s="43">
        <v>7574769.1964299995</v>
      </c>
      <c r="L151" s="43">
        <v>189435.694751</v>
      </c>
      <c r="M151" s="43">
        <v>136510.55523200001</v>
      </c>
      <c r="N151" s="43">
        <v>52925.139518999997</v>
      </c>
      <c r="O151" s="43">
        <v>8753.6945830000004</v>
      </c>
    </row>
    <row r="152" spans="1:15" x14ac:dyDescent="0.25">
      <c r="A152" s="46" t="s">
        <v>309</v>
      </c>
      <c r="B152" s="46" t="s">
        <v>792</v>
      </c>
      <c r="C152" s="46" t="s">
        <v>308</v>
      </c>
      <c r="D152" s="30">
        <v>11111749.329654258</v>
      </c>
      <c r="E152" s="43">
        <v>166299.477201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</row>
    <row r="153" spans="1:15" x14ac:dyDescent="0.25">
      <c r="A153" s="46" t="s">
        <v>311</v>
      </c>
      <c r="B153" s="46" t="s">
        <v>792</v>
      </c>
      <c r="C153" s="46" t="s">
        <v>310</v>
      </c>
      <c r="D153" s="30">
        <v>19119847.362826474</v>
      </c>
      <c r="E153" s="43">
        <v>79975.014731000003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</row>
    <row r="154" spans="1:15" x14ac:dyDescent="0.25">
      <c r="A154" s="46" t="s">
        <v>313</v>
      </c>
      <c r="B154" s="46" t="s">
        <v>794</v>
      </c>
      <c r="C154" s="46" t="s">
        <v>312</v>
      </c>
      <c r="D154" s="30">
        <v>166745366.70964065</v>
      </c>
      <c r="E154" s="43">
        <v>490645.33377399994</v>
      </c>
      <c r="F154" s="43">
        <v>4837679.6357859997</v>
      </c>
      <c r="G154" s="43">
        <v>1546962.7823630001</v>
      </c>
      <c r="H154" s="43">
        <v>505326.185474</v>
      </c>
      <c r="I154" s="43">
        <v>1041636.596889</v>
      </c>
      <c r="J154" s="43">
        <v>363977.894937</v>
      </c>
      <c r="K154" s="43">
        <v>4110702.8182899999</v>
      </c>
      <c r="L154" s="43">
        <v>165057.32888300001</v>
      </c>
      <c r="M154" s="43">
        <v>129238.30343100001</v>
      </c>
      <c r="N154" s="43">
        <v>35819.025452000002</v>
      </c>
      <c r="O154" s="43">
        <v>8753.6945830000004</v>
      </c>
    </row>
    <row r="155" spans="1:15" x14ac:dyDescent="0.25">
      <c r="A155" s="46" t="s">
        <v>315</v>
      </c>
      <c r="B155" s="46" t="s">
        <v>792</v>
      </c>
      <c r="C155" s="46" t="s">
        <v>314</v>
      </c>
      <c r="D155" s="30">
        <v>9175248.5933688618</v>
      </c>
      <c r="E155" s="43">
        <v>175916.413512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</row>
    <row r="156" spans="1:15" x14ac:dyDescent="0.25">
      <c r="A156" s="46" t="s">
        <v>317</v>
      </c>
      <c r="B156" s="46" t="s">
        <v>796</v>
      </c>
      <c r="C156" s="46" t="s">
        <v>316</v>
      </c>
      <c r="D156" s="30">
        <v>78662852.505727991</v>
      </c>
      <c r="E156" s="43">
        <v>72880.488807000002</v>
      </c>
      <c r="F156" s="43">
        <v>2209558.2664419999</v>
      </c>
      <c r="G156" s="43">
        <v>758138.73758299998</v>
      </c>
      <c r="H156" s="43">
        <v>219909.83461699999</v>
      </c>
      <c r="I156" s="43">
        <v>538228.90296600002</v>
      </c>
      <c r="J156" s="43">
        <v>478384.17769600003</v>
      </c>
      <c r="K156" s="43">
        <v>3335942.5619569998</v>
      </c>
      <c r="L156" s="43">
        <v>132542.25047599999</v>
      </c>
      <c r="M156" s="43">
        <v>119680.486779</v>
      </c>
      <c r="N156" s="43">
        <v>12861.763697</v>
      </c>
      <c r="O156" s="43">
        <v>8753.6945830000004</v>
      </c>
    </row>
    <row r="157" spans="1:15" x14ac:dyDescent="0.25">
      <c r="A157" s="46" t="s">
        <v>319</v>
      </c>
      <c r="B157" s="46" t="s">
        <v>792</v>
      </c>
      <c r="C157" s="46" t="s">
        <v>318</v>
      </c>
      <c r="D157" s="30">
        <v>12680707.275745444</v>
      </c>
      <c r="E157" s="43">
        <v>182490.864994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</row>
    <row r="158" spans="1:15" x14ac:dyDescent="0.25">
      <c r="A158" s="46" t="s">
        <v>321</v>
      </c>
      <c r="B158" s="46" t="s">
        <v>792</v>
      </c>
      <c r="C158" s="46" t="s">
        <v>320</v>
      </c>
      <c r="D158" s="30">
        <v>13269408.035816766</v>
      </c>
      <c r="E158" s="43">
        <v>98982.89675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</row>
    <row r="159" spans="1:15" x14ac:dyDescent="0.25">
      <c r="A159" s="46" t="s">
        <v>323</v>
      </c>
      <c r="B159" s="46" t="s">
        <v>794</v>
      </c>
      <c r="C159" s="46" t="s">
        <v>322</v>
      </c>
      <c r="D159" s="30">
        <v>167334396.53668022</v>
      </c>
      <c r="E159" s="43">
        <v>394743.40933399997</v>
      </c>
      <c r="F159" s="43">
        <v>8364375.2109770002</v>
      </c>
      <c r="G159" s="43">
        <v>1764906.5776809999</v>
      </c>
      <c r="H159" s="43">
        <v>684762.69544100005</v>
      </c>
      <c r="I159" s="43">
        <v>1080143.8822399999</v>
      </c>
      <c r="J159" s="43">
        <v>543012.71961000003</v>
      </c>
      <c r="K159" s="43">
        <v>4334325.9096760005</v>
      </c>
      <c r="L159" s="43">
        <v>191662.66287500001</v>
      </c>
      <c r="M159" s="43">
        <v>137133.89110100002</v>
      </c>
      <c r="N159" s="43">
        <v>54528.771774000001</v>
      </c>
      <c r="O159" s="43">
        <v>8753.6945830000004</v>
      </c>
    </row>
    <row r="160" spans="1:15" x14ac:dyDescent="0.25">
      <c r="A160" s="46" t="s">
        <v>325</v>
      </c>
      <c r="B160" s="46" t="s">
        <v>793</v>
      </c>
      <c r="C160" s="46" t="s">
        <v>324</v>
      </c>
      <c r="D160" s="30">
        <v>30301627.835499607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</row>
    <row r="161" spans="1:15" x14ac:dyDescent="0.25">
      <c r="A161" s="46" t="s">
        <v>327</v>
      </c>
      <c r="B161" s="46" t="s">
        <v>796</v>
      </c>
      <c r="C161" s="46" t="s">
        <v>326</v>
      </c>
      <c r="D161" s="30">
        <v>142057957.89952758</v>
      </c>
      <c r="E161" s="43">
        <v>203097.457819</v>
      </c>
      <c r="F161" s="43">
        <v>4108761.4106989997</v>
      </c>
      <c r="G161" s="43">
        <v>1430097.3547759999</v>
      </c>
      <c r="H161" s="43">
        <v>484280.493969</v>
      </c>
      <c r="I161" s="43">
        <v>945816.86080699996</v>
      </c>
      <c r="J161" s="43">
        <v>275270.63581200002</v>
      </c>
      <c r="K161" s="43">
        <v>3437721.429147</v>
      </c>
      <c r="L161" s="43">
        <v>183897.31780299998</v>
      </c>
      <c r="M161" s="43">
        <v>134848.326248</v>
      </c>
      <c r="N161" s="43">
        <v>49048.991555000001</v>
      </c>
      <c r="O161" s="43">
        <v>13130.541869000001</v>
      </c>
    </row>
    <row r="162" spans="1:15" x14ac:dyDescent="0.25">
      <c r="A162" s="46" t="s">
        <v>329</v>
      </c>
      <c r="B162" s="46" t="s">
        <v>797</v>
      </c>
      <c r="C162" s="46" t="s">
        <v>328</v>
      </c>
      <c r="D162" s="30">
        <v>708395096.89024794</v>
      </c>
      <c r="E162" s="43">
        <v>0</v>
      </c>
      <c r="F162" s="43">
        <v>42177423.437589005</v>
      </c>
      <c r="G162" s="43">
        <v>6776173.0265239999</v>
      </c>
      <c r="H162" s="43">
        <v>2335641.401201</v>
      </c>
      <c r="I162" s="43">
        <v>4440531.6253230004</v>
      </c>
      <c r="J162" s="43">
        <v>1586565.3496439999</v>
      </c>
      <c r="K162" s="43">
        <v>17787692.224598002</v>
      </c>
      <c r="L162" s="43">
        <v>455040.71120100003</v>
      </c>
      <c r="M162" s="43">
        <v>215258.653303</v>
      </c>
      <c r="N162" s="43">
        <v>239782.057898</v>
      </c>
      <c r="O162" s="43">
        <v>17507.389160999999</v>
      </c>
    </row>
    <row r="163" spans="1:15" x14ac:dyDescent="0.25">
      <c r="A163" s="46" t="s">
        <v>331</v>
      </c>
      <c r="B163" s="46" t="s">
        <v>792</v>
      </c>
      <c r="C163" s="46" t="s">
        <v>330</v>
      </c>
      <c r="D163" s="30">
        <v>11357773.85689619</v>
      </c>
      <c r="E163" s="43">
        <v>70133.074678000004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</row>
    <row r="164" spans="1:15" x14ac:dyDescent="0.25">
      <c r="A164" s="46" t="s">
        <v>333</v>
      </c>
      <c r="B164" s="46" t="s">
        <v>792</v>
      </c>
      <c r="C164" s="46" t="s">
        <v>332</v>
      </c>
      <c r="D164" s="30">
        <v>8716444.5897682011</v>
      </c>
      <c r="E164" s="43">
        <v>127538.634981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</row>
    <row r="165" spans="1:15" x14ac:dyDescent="0.25">
      <c r="A165" s="46" t="s">
        <v>335</v>
      </c>
      <c r="B165" s="46" t="s">
        <v>794</v>
      </c>
      <c r="C165" s="46" t="s">
        <v>334</v>
      </c>
      <c r="D165" s="30">
        <v>187038567.45412117</v>
      </c>
      <c r="E165" s="43">
        <v>452865.42892500001</v>
      </c>
      <c r="F165" s="43">
        <v>6508153.9059779998</v>
      </c>
      <c r="G165" s="43">
        <v>1669904.344271</v>
      </c>
      <c r="H165" s="43">
        <v>551712.18161199999</v>
      </c>
      <c r="I165" s="43">
        <v>1118192.1626589999</v>
      </c>
      <c r="J165" s="43">
        <v>637429.45067399996</v>
      </c>
      <c r="K165" s="43">
        <v>5765938.2568870001</v>
      </c>
      <c r="L165" s="43">
        <v>172155.40330999999</v>
      </c>
      <c r="M165" s="43">
        <v>131419.978971</v>
      </c>
      <c r="N165" s="43">
        <v>40735.424338999997</v>
      </c>
      <c r="O165" s="43">
        <v>13130.541869000001</v>
      </c>
    </row>
    <row r="166" spans="1:15" x14ac:dyDescent="0.25">
      <c r="A166" s="46" t="s">
        <v>337</v>
      </c>
      <c r="B166" s="46" t="s">
        <v>792</v>
      </c>
      <c r="C166" s="46" t="s">
        <v>336</v>
      </c>
      <c r="D166" s="30">
        <v>9549166.5804637298</v>
      </c>
      <c r="E166" s="43">
        <v>49342.926166000005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</row>
    <row r="167" spans="1:15" x14ac:dyDescent="0.25">
      <c r="A167" s="46" t="s">
        <v>339</v>
      </c>
      <c r="B167" s="46" t="s">
        <v>792</v>
      </c>
      <c r="C167" s="46" t="s">
        <v>338</v>
      </c>
      <c r="D167" s="30">
        <v>14236745.066111168</v>
      </c>
      <c r="E167" s="43">
        <v>104477.725007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</row>
    <row r="168" spans="1:15" x14ac:dyDescent="0.25">
      <c r="A168" s="46" t="s">
        <v>341</v>
      </c>
      <c r="B168" s="46" t="s">
        <v>794</v>
      </c>
      <c r="C168" s="46" t="s">
        <v>340</v>
      </c>
      <c r="D168" s="30">
        <v>173856142.94824448</v>
      </c>
      <c r="E168" s="43">
        <v>511743.38214400003</v>
      </c>
      <c r="F168" s="43">
        <v>6646014.8964450005</v>
      </c>
      <c r="G168" s="43">
        <v>1463680.6635100001</v>
      </c>
      <c r="H168" s="43">
        <v>390344.65259100002</v>
      </c>
      <c r="I168" s="43">
        <v>1073336.010919</v>
      </c>
      <c r="J168" s="43">
        <v>538383.70293100004</v>
      </c>
      <c r="K168" s="43">
        <v>6113461.883595</v>
      </c>
      <c r="L168" s="43">
        <v>186420.189102</v>
      </c>
      <c r="M168" s="43">
        <v>135575.55142900001</v>
      </c>
      <c r="N168" s="43">
        <v>50844.637672999997</v>
      </c>
      <c r="O168" s="43">
        <v>13130.541869000001</v>
      </c>
    </row>
    <row r="169" spans="1:15" x14ac:dyDescent="0.25">
      <c r="A169" s="46" t="s">
        <v>343</v>
      </c>
      <c r="B169" s="46" t="s">
        <v>793</v>
      </c>
      <c r="C169" s="46" t="s">
        <v>342</v>
      </c>
      <c r="D169" s="30">
        <v>41548306.218151361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</row>
    <row r="170" spans="1:15" x14ac:dyDescent="0.25">
      <c r="A170" s="46" t="s">
        <v>345</v>
      </c>
      <c r="B170" s="46" t="s">
        <v>792</v>
      </c>
      <c r="C170" s="46" t="s">
        <v>344</v>
      </c>
      <c r="D170" s="30">
        <v>17276608.995897647</v>
      </c>
      <c r="E170" s="43">
        <v>83871.132180999994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</row>
    <row r="171" spans="1:15" x14ac:dyDescent="0.25">
      <c r="A171" s="46" t="s">
        <v>347</v>
      </c>
      <c r="B171" s="46" t="s">
        <v>792</v>
      </c>
      <c r="C171" s="46" t="s">
        <v>346</v>
      </c>
      <c r="D171" s="30">
        <v>10723811.300741928</v>
      </c>
      <c r="E171" s="43">
        <v>61595.761592000003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</row>
    <row r="172" spans="1:15" x14ac:dyDescent="0.25">
      <c r="A172" s="46" t="s">
        <v>349</v>
      </c>
      <c r="B172" s="46" t="s">
        <v>792</v>
      </c>
      <c r="C172" s="46" t="s">
        <v>348</v>
      </c>
      <c r="D172" s="30">
        <v>19563460.435297761</v>
      </c>
      <c r="E172" s="43">
        <v>125085.30469199999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</row>
    <row r="173" spans="1:15" x14ac:dyDescent="0.25">
      <c r="A173" s="46" t="s">
        <v>351</v>
      </c>
      <c r="B173" s="46" t="s">
        <v>796</v>
      </c>
      <c r="C173" s="46" t="s">
        <v>350</v>
      </c>
      <c r="D173" s="30">
        <v>124699930.50282745</v>
      </c>
      <c r="E173" s="43">
        <v>120669.1128</v>
      </c>
      <c r="F173" s="43">
        <v>1688210.040205</v>
      </c>
      <c r="G173" s="43">
        <v>1305420.2191590001</v>
      </c>
      <c r="H173" s="43">
        <v>482255.93323299999</v>
      </c>
      <c r="I173" s="43">
        <v>823164.28592599998</v>
      </c>
      <c r="J173" s="43">
        <v>309417.53959300002</v>
      </c>
      <c r="K173" s="43">
        <v>2542777.4636730002</v>
      </c>
      <c r="L173" s="43">
        <v>149576.22474099998</v>
      </c>
      <c r="M173" s="43">
        <v>124667.17372799999</v>
      </c>
      <c r="N173" s="43">
        <v>24909.051013</v>
      </c>
      <c r="O173" s="43">
        <v>8753.6945830000004</v>
      </c>
    </row>
    <row r="174" spans="1:15" x14ac:dyDescent="0.25">
      <c r="A174" s="46" t="s">
        <v>353</v>
      </c>
      <c r="B174" s="46" t="s">
        <v>796</v>
      </c>
      <c r="C174" s="46" t="s">
        <v>352</v>
      </c>
      <c r="D174" s="30">
        <v>4944983.6489912542</v>
      </c>
      <c r="E174" s="43">
        <v>49342.926166000005</v>
      </c>
      <c r="F174" s="43">
        <v>13329.898896999999</v>
      </c>
      <c r="G174" s="43">
        <v>20133.747145000001</v>
      </c>
      <c r="H174" s="43">
        <v>6534.84872</v>
      </c>
      <c r="I174" s="43">
        <v>13598.898424999999</v>
      </c>
      <c r="J174" s="43">
        <v>0</v>
      </c>
      <c r="K174" s="43">
        <v>308830.40050400002</v>
      </c>
      <c r="L174" s="43">
        <v>119278.619265</v>
      </c>
      <c r="M174" s="43">
        <v>115732.692943</v>
      </c>
      <c r="N174" s="43">
        <v>3545.9263219999998</v>
      </c>
      <c r="O174" s="43">
        <v>8753.6945830000004</v>
      </c>
    </row>
    <row r="175" spans="1:15" x14ac:dyDescent="0.25">
      <c r="A175" s="46" t="s">
        <v>355</v>
      </c>
      <c r="B175" s="46" t="s">
        <v>798</v>
      </c>
      <c r="C175" s="46" t="s">
        <v>354</v>
      </c>
      <c r="D175" s="30">
        <v>214862945.37207374</v>
      </c>
      <c r="E175" s="43">
        <v>858629.08739</v>
      </c>
      <c r="F175" s="43">
        <v>7596683.1813019998</v>
      </c>
      <c r="G175" s="43">
        <v>1671021.1892930001</v>
      </c>
      <c r="H175" s="43">
        <v>289921.66937399999</v>
      </c>
      <c r="I175" s="43">
        <v>1381099.5199190001</v>
      </c>
      <c r="J175" s="43">
        <v>1087154.0820319999</v>
      </c>
      <c r="K175" s="43">
        <v>6724698.4603129998</v>
      </c>
      <c r="L175" s="43">
        <v>197871.97276</v>
      </c>
      <c r="M175" s="43">
        <v>139003.89870700001</v>
      </c>
      <c r="N175" s="43">
        <v>58868.074052999997</v>
      </c>
      <c r="O175" s="43">
        <v>8753.6945830000004</v>
      </c>
    </row>
    <row r="176" spans="1:15" x14ac:dyDescent="0.25">
      <c r="A176" s="46" t="s">
        <v>357</v>
      </c>
      <c r="B176" s="46" t="s">
        <v>798</v>
      </c>
      <c r="C176" s="46" t="s">
        <v>356</v>
      </c>
      <c r="D176" s="30">
        <v>155594880.72067249</v>
      </c>
      <c r="E176" s="43">
        <v>2158838.8764889999</v>
      </c>
      <c r="F176" s="43">
        <v>4103224.1289909999</v>
      </c>
      <c r="G176" s="43">
        <v>1222236.441683</v>
      </c>
      <c r="H176" s="43">
        <v>291249.510878</v>
      </c>
      <c r="I176" s="43">
        <v>930986.93080500001</v>
      </c>
      <c r="J176" s="43">
        <v>374786.96511400002</v>
      </c>
      <c r="K176" s="43">
        <v>3543003.316379</v>
      </c>
      <c r="L176" s="43">
        <v>189725.26779700001</v>
      </c>
      <c r="M176" s="43">
        <v>136614.44454299999</v>
      </c>
      <c r="N176" s="43">
        <v>53110.823254000003</v>
      </c>
      <c r="O176" s="43">
        <v>8753.6945830000004</v>
      </c>
    </row>
    <row r="177" spans="1:15" x14ac:dyDescent="0.25">
      <c r="A177" s="46" t="s">
        <v>359</v>
      </c>
      <c r="B177" s="46" t="s">
        <v>797</v>
      </c>
      <c r="C177" s="46" t="s">
        <v>358</v>
      </c>
      <c r="D177" s="30">
        <v>886162467.06784844</v>
      </c>
      <c r="E177" s="43">
        <v>0</v>
      </c>
      <c r="F177" s="43">
        <v>39137878.187566996</v>
      </c>
      <c r="G177" s="43">
        <v>10008459.951543</v>
      </c>
      <c r="H177" s="43">
        <v>3387602.9610990002</v>
      </c>
      <c r="I177" s="43">
        <v>6620856.9904439999</v>
      </c>
      <c r="J177" s="43">
        <v>2573874.8246780001</v>
      </c>
      <c r="K177" s="43">
        <v>26590009.70758</v>
      </c>
      <c r="L177" s="43">
        <v>614856.716044</v>
      </c>
      <c r="M177" s="43">
        <v>270216.099055</v>
      </c>
      <c r="N177" s="43">
        <v>344640.616989</v>
      </c>
      <c r="O177" s="43">
        <v>17507.389160999999</v>
      </c>
    </row>
    <row r="178" spans="1:15" x14ac:dyDescent="0.25">
      <c r="A178" s="46" t="s">
        <v>361</v>
      </c>
      <c r="B178" s="46" t="s">
        <v>793</v>
      </c>
      <c r="C178" s="46" t="s">
        <v>360</v>
      </c>
      <c r="D178" s="30">
        <v>67355911.725888684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</row>
    <row r="179" spans="1:15" x14ac:dyDescent="0.25">
      <c r="A179" s="46" t="s">
        <v>363</v>
      </c>
      <c r="B179" s="46" t="s">
        <v>792</v>
      </c>
      <c r="C179" s="46" t="s">
        <v>362</v>
      </c>
      <c r="D179" s="30">
        <v>11171294.367508132</v>
      </c>
      <c r="E179" s="43">
        <v>111347.24718800001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</row>
    <row r="180" spans="1:15" x14ac:dyDescent="0.25">
      <c r="A180" s="46" t="s">
        <v>365</v>
      </c>
      <c r="B180" s="46" t="s">
        <v>792</v>
      </c>
      <c r="C180" s="46" t="s">
        <v>364</v>
      </c>
      <c r="D180" s="30">
        <v>15750769.871595021</v>
      </c>
      <c r="E180" s="43">
        <v>125085.30469199999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</row>
    <row r="181" spans="1:15" x14ac:dyDescent="0.25">
      <c r="A181" s="46" t="s">
        <v>367</v>
      </c>
      <c r="B181" s="46" t="s">
        <v>796</v>
      </c>
      <c r="C181" s="46" t="s">
        <v>366</v>
      </c>
      <c r="D181" s="30">
        <v>197346474.98659894</v>
      </c>
      <c r="E181" s="43">
        <v>65226.414100000002</v>
      </c>
      <c r="F181" s="43">
        <v>8176075.5513270004</v>
      </c>
      <c r="G181" s="43">
        <v>2027112.499788</v>
      </c>
      <c r="H181" s="43">
        <v>466591.18027900002</v>
      </c>
      <c r="I181" s="43">
        <v>1560521.3195090001</v>
      </c>
      <c r="J181" s="43">
        <v>1331516.92105</v>
      </c>
      <c r="K181" s="43">
        <v>6952090.4245999996</v>
      </c>
      <c r="L181" s="43">
        <v>407633.727724</v>
      </c>
      <c r="M181" s="43">
        <v>201233.59625900001</v>
      </c>
      <c r="N181" s="43">
        <v>206400.13146500001</v>
      </c>
      <c r="O181" s="43">
        <v>8753.6945830000004</v>
      </c>
    </row>
    <row r="182" spans="1:15" x14ac:dyDescent="0.25">
      <c r="A182" s="46" t="s">
        <v>369</v>
      </c>
      <c r="B182" s="46" t="s">
        <v>794</v>
      </c>
      <c r="C182" s="46" t="s">
        <v>368</v>
      </c>
      <c r="D182" s="30">
        <v>120537934.34449989</v>
      </c>
      <c r="E182" s="43">
        <v>394743.40933399997</v>
      </c>
      <c r="F182" s="43">
        <v>3884048.0817879997</v>
      </c>
      <c r="G182" s="43">
        <v>952093.30689699994</v>
      </c>
      <c r="H182" s="43">
        <v>336473.64569899999</v>
      </c>
      <c r="I182" s="43">
        <v>615619.66119799996</v>
      </c>
      <c r="J182" s="43">
        <v>220006.29045500001</v>
      </c>
      <c r="K182" s="43">
        <v>2696788.6721569998</v>
      </c>
      <c r="L182" s="43">
        <v>151254.08459699998</v>
      </c>
      <c r="M182" s="43">
        <v>125186.62028499998</v>
      </c>
      <c r="N182" s="43">
        <v>26067.464312</v>
      </c>
      <c r="O182" s="43">
        <v>8753.6945830000004</v>
      </c>
    </row>
    <row r="183" spans="1:15" x14ac:dyDescent="0.25">
      <c r="A183" s="46" t="s">
        <v>371</v>
      </c>
      <c r="B183" s="46" t="s">
        <v>795</v>
      </c>
      <c r="C183" s="46" t="s">
        <v>370</v>
      </c>
      <c r="D183" s="30">
        <v>277189626.62809139</v>
      </c>
      <c r="E183" s="43">
        <v>129206.425885</v>
      </c>
      <c r="F183" s="43">
        <v>2097760.3562719999</v>
      </c>
      <c r="G183" s="43">
        <v>2841309.3244960001</v>
      </c>
      <c r="H183" s="43">
        <v>843717.05142899998</v>
      </c>
      <c r="I183" s="43">
        <v>1997592.2730670001</v>
      </c>
      <c r="J183" s="43">
        <v>1005739.707675</v>
      </c>
      <c r="K183" s="43">
        <v>9832959.5516110007</v>
      </c>
      <c r="L183" s="43">
        <v>214022.95481900001</v>
      </c>
      <c r="M183" s="43">
        <v>143782.80703200001</v>
      </c>
      <c r="N183" s="43">
        <v>70240.147786999994</v>
      </c>
      <c r="O183" s="43">
        <v>13130.541869000001</v>
      </c>
    </row>
    <row r="184" spans="1:15" x14ac:dyDescent="0.25">
      <c r="A184" s="46" t="s">
        <v>373</v>
      </c>
      <c r="B184" s="46" t="s">
        <v>795</v>
      </c>
      <c r="C184" s="46" t="s">
        <v>372</v>
      </c>
      <c r="D184" s="30">
        <v>144372538.79884976</v>
      </c>
      <c r="E184" s="43">
        <v>56395.017175000001</v>
      </c>
      <c r="F184" s="43">
        <v>7603467.3673110008</v>
      </c>
      <c r="G184" s="43">
        <v>1433564.181776</v>
      </c>
      <c r="H184" s="43">
        <v>384166.61158099998</v>
      </c>
      <c r="I184" s="43">
        <v>1049397.5701949999</v>
      </c>
      <c r="J184" s="43">
        <v>937601.00379600003</v>
      </c>
      <c r="K184" s="43">
        <v>5309909.3015029998</v>
      </c>
      <c r="L184" s="43">
        <v>131307.99676200002</v>
      </c>
      <c r="M184" s="43">
        <v>119264.92953200001</v>
      </c>
      <c r="N184" s="43">
        <v>12043.067230000001</v>
      </c>
      <c r="O184" s="43">
        <v>8753.6945830000004</v>
      </c>
    </row>
    <row r="185" spans="1:15" x14ac:dyDescent="0.25">
      <c r="A185" s="46" t="s">
        <v>375</v>
      </c>
      <c r="B185" s="46" t="s">
        <v>798</v>
      </c>
      <c r="C185" s="46" t="s">
        <v>374</v>
      </c>
      <c r="D185" s="30">
        <v>285657852.9978326</v>
      </c>
      <c r="E185" s="43">
        <v>2747613.4743900001</v>
      </c>
      <c r="F185" s="43">
        <v>9253998.6543879993</v>
      </c>
      <c r="G185" s="43">
        <v>2009530.322805</v>
      </c>
      <c r="H185" s="43">
        <v>388890.586633</v>
      </c>
      <c r="I185" s="43">
        <v>1620639.7361719999</v>
      </c>
      <c r="J185" s="43">
        <v>1427785.8611300001</v>
      </c>
      <c r="K185" s="43">
        <v>9452710.7357810009</v>
      </c>
      <c r="L185" s="43">
        <v>255022.284423</v>
      </c>
      <c r="M185" s="43">
        <v>155937.85647100001</v>
      </c>
      <c r="N185" s="43">
        <v>99084.427951999998</v>
      </c>
      <c r="O185" s="43">
        <v>8753.6945830000004</v>
      </c>
    </row>
    <row r="186" spans="1:15" x14ac:dyDescent="0.25">
      <c r="A186" s="46" t="s">
        <v>377</v>
      </c>
      <c r="B186" s="46" t="s">
        <v>797</v>
      </c>
      <c r="C186" s="46" t="s">
        <v>376</v>
      </c>
      <c r="D186" s="30">
        <v>718011407.57143724</v>
      </c>
      <c r="E186" s="43">
        <v>0</v>
      </c>
      <c r="F186" s="43">
        <v>37872916.231178001</v>
      </c>
      <c r="G186" s="43">
        <v>8984284.2480699997</v>
      </c>
      <c r="H186" s="43">
        <v>3057557.8175320001</v>
      </c>
      <c r="I186" s="43">
        <v>5926726.4305379996</v>
      </c>
      <c r="J186" s="43">
        <v>2639486.6938180001</v>
      </c>
      <c r="K186" s="43">
        <v>22723001.668352999</v>
      </c>
      <c r="L186" s="43">
        <v>430230.344423</v>
      </c>
      <c r="M186" s="43">
        <v>207882.51219099999</v>
      </c>
      <c r="N186" s="43">
        <v>222347.83223199999</v>
      </c>
      <c r="O186" s="43">
        <v>17507.389160999999</v>
      </c>
    </row>
    <row r="187" spans="1:15" x14ac:dyDescent="0.25">
      <c r="A187" s="46" t="s">
        <v>379</v>
      </c>
      <c r="B187" s="46" t="s">
        <v>793</v>
      </c>
      <c r="C187" s="46" t="s">
        <v>378</v>
      </c>
      <c r="D187" s="30">
        <v>53793184.924154051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</row>
    <row r="188" spans="1:15" x14ac:dyDescent="0.25">
      <c r="A188" s="46" t="s">
        <v>381</v>
      </c>
      <c r="B188" s="46" t="s">
        <v>792</v>
      </c>
      <c r="C188" s="46" t="s">
        <v>380</v>
      </c>
      <c r="D188" s="30">
        <v>16582425.839502804</v>
      </c>
      <c r="E188" s="43">
        <v>92113.374567999999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</row>
    <row r="189" spans="1:15" x14ac:dyDescent="0.25">
      <c r="A189" s="46" t="s">
        <v>383</v>
      </c>
      <c r="B189" s="46" t="s">
        <v>795</v>
      </c>
      <c r="C189" s="46" t="s">
        <v>382</v>
      </c>
      <c r="D189" s="30">
        <v>511398516.22066993</v>
      </c>
      <c r="E189" s="43">
        <v>863535.74796800001</v>
      </c>
      <c r="F189" s="43">
        <v>11252651.506442999</v>
      </c>
      <c r="G189" s="43">
        <v>4976104.4465549998</v>
      </c>
      <c r="H189" s="43">
        <v>1420243.768096</v>
      </c>
      <c r="I189" s="43">
        <v>3555860.6784589998</v>
      </c>
      <c r="J189" s="43">
        <v>2593902.7758280002</v>
      </c>
      <c r="K189" s="43">
        <v>15014081.726179</v>
      </c>
      <c r="L189" s="43">
        <v>239077.52873300001</v>
      </c>
      <c r="M189" s="43">
        <v>151262.83745700002</v>
      </c>
      <c r="N189" s="43">
        <v>87814.691275999998</v>
      </c>
      <c r="O189" s="43">
        <v>17507.389160999999</v>
      </c>
    </row>
    <row r="190" spans="1:15" x14ac:dyDescent="0.25">
      <c r="A190" s="46" t="s">
        <v>385</v>
      </c>
      <c r="B190" s="46" t="s">
        <v>796</v>
      </c>
      <c r="C190" s="46" t="s">
        <v>384</v>
      </c>
      <c r="D190" s="30">
        <v>254039172.99733827</v>
      </c>
      <c r="E190" s="43">
        <v>532320.36921399995</v>
      </c>
      <c r="F190" s="43">
        <v>11415125.489530999</v>
      </c>
      <c r="G190" s="43">
        <v>2254516.2145680003</v>
      </c>
      <c r="H190" s="43">
        <v>564255.11557999998</v>
      </c>
      <c r="I190" s="43">
        <v>1690261.0989880001</v>
      </c>
      <c r="J190" s="43">
        <v>1444154.570077</v>
      </c>
      <c r="K190" s="43">
        <v>8897919.3232460003</v>
      </c>
      <c r="L190" s="43">
        <v>212201.612077</v>
      </c>
      <c r="M190" s="43">
        <v>143263.36047499999</v>
      </c>
      <c r="N190" s="43">
        <v>68938.251602000004</v>
      </c>
      <c r="O190" s="43">
        <v>13130.541869000001</v>
      </c>
    </row>
    <row r="191" spans="1:15" x14ac:dyDescent="0.25">
      <c r="A191" s="46" t="s">
        <v>387</v>
      </c>
      <c r="B191" s="46" t="s">
        <v>797</v>
      </c>
      <c r="C191" s="46" t="s">
        <v>386</v>
      </c>
      <c r="D191" s="30">
        <v>351574493.61733007</v>
      </c>
      <c r="E191" s="43">
        <v>0</v>
      </c>
      <c r="F191" s="43">
        <v>12059053.177536</v>
      </c>
      <c r="G191" s="43">
        <v>4091008.0733120004</v>
      </c>
      <c r="H191" s="43">
        <v>1498004.989235</v>
      </c>
      <c r="I191" s="43">
        <v>2593003.0840770002</v>
      </c>
      <c r="J191" s="43">
        <v>797071.04460400005</v>
      </c>
      <c r="K191" s="43">
        <v>9649974.7683920003</v>
      </c>
      <c r="L191" s="43">
        <v>265537.82758400001</v>
      </c>
      <c r="M191" s="43">
        <v>159054.535814</v>
      </c>
      <c r="N191" s="43">
        <v>106483.29177</v>
      </c>
      <c r="O191" s="43">
        <v>17507.389160999999</v>
      </c>
    </row>
    <row r="192" spans="1:15" x14ac:dyDescent="0.25">
      <c r="A192" s="46" t="s">
        <v>389</v>
      </c>
      <c r="B192" s="46" t="s">
        <v>793</v>
      </c>
      <c r="C192" s="46" t="s">
        <v>388</v>
      </c>
      <c r="D192" s="30">
        <v>33458867.675316382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</row>
    <row r="193" spans="1:15" x14ac:dyDescent="0.25">
      <c r="A193" s="46" t="s">
        <v>391</v>
      </c>
      <c r="B193" s="46" t="s">
        <v>792</v>
      </c>
      <c r="C193" s="46" t="s">
        <v>390</v>
      </c>
      <c r="D193" s="30">
        <v>10492986.468790838</v>
      </c>
      <c r="E193" s="43">
        <v>93192.997793000002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</row>
    <row r="194" spans="1:15" x14ac:dyDescent="0.25">
      <c r="A194" s="46" t="s">
        <v>393</v>
      </c>
      <c r="B194" s="46" t="s">
        <v>798</v>
      </c>
      <c r="C194" s="46" t="s">
        <v>392</v>
      </c>
      <c r="D194" s="30">
        <v>236644472.34997484</v>
      </c>
      <c r="E194" s="43">
        <v>490645.33377399994</v>
      </c>
      <c r="F194" s="43">
        <v>8658082.1289069988</v>
      </c>
      <c r="G194" s="43">
        <v>1911379.8435140001</v>
      </c>
      <c r="H194" s="43">
        <v>442215.94608000002</v>
      </c>
      <c r="I194" s="43">
        <v>1469163.8974339999</v>
      </c>
      <c r="J194" s="43">
        <v>1375929.2791909999</v>
      </c>
      <c r="K194" s="43">
        <v>8489797.453822</v>
      </c>
      <c r="L194" s="43">
        <v>231802.21074000001</v>
      </c>
      <c r="M194" s="43">
        <v>149081.16191600001</v>
      </c>
      <c r="N194" s="43">
        <v>82721.048823999998</v>
      </c>
      <c r="O194" s="43">
        <v>8753.6945830000004</v>
      </c>
    </row>
    <row r="195" spans="1:15" x14ac:dyDescent="0.25">
      <c r="A195" s="46" t="s">
        <v>395</v>
      </c>
      <c r="B195" s="46" t="s">
        <v>792</v>
      </c>
      <c r="C195" s="46" t="s">
        <v>394</v>
      </c>
      <c r="D195" s="30">
        <v>9648518.0568637028</v>
      </c>
      <c r="E195" s="43">
        <v>70133.074678000004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</row>
    <row r="196" spans="1:15" x14ac:dyDescent="0.25">
      <c r="A196" s="46" t="s">
        <v>397</v>
      </c>
      <c r="B196" s="46" t="s">
        <v>792</v>
      </c>
      <c r="C196" s="46" t="s">
        <v>396</v>
      </c>
      <c r="D196" s="30">
        <v>11848828.075601887</v>
      </c>
      <c r="E196" s="43">
        <v>109678.46942499999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</row>
    <row r="197" spans="1:15" x14ac:dyDescent="0.25">
      <c r="A197" s="46" t="s">
        <v>399</v>
      </c>
      <c r="B197" s="46" t="s">
        <v>797</v>
      </c>
      <c r="C197" s="46" t="s">
        <v>398</v>
      </c>
      <c r="D197" s="30">
        <v>431335529.20966524</v>
      </c>
      <c r="E197" s="43">
        <v>0</v>
      </c>
      <c r="F197" s="43">
        <v>6524718.6981079997</v>
      </c>
      <c r="G197" s="43">
        <v>5297319.5690879999</v>
      </c>
      <c r="H197" s="43">
        <v>1680002.7623439999</v>
      </c>
      <c r="I197" s="43">
        <v>3617316.8067439999</v>
      </c>
      <c r="J197" s="43">
        <v>1336627.8132450001</v>
      </c>
      <c r="K197" s="43">
        <v>12773822.977379002</v>
      </c>
      <c r="L197" s="43">
        <v>564927.48908700002</v>
      </c>
      <c r="M197" s="43">
        <v>247879.89709500002</v>
      </c>
      <c r="N197" s="43">
        <v>317047.591992</v>
      </c>
      <c r="O197" s="43">
        <v>17507.389160999999</v>
      </c>
    </row>
    <row r="198" spans="1:15" x14ac:dyDescent="0.25">
      <c r="A198" s="46" t="s">
        <v>401</v>
      </c>
      <c r="B198" s="46" t="s">
        <v>795</v>
      </c>
      <c r="C198" s="46" t="s">
        <v>400</v>
      </c>
      <c r="D198" s="30">
        <v>421606151.51967663</v>
      </c>
      <c r="E198" s="43">
        <v>515177.64980499999</v>
      </c>
      <c r="F198" s="43">
        <v>16968203.100763999</v>
      </c>
      <c r="G198" s="43">
        <v>4246173.8574919999</v>
      </c>
      <c r="H198" s="43">
        <v>1070118.003459</v>
      </c>
      <c r="I198" s="43">
        <v>3176055.8540329998</v>
      </c>
      <c r="J198" s="43">
        <v>3176177.8089979999</v>
      </c>
      <c r="K198" s="43">
        <v>13015072.001088999</v>
      </c>
      <c r="L198" s="43">
        <v>181314.310298</v>
      </c>
      <c r="M198" s="43">
        <v>134121.101069</v>
      </c>
      <c r="N198" s="43">
        <v>47193.209229</v>
      </c>
      <c r="O198" s="43">
        <v>17507.389160999999</v>
      </c>
    </row>
    <row r="199" spans="1:15" x14ac:dyDescent="0.25">
      <c r="A199" s="46" t="s">
        <v>403</v>
      </c>
      <c r="B199" s="46" t="s">
        <v>796</v>
      </c>
      <c r="C199" s="46" t="s">
        <v>402</v>
      </c>
      <c r="D199" s="30">
        <v>137146565.63204947</v>
      </c>
      <c r="E199" s="43">
        <v>166299.477201</v>
      </c>
      <c r="F199" s="43">
        <v>3707954.3961460004</v>
      </c>
      <c r="G199" s="43">
        <v>1182823.93016</v>
      </c>
      <c r="H199" s="43">
        <v>336344.43956500001</v>
      </c>
      <c r="I199" s="43">
        <v>846479.49059499998</v>
      </c>
      <c r="J199" s="43">
        <v>458884.030822</v>
      </c>
      <c r="K199" s="43">
        <v>5715392.1633179998</v>
      </c>
      <c r="L199" s="43">
        <v>165235.06967999999</v>
      </c>
      <c r="M199" s="43">
        <v>129342.19274199998</v>
      </c>
      <c r="N199" s="43">
        <v>35892.876938000001</v>
      </c>
      <c r="O199" s="43">
        <v>8753.6945830000004</v>
      </c>
    </row>
    <row r="200" spans="1:15" x14ac:dyDescent="0.25">
      <c r="A200" s="46" t="s">
        <v>405</v>
      </c>
      <c r="B200" s="46" t="s">
        <v>792</v>
      </c>
      <c r="C200" s="46" t="s">
        <v>404</v>
      </c>
      <c r="D200" s="30">
        <v>21346343.589368772</v>
      </c>
      <c r="E200" s="43">
        <v>100062.519974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</row>
    <row r="201" spans="1:15" x14ac:dyDescent="0.25">
      <c r="A201" s="46" t="s">
        <v>407</v>
      </c>
      <c r="B201" s="46" t="s">
        <v>792</v>
      </c>
      <c r="C201" s="46" t="s">
        <v>406</v>
      </c>
      <c r="D201" s="30">
        <v>6562050.2126531955</v>
      </c>
      <c r="E201" s="43">
        <v>63263.552497000004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</row>
    <row r="202" spans="1:15" x14ac:dyDescent="0.25">
      <c r="A202" s="46" t="s">
        <v>409</v>
      </c>
      <c r="B202" s="46" t="s">
        <v>792</v>
      </c>
      <c r="C202" s="46" t="s">
        <v>408</v>
      </c>
      <c r="D202" s="30">
        <v>7938377.131227552</v>
      </c>
      <c r="E202" s="43">
        <v>100356.603814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</row>
    <row r="203" spans="1:15" x14ac:dyDescent="0.25">
      <c r="A203" s="46" t="s">
        <v>411</v>
      </c>
      <c r="B203" s="46" t="s">
        <v>795</v>
      </c>
      <c r="C203" s="46" t="s">
        <v>410</v>
      </c>
      <c r="D203" s="30">
        <v>419593135.8253684</v>
      </c>
      <c r="E203" s="43">
        <v>1186841.4556559999</v>
      </c>
      <c r="F203" s="43">
        <v>16298190.944738001</v>
      </c>
      <c r="G203" s="43">
        <v>3634366.5685020001</v>
      </c>
      <c r="H203" s="43">
        <v>770918.33974299999</v>
      </c>
      <c r="I203" s="43">
        <v>2863448.2287590001</v>
      </c>
      <c r="J203" s="43">
        <v>2446328.3989309999</v>
      </c>
      <c r="K203" s="43">
        <v>14347508.956098</v>
      </c>
      <c r="L203" s="43">
        <v>197821.33174200001</v>
      </c>
      <c r="M203" s="43">
        <v>139003.89870700001</v>
      </c>
      <c r="N203" s="43">
        <v>58817.433035000002</v>
      </c>
      <c r="O203" s="43">
        <v>13130.541869000001</v>
      </c>
    </row>
    <row r="204" spans="1:15" x14ac:dyDescent="0.25">
      <c r="A204" s="46" t="s">
        <v>413</v>
      </c>
      <c r="B204" s="46" t="s">
        <v>792</v>
      </c>
      <c r="C204" s="46" t="s">
        <v>412</v>
      </c>
      <c r="D204" s="30">
        <v>11217754.039739512</v>
      </c>
      <c r="E204" s="43">
        <v>131953.84001399999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</row>
    <row r="205" spans="1:15" x14ac:dyDescent="0.25">
      <c r="A205" s="46" t="s">
        <v>415</v>
      </c>
      <c r="B205" s="46" t="s">
        <v>796</v>
      </c>
      <c r="C205" s="46" t="s">
        <v>414</v>
      </c>
      <c r="D205" s="30">
        <v>179188944.46231356</v>
      </c>
      <c r="E205" s="43">
        <v>148145.22780600001</v>
      </c>
      <c r="F205" s="43">
        <v>10229873.441201</v>
      </c>
      <c r="G205" s="43">
        <v>1588577.4274769998</v>
      </c>
      <c r="H205" s="43">
        <v>516820.56196800002</v>
      </c>
      <c r="I205" s="43">
        <v>1071756.8655089999</v>
      </c>
      <c r="J205" s="43">
        <v>596106.36635200004</v>
      </c>
      <c r="K205" s="43">
        <v>5436482.8403510004</v>
      </c>
      <c r="L205" s="43">
        <v>191036.53805899998</v>
      </c>
      <c r="M205" s="43">
        <v>137030.001789</v>
      </c>
      <c r="N205" s="43">
        <v>54006.536269999997</v>
      </c>
      <c r="O205" s="43">
        <v>8753.6945830000004</v>
      </c>
    </row>
    <row r="206" spans="1:15" x14ac:dyDescent="0.25">
      <c r="A206" s="46" t="s">
        <v>417</v>
      </c>
      <c r="B206" s="46" t="s">
        <v>792</v>
      </c>
      <c r="C206" s="46" t="s">
        <v>416</v>
      </c>
      <c r="D206" s="30">
        <v>5724838.0595806623</v>
      </c>
      <c r="E206" s="43">
        <v>70133.074678000004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</row>
    <row r="207" spans="1:15" x14ac:dyDescent="0.25">
      <c r="A207" s="46" t="s">
        <v>419</v>
      </c>
      <c r="B207" s="46" t="s">
        <v>792</v>
      </c>
      <c r="C207" s="46" t="s">
        <v>418</v>
      </c>
      <c r="D207" s="30">
        <v>11957119.708474936</v>
      </c>
      <c r="E207" s="43">
        <v>200644.12753100001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</row>
    <row r="208" spans="1:15" x14ac:dyDescent="0.25">
      <c r="A208" s="46" t="s">
        <v>421</v>
      </c>
      <c r="B208" s="46" t="s">
        <v>793</v>
      </c>
      <c r="C208" s="46" t="s">
        <v>420</v>
      </c>
      <c r="D208" s="30">
        <v>58699046.54851298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</row>
    <row r="209" spans="1:15" x14ac:dyDescent="0.25">
      <c r="A209" s="46" t="s">
        <v>423</v>
      </c>
      <c r="B209" s="46" t="s">
        <v>794</v>
      </c>
      <c r="C209" s="46" t="s">
        <v>422</v>
      </c>
      <c r="D209" s="30">
        <v>140015409.33175594</v>
      </c>
      <c r="E209" s="43">
        <v>394743.40933399997</v>
      </c>
      <c r="F209" s="43">
        <v>7479897.6539270002</v>
      </c>
      <c r="G209" s="43">
        <v>1177364.8897269999</v>
      </c>
      <c r="H209" s="43">
        <v>374079.58805899997</v>
      </c>
      <c r="I209" s="43">
        <v>803285.30166799994</v>
      </c>
      <c r="J209" s="43">
        <v>329766.23913300002</v>
      </c>
      <c r="K209" s="43">
        <v>4036038.7756070001</v>
      </c>
      <c r="L209" s="43">
        <v>175409.34375500001</v>
      </c>
      <c r="M209" s="43">
        <v>132354.982774</v>
      </c>
      <c r="N209" s="43">
        <v>43054.360980999998</v>
      </c>
      <c r="O209" s="43">
        <v>8753.6945830000004</v>
      </c>
    </row>
    <row r="210" spans="1:15" x14ac:dyDescent="0.25">
      <c r="A210" s="46" t="s">
        <v>425</v>
      </c>
      <c r="B210" s="46" t="s">
        <v>792</v>
      </c>
      <c r="C210" s="46" t="s">
        <v>424</v>
      </c>
      <c r="D210" s="30">
        <v>9487773.9944858104</v>
      </c>
      <c r="E210" s="43">
        <v>56395.017175000001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</row>
    <row r="211" spans="1:15" x14ac:dyDescent="0.25">
      <c r="A211" s="46" t="s">
        <v>427</v>
      </c>
      <c r="B211" s="46" t="s">
        <v>792</v>
      </c>
      <c r="C211" s="46" t="s">
        <v>426</v>
      </c>
      <c r="D211" s="30">
        <v>10503777.175974928</v>
      </c>
      <c r="E211" s="43">
        <v>56395.017175000001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</row>
    <row r="212" spans="1:15" x14ac:dyDescent="0.25">
      <c r="A212" s="46" t="s">
        <v>429</v>
      </c>
      <c r="B212" s="46" t="s">
        <v>792</v>
      </c>
      <c r="C212" s="46" t="s">
        <v>428</v>
      </c>
      <c r="D212" s="30">
        <v>14636996.44570973</v>
      </c>
      <c r="E212" s="43">
        <v>83871.132180999994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</row>
    <row r="213" spans="1:15" x14ac:dyDescent="0.25">
      <c r="A213" s="46" t="s">
        <v>431</v>
      </c>
      <c r="B213" s="46" t="s">
        <v>796</v>
      </c>
      <c r="C213" s="46" t="s">
        <v>430</v>
      </c>
      <c r="D213" s="30">
        <v>115648826.90565275</v>
      </c>
      <c r="E213" s="43">
        <v>118215.782511</v>
      </c>
      <c r="F213" s="43">
        <v>1617281.931562</v>
      </c>
      <c r="G213" s="43">
        <v>1120797.1015949999</v>
      </c>
      <c r="H213" s="43">
        <v>306741.32639100001</v>
      </c>
      <c r="I213" s="43">
        <v>814055.77520399995</v>
      </c>
      <c r="J213" s="43">
        <v>857457.57611400005</v>
      </c>
      <c r="K213" s="43">
        <v>4951801.6482410002</v>
      </c>
      <c r="L213" s="43">
        <v>136434.418202</v>
      </c>
      <c r="M213" s="43">
        <v>120823.26920400001</v>
      </c>
      <c r="N213" s="43">
        <v>15611.148998000001</v>
      </c>
      <c r="O213" s="43">
        <v>8753.6945830000004</v>
      </c>
    </row>
    <row r="214" spans="1:15" x14ac:dyDescent="0.25">
      <c r="A214" s="46" t="s">
        <v>433</v>
      </c>
      <c r="B214" s="46" t="s">
        <v>796</v>
      </c>
      <c r="C214" s="46" t="s">
        <v>432</v>
      </c>
      <c r="D214" s="30">
        <v>174656510.21679088</v>
      </c>
      <c r="E214" s="43">
        <v>344894.22474500001</v>
      </c>
      <c r="F214" s="43">
        <v>3980126.01492</v>
      </c>
      <c r="G214" s="43">
        <v>1338641.543263</v>
      </c>
      <c r="H214" s="43">
        <v>363327.64989100001</v>
      </c>
      <c r="I214" s="43">
        <v>975313.89337199996</v>
      </c>
      <c r="J214" s="43">
        <v>671436.30938300001</v>
      </c>
      <c r="K214" s="43">
        <v>5391591.1588340001</v>
      </c>
      <c r="L214" s="43">
        <v>151210.82872699999</v>
      </c>
      <c r="M214" s="43">
        <v>125186.62028499998</v>
      </c>
      <c r="N214" s="43">
        <v>26024.208441999999</v>
      </c>
      <c r="O214" s="43">
        <v>8753.6945830000004</v>
      </c>
    </row>
    <row r="215" spans="1:15" x14ac:dyDescent="0.25">
      <c r="A215" s="46" t="s">
        <v>435</v>
      </c>
      <c r="B215" s="46" t="s">
        <v>792</v>
      </c>
      <c r="C215" s="46" t="s">
        <v>434</v>
      </c>
      <c r="D215" s="30">
        <v>9297136.3479576036</v>
      </c>
      <c r="E215" s="43">
        <v>49342.926166000005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</row>
    <row r="216" spans="1:15" x14ac:dyDescent="0.25">
      <c r="A216" s="46" t="s">
        <v>437</v>
      </c>
      <c r="B216" s="46" t="s">
        <v>792</v>
      </c>
      <c r="C216" s="46" t="s">
        <v>436</v>
      </c>
      <c r="D216" s="30">
        <v>17533253.084799234</v>
      </c>
      <c r="E216" s="43">
        <v>77001.610000999994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</row>
    <row r="217" spans="1:15" x14ac:dyDescent="0.25">
      <c r="A217" s="46" t="s">
        <v>439</v>
      </c>
      <c r="B217" s="46" t="s">
        <v>792</v>
      </c>
      <c r="C217" s="46" t="s">
        <v>438</v>
      </c>
      <c r="D217" s="30">
        <v>12260921.285691177</v>
      </c>
      <c r="E217" s="43">
        <v>77001.610000999994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</row>
    <row r="218" spans="1:15" x14ac:dyDescent="0.25">
      <c r="A218" s="46" t="s">
        <v>441</v>
      </c>
      <c r="B218" s="46" t="s">
        <v>795</v>
      </c>
      <c r="C218" s="46" t="s">
        <v>440</v>
      </c>
      <c r="D218" s="30">
        <v>233694748.28232941</v>
      </c>
      <c r="E218" s="43">
        <v>399846.45475899999</v>
      </c>
      <c r="F218" s="43">
        <v>12567745.218178</v>
      </c>
      <c r="G218" s="43">
        <v>2200328.653767</v>
      </c>
      <c r="H218" s="43">
        <v>588374.91919000004</v>
      </c>
      <c r="I218" s="43">
        <v>1611953.7345769999</v>
      </c>
      <c r="J218" s="43">
        <v>1135118.7662450001</v>
      </c>
      <c r="K218" s="43">
        <v>6911359.2659249995</v>
      </c>
      <c r="L218" s="43">
        <v>144017.802391</v>
      </c>
      <c r="M218" s="43">
        <v>123004.94474500002</v>
      </c>
      <c r="N218" s="43">
        <v>21012.857646</v>
      </c>
      <c r="O218" s="43">
        <v>8753.6945830000004</v>
      </c>
    </row>
    <row r="219" spans="1:15" x14ac:dyDescent="0.25">
      <c r="A219" s="46" t="s">
        <v>443</v>
      </c>
      <c r="B219" s="46" t="s">
        <v>792</v>
      </c>
      <c r="C219" s="46" t="s">
        <v>442</v>
      </c>
      <c r="D219" s="30">
        <v>12574332.713523233</v>
      </c>
      <c r="E219" s="43">
        <v>125085.30469199999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</row>
    <row r="220" spans="1:15" x14ac:dyDescent="0.25">
      <c r="A220" s="46" t="s">
        <v>445</v>
      </c>
      <c r="B220" s="46" t="s">
        <v>794</v>
      </c>
      <c r="C220" s="46" t="s">
        <v>444</v>
      </c>
      <c r="D220" s="30">
        <v>254711381.73076016</v>
      </c>
      <c r="E220" s="43">
        <v>686902.87516900001</v>
      </c>
      <c r="F220" s="43">
        <v>7393122.3112899996</v>
      </c>
      <c r="G220" s="43">
        <v>1910600.053666</v>
      </c>
      <c r="H220" s="43">
        <v>333466.12444799999</v>
      </c>
      <c r="I220" s="43">
        <v>1577133.929218</v>
      </c>
      <c r="J220" s="43">
        <v>953556.353902</v>
      </c>
      <c r="K220" s="43">
        <v>10774430.508384999</v>
      </c>
      <c r="L220" s="43">
        <v>243434.40302699996</v>
      </c>
      <c r="M220" s="43">
        <v>152509.50919299998</v>
      </c>
      <c r="N220" s="43">
        <v>90924.893834000002</v>
      </c>
      <c r="O220" s="43">
        <v>8753.6945830000004</v>
      </c>
    </row>
    <row r="221" spans="1:15" x14ac:dyDescent="0.25">
      <c r="A221" s="46" t="s">
        <v>447</v>
      </c>
      <c r="B221" s="46" t="s">
        <v>797</v>
      </c>
      <c r="C221" s="46" t="s">
        <v>446</v>
      </c>
      <c r="D221" s="30">
        <v>595192842.00280619</v>
      </c>
      <c r="E221" s="43">
        <v>0</v>
      </c>
      <c r="F221" s="43">
        <v>44180163.483675003</v>
      </c>
      <c r="G221" s="43">
        <v>6675332.1147889998</v>
      </c>
      <c r="H221" s="43">
        <v>2187259.0886869999</v>
      </c>
      <c r="I221" s="43">
        <v>4488073.0261019999</v>
      </c>
      <c r="J221" s="43">
        <v>1712606.6673320001</v>
      </c>
      <c r="K221" s="43">
        <v>15588345.528695002</v>
      </c>
      <c r="L221" s="43">
        <v>424813.79214899999</v>
      </c>
      <c r="M221" s="43">
        <v>206324.17251999999</v>
      </c>
      <c r="N221" s="43">
        <v>218489.61962899999</v>
      </c>
      <c r="O221" s="43">
        <v>17507.389160999999</v>
      </c>
    </row>
    <row r="222" spans="1:15" x14ac:dyDescent="0.25">
      <c r="A222" s="46" t="s">
        <v>449</v>
      </c>
      <c r="B222" s="46" t="s">
        <v>792</v>
      </c>
      <c r="C222" s="46" t="s">
        <v>448</v>
      </c>
      <c r="D222" s="30">
        <v>10299468.513594033</v>
      </c>
      <c r="E222" s="43">
        <v>116547.991606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</row>
    <row r="223" spans="1:15" x14ac:dyDescent="0.25">
      <c r="A223" s="46" t="s">
        <v>451</v>
      </c>
      <c r="B223" s="46" t="s">
        <v>792</v>
      </c>
      <c r="C223" s="46" t="s">
        <v>450</v>
      </c>
      <c r="D223" s="30">
        <v>6669951.7419428192</v>
      </c>
      <c r="E223" s="43">
        <v>49342.926166000005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</row>
    <row r="224" spans="1:15" x14ac:dyDescent="0.25">
      <c r="A224" s="46" t="s">
        <v>453</v>
      </c>
      <c r="B224" s="46" t="s">
        <v>792</v>
      </c>
      <c r="C224" s="46" t="s">
        <v>452</v>
      </c>
      <c r="D224" s="30">
        <v>9538993.0906938165</v>
      </c>
      <c r="E224" s="43">
        <v>104477.725007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</row>
    <row r="225" spans="1:15" x14ac:dyDescent="0.25">
      <c r="A225" s="46" t="s">
        <v>455</v>
      </c>
      <c r="B225" s="46" t="s">
        <v>796</v>
      </c>
      <c r="C225" s="46" t="s">
        <v>454</v>
      </c>
      <c r="D225" s="30">
        <v>116997063.04910386</v>
      </c>
      <c r="E225" s="43">
        <v>70653.149120000002</v>
      </c>
      <c r="F225" s="43">
        <v>3929467.0521809999</v>
      </c>
      <c r="G225" s="43">
        <v>1227158.670006</v>
      </c>
      <c r="H225" s="43">
        <v>389717.50589299999</v>
      </c>
      <c r="I225" s="43">
        <v>837441.16411300004</v>
      </c>
      <c r="J225" s="43">
        <v>626059.44727899996</v>
      </c>
      <c r="K225" s="43">
        <v>4529880.2543120002</v>
      </c>
      <c r="L225" s="43">
        <v>227970.17922399999</v>
      </c>
      <c r="M225" s="43">
        <v>147938.37948999999</v>
      </c>
      <c r="N225" s="43">
        <v>80031.799734</v>
      </c>
      <c r="O225" s="43">
        <v>8753.6945830000004</v>
      </c>
    </row>
    <row r="226" spans="1:15" x14ac:dyDescent="0.25">
      <c r="A226" s="46" t="s">
        <v>457</v>
      </c>
      <c r="B226" s="46" t="s">
        <v>792</v>
      </c>
      <c r="C226" s="46" t="s">
        <v>456</v>
      </c>
      <c r="D226" s="30">
        <v>15130536.898532974</v>
      </c>
      <c r="E226" s="43">
        <v>86618.546310000005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</row>
    <row r="227" spans="1:15" x14ac:dyDescent="0.25">
      <c r="A227" s="46" t="s">
        <v>459</v>
      </c>
      <c r="B227" s="46" t="s">
        <v>792</v>
      </c>
      <c r="C227" s="46" t="s">
        <v>458</v>
      </c>
      <c r="D227" s="30">
        <v>11330245.907958364</v>
      </c>
      <c r="E227" s="43">
        <v>77001.610000999994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</row>
    <row r="228" spans="1:15" x14ac:dyDescent="0.25">
      <c r="A228" s="46" t="s">
        <v>461</v>
      </c>
      <c r="B228" s="46" t="s">
        <v>796</v>
      </c>
      <c r="C228" s="46" t="s">
        <v>460</v>
      </c>
      <c r="D228" s="30">
        <v>114013712.77693528</v>
      </c>
      <c r="E228" s="43">
        <v>111347.24718800001</v>
      </c>
      <c r="F228" s="43">
        <v>1999138.353387</v>
      </c>
      <c r="G228" s="43">
        <v>1185949.0981969999</v>
      </c>
      <c r="H228" s="43">
        <v>368688.71057499998</v>
      </c>
      <c r="I228" s="43">
        <v>817260.38762199995</v>
      </c>
      <c r="J228" s="43">
        <v>406766.18200099998</v>
      </c>
      <c r="K228" s="43">
        <v>3590899.0735999998</v>
      </c>
      <c r="L228" s="43">
        <v>189391.38386</v>
      </c>
      <c r="M228" s="43">
        <v>136510.55523200001</v>
      </c>
      <c r="N228" s="43">
        <v>52880.828628000003</v>
      </c>
      <c r="O228" s="43">
        <v>8753.6945830000004</v>
      </c>
    </row>
    <row r="229" spans="1:15" x14ac:dyDescent="0.25">
      <c r="A229" s="46" t="s">
        <v>463</v>
      </c>
      <c r="B229" s="46" t="s">
        <v>792</v>
      </c>
      <c r="C229" s="46" t="s">
        <v>462</v>
      </c>
      <c r="D229" s="30">
        <v>11194661.497749835</v>
      </c>
      <c r="E229" s="43">
        <v>118215.782511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</row>
    <row r="230" spans="1:15" x14ac:dyDescent="0.25">
      <c r="A230" s="46" t="s">
        <v>465</v>
      </c>
      <c r="B230" s="46" t="s">
        <v>796</v>
      </c>
      <c r="C230" s="46" t="s">
        <v>464</v>
      </c>
      <c r="D230" s="30">
        <v>146402712.93655413</v>
      </c>
      <c r="E230" s="43">
        <v>56395.017175000001</v>
      </c>
      <c r="F230" s="43">
        <v>6546014.4547569994</v>
      </c>
      <c r="G230" s="43">
        <v>1588582.297428</v>
      </c>
      <c r="H230" s="43">
        <v>596227.67048099998</v>
      </c>
      <c r="I230" s="43">
        <v>992354.62694700004</v>
      </c>
      <c r="J230" s="43">
        <v>377047.26245799998</v>
      </c>
      <c r="K230" s="43">
        <v>3591193.5191240003</v>
      </c>
      <c r="L230" s="43">
        <v>235101.51709799998</v>
      </c>
      <c r="M230" s="43">
        <v>150016.16571899998</v>
      </c>
      <c r="N230" s="43">
        <v>85085.351379</v>
      </c>
      <c r="O230" s="43">
        <v>8753.6945830000004</v>
      </c>
    </row>
    <row r="231" spans="1:15" x14ac:dyDescent="0.25">
      <c r="A231" s="46" t="s">
        <v>467</v>
      </c>
      <c r="B231" s="46" t="s">
        <v>795</v>
      </c>
      <c r="C231" s="46" t="s">
        <v>466</v>
      </c>
      <c r="D231" s="30">
        <v>161008484.04121742</v>
      </c>
      <c r="E231" s="43">
        <v>169046.89133100002</v>
      </c>
      <c r="F231" s="43">
        <v>7629590.3332349993</v>
      </c>
      <c r="G231" s="43">
        <v>1606039.094542</v>
      </c>
      <c r="H231" s="43">
        <v>498617.40541900002</v>
      </c>
      <c r="I231" s="43">
        <v>1107421.689123</v>
      </c>
      <c r="J231" s="43">
        <v>644223.89545499999</v>
      </c>
      <c r="K231" s="43">
        <v>4164876.400018</v>
      </c>
      <c r="L231" s="43">
        <v>132458.40656799998</v>
      </c>
      <c r="M231" s="43">
        <v>119576.59746699999</v>
      </c>
      <c r="N231" s="43">
        <v>12881.809101000001</v>
      </c>
      <c r="O231" s="43">
        <v>8753.6945830000004</v>
      </c>
    </row>
    <row r="232" spans="1:15" x14ac:dyDescent="0.25">
      <c r="A232" s="46" t="s">
        <v>469</v>
      </c>
      <c r="B232" s="46" t="s">
        <v>792</v>
      </c>
      <c r="C232" s="46" t="s">
        <v>468</v>
      </c>
      <c r="D232" s="30">
        <v>7223511.2903338587</v>
      </c>
      <c r="E232" s="43">
        <v>56395.017175000001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</row>
    <row r="233" spans="1:15" x14ac:dyDescent="0.25">
      <c r="A233" s="46" t="s">
        <v>471</v>
      </c>
      <c r="B233" s="46" t="s">
        <v>792</v>
      </c>
      <c r="C233" s="46" t="s">
        <v>470</v>
      </c>
      <c r="D233" s="30">
        <v>10232415.912639065</v>
      </c>
      <c r="E233" s="43">
        <v>49342.926166000005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</row>
    <row r="234" spans="1:15" x14ac:dyDescent="0.25">
      <c r="A234" s="46" t="s">
        <v>473</v>
      </c>
      <c r="B234" s="46" t="s">
        <v>797</v>
      </c>
      <c r="C234" s="46" t="s">
        <v>472</v>
      </c>
      <c r="D234" s="30">
        <v>367291341.53739148</v>
      </c>
      <c r="E234" s="43">
        <v>0</v>
      </c>
      <c r="F234" s="43">
        <v>10034107.327151</v>
      </c>
      <c r="G234" s="43">
        <v>4045562.1985550001</v>
      </c>
      <c r="H234" s="43">
        <v>1442512.942304</v>
      </c>
      <c r="I234" s="43">
        <v>2603049.2562509999</v>
      </c>
      <c r="J234" s="43">
        <v>713029.69575299998</v>
      </c>
      <c r="K234" s="43">
        <v>9884628.1177350003</v>
      </c>
      <c r="L234" s="43">
        <v>317877.10859600001</v>
      </c>
      <c r="M234" s="43">
        <v>174637.93252999999</v>
      </c>
      <c r="N234" s="43">
        <v>143239.17606600001</v>
      </c>
      <c r="O234" s="43">
        <v>17507.389160999999</v>
      </c>
    </row>
    <row r="235" spans="1:15" x14ac:dyDescent="0.25">
      <c r="A235" s="46" t="s">
        <v>475</v>
      </c>
      <c r="B235" s="46" t="s">
        <v>793</v>
      </c>
      <c r="C235" s="46" t="s">
        <v>474</v>
      </c>
      <c r="D235" s="30">
        <v>29162774.22738969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</row>
    <row r="236" spans="1:15" x14ac:dyDescent="0.25">
      <c r="A236" s="46" t="s">
        <v>477</v>
      </c>
      <c r="B236" s="46" t="s">
        <v>792</v>
      </c>
      <c r="C236" s="46" t="s">
        <v>476</v>
      </c>
      <c r="D236" s="30">
        <v>25750641.980543595</v>
      </c>
      <c r="E236" s="43">
        <v>180037.534705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</row>
    <row r="237" spans="1:15" x14ac:dyDescent="0.25">
      <c r="A237" s="46" t="s">
        <v>479</v>
      </c>
      <c r="B237" s="46" t="s">
        <v>797</v>
      </c>
      <c r="C237" s="46" t="s">
        <v>478</v>
      </c>
      <c r="D237" s="30">
        <v>408705207.4291445</v>
      </c>
      <c r="E237" s="43">
        <v>0</v>
      </c>
      <c r="F237" s="43">
        <v>13448480.992938001</v>
      </c>
      <c r="G237" s="43">
        <v>4246977.2661220003</v>
      </c>
      <c r="H237" s="43">
        <v>1328691.2829499999</v>
      </c>
      <c r="I237" s="43">
        <v>2918285.9831719999</v>
      </c>
      <c r="J237" s="43">
        <v>1508548.9506079999</v>
      </c>
      <c r="K237" s="43">
        <v>13798363.572046001</v>
      </c>
      <c r="L237" s="43">
        <v>254253.23451099999</v>
      </c>
      <c r="M237" s="43">
        <v>155730.07784799999</v>
      </c>
      <c r="N237" s="43">
        <v>98523.156663000002</v>
      </c>
      <c r="O237" s="43">
        <v>17507.389160999999</v>
      </c>
    </row>
    <row r="238" spans="1:15" x14ac:dyDescent="0.25">
      <c r="A238" s="46" t="s">
        <v>481</v>
      </c>
      <c r="B238" s="46" t="s">
        <v>796</v>
      </c>
      <c r="C238" s="46" t="s">
        <v>480</v>
      </c>
      <c r="D238" s="30">
        <v>254104744.70639542</v>
      </c>
      <c r="E238" s="43">
        <v>344894.22474500001</v>
      </c>
      <c r="F238" s="43">
        <v>10017037.784737</v>
      </c>
      <c r="G238" s="43">
        <v>2348456.7688570004</v>
      </c>
      <c r="H238" s="43">
        <v>714352.88800200005</v>
      </c>
      <c r="I238" s="43">
        <v>1634103.8808550001</v>
      </c>
      <c r="J238" s="43">
        <v>781763.96765400004</v>
      </c>
      <c r="K238" s="43">
        <v>5946844.2721459996</v>
      </c>
      <c r="L238" s="43">
        <v>185536.14187599998</v>
      </c>
      <c r="M238" s="43">
        <v>135367.77280599999</v>
      </c>
      <c r="N238" s="43">
        <v>50168.369070000001</v>
      </c>
      <c r="O238" s="43">
        <v>13130.541869000001</v>
      </c>
    </row>
    <row r="239" spans="1:15" x14ac:dyDescent="0.25">
      <c r="A239" s="46" t="s">
        <v>483</v>
      </c>
      <c r="B239" s="46" t="s">
        <v>792</v>
      </c>
      <c r="C239" s="46" t="s">
        <v>482</v>
      </c>
      <c r="D239" s="30">
        <v>17589402.23229349</v>
      </c>
      <c r="E239" s="43">
        <v>331156.167242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</row>
    <row r="240" spans="1:15" x14ac:dyDescent="0.25">
      <c r="A240" s="46" t="s">
        <v>485</v>
      </c>
      <c r="B240" s="46" t="s">
        <v>796</v>
      </c>
      <c r="C240" s="46" t="s">
        <v>484</v>
      </c>
      <c r="D240" s="30">
        <v>249269180.31935531</v>
      </c>
      <c r="E240" s="43">
        <v>550504.22436600004</v>
      </c>
      <c r="F240" s="43">
        <v>7510202.9892529994</v>
      </c>
      <c r="G240" s="43">
        <v>2208504.8016190003</v>
      </c>
      <c r="H240" s="43">
        <v>543709.35242600006</v>
      </c>
      <c r="I240" s="43">
        <v>1664795.4491930001</v>
      </c>
      <c r="J240" s="43">
        <v>1641841.7418879999</v>
      </c>
      <c r="K240" s="43">
        <v>8207164.2378889993</v>
      </c>
      <c r="L240" s="43">
        <v>193662.80143600001</v>
      </c>
      <c r="M240" s="43">
        <v>137757.22696900001</v>
      </c>
      <c r="N240" s="43">
        <v>55905.574466999999</v>
      </c>
      <c r="O240" s="43">
        <v>8753.6945830000004</v>
      </c>
    </row>
    <row r="241" spans="1:15" x14ac:dyDescent="0.25">
      <c r="A241" s="46" t="s">
        <v>487</v>
      </c>
      <c r="B241" s="46" t="s">
        <v>797</v>
      </c>
      <c r="C241" s="46" t="s">
        <v>486</v>
      </c>
      <c r="D241" s="30">
        <v>482554792.07419723</v>
      </c>
      <c r="E241" s="43">
        <v>0</v>
      </c>
      <c r="F241" s="43">
        <v>12195517.549635001</v>
      </c>
      <c r="G241" s="43">
        <v>5646985.4656489994</v>
      </c>
      <c r="H241" s="43">
        <v>1858764.418732</v>
      </c>
      <c r="I241" s="43">
        <v>3788221.0469169999</v>
      </c>
      <c r="J241" s="43">
        <v>1604215.546293</v>
      </c>
      <c r="K241" s="43">
        <v>14387031.867566999</v>
      </c>
      <c r="L241" s="43">
        <v>342400.01237100002</v>
      </c>
      <c r="M241" s="43">
        <v>181910.18433100003</v>
      </c>
      <c r="N241" s="43">
        <v>160489.82803999999</v>
      </c>
      <c r="O241" s="43">
        <v>17507.389160999999</v>
      </c>
    </row>
    <row r="242" spans="1:15" x14ac:dyDescent="0.25">
      <c r="A242" s="46" t="s">
        <v>489</v>
      </c>
      <c r="B242" s="46" t="s">
        <v>793</v>
      </c>
      <c r="C242" s="46" t="s">
        <v>488</v>
      </c>
      <c r="D242" s="30">
        <v>40345014.349855609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</row>
    <row r="243" spans="1:15" x14ac:dyDescent="0.25">
      <c r="A243" s="46" t="s">
        <v>491</v>
      </c>
      <c r="B243" s="46" t="s">
        <v>792</v>
      </c>
      <c r="C243" s="46" t="s">
        <v>490</v>
      </c>
      <c r="D243" s="30">
        <v>13645083.654102741</v>
      </c>
      <c r="E243" s="43">
        <v>77001.610000999994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</row>
    <row r="244" spans="1:15" x14ac:dyDescent="0.25">
      <c r="A244" s="46" t="s">
        <v>493</v>
      </c>
      <c r="B244" s="46" t="s">
        <v>792</v>
      </c>
      <c r="C244" s="46" t="s">
        <v>492</v>
      </c>
      <c r="D244" s="30">
        <v>5733894.9506467767</v>
      </c>
      <c r="E244" s="43">
        <v>49342.926166000005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</row>
    <row r="245" spans="1:15" x14ac:dyDescent="0.25">
      <c r="A245" s="46" t="s">
        <v>495</v>
      </c>
      <c r="B245" s="46" t="s">
        <v>795</v>
      </c>
      <c r="C245" s="46" t="s">
        <v>494</v>
      </c>
      <c r="D245" s="30">
        <v>183071860.64959651</v>
      </c>
      <c r="E245" s="43">
        <v>80828.647354000001</v>
      </c>
      <c r="F245" s="43">
        <v>5863566.4066909999</v>
      </c>
      <c r="G245" s="43">
        <v>1701891.4297850002</v>
      </c>
      <c r="H245" s="43">
        <v>496437.79732200003</v>
      </c>
      <c r="I245" s="43">
        <v>1205453.632463</v>
      </c>
      <c r="J245" s="43">
        <v>769833.03104000003</v>
      </c>
      <c r="K245" s="43">
        <v>6852479.7026300002</v>
      </c>
      <c r="L245" s="43">
        <v>153047.996789</v>
      </c>
      <c r="M245" s="43">
        <v>125706.066842</v>
      </c>
      <c r="N245" s="43">
        <v>27341.929947000001</v>
      </c>
      <c r="O245" s="43">
        <v>8753.6945830000004</v>
      </c>
    </row>
    <row r="246" spans="1:15" x14ac:dyDescent="0.25">
      <c r="A246" s="46" t="s">
        <v>497</v>
      </c>
      <c r="B246" s="46" t="s">
        <v>792</v>
      </c>
      <c r="C246" s="46" t="s">
        <v>496</v>
      </c>
      <c r="D246" s="30">
        <v>21773414.950932018</v>
      </c>
      <c r="E246" s="43">
        <v>944463.08117399993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</row>
    <row r="247" spans="1:15" x14ac:dyDescent="0.25">
      <c r="A247" s="46" t="s">
        <v>499</v>
      </c>
      <c r="B247" s="46" t="s">
        <v>797</v>
      </c>
      <c r="C247" s="46" t="s">
        <v>498</v>
      </c>
      <c r="D247" s="30">
        <v>415566665.29478902</v>
      </c>
      <c r="E247" s="43">
        <v>0</v>
      </c>
      <c r="F247" s="43">
        <v>21618892.005601</v>
      </c>
      <c r="G247" s="43">
        <v>3742089.2957239999</v>
      </c>
      <c r="H247" s="43">
        <v>1280864.1414679999</v>
      </c>
      <c r="I247" s="43">
        <v>2461225.1542560002</v>
      </c>
      <c r="J247" s="43">
        <v>700327.75831299997</v>
      </c>
      <c r="K247" s="43">
        <v>11327828.896935999</v>
      </c>
      <c r="L247" s="43">
        <v>281364.42089800001</v>
      </c>
      <c r="M247" s="43">
        <v>163729.554829</v>
      </c>
      <c r="N247" s="43">
        <v>117634.866069</v>
      </c>
      <c r="O247" s="43">
        <v>17507.389160999999</v>
      </c>
    </row>
    <row r="248" spans="1:15" x14ac:dyDescent="0.25">
      <c r="A248" s="46" t="s">
        <v>501</v>
      </c>
      <c r="B248" s="46" t="s">
        <v>792</v>
      </c>
      <c r="C248" s="46" t="s">
        <v>500</v>
      </c>
      <c r="D248" s="30">
        <v>12428750.673302934</v>
      </c>
      <c r="E248" s="43">
        <v>97609.189683999997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</row>
    <row r="249" spans="1:15" x14ac:dyDescent="0.25">
      <c r="A249" s="46" t="s">
        <v>503</v>
      </c>
      <c r="B249" s="46" t="s">
        <v>796</v>
      </c>
      <c r="C249" s="46" t="s">
        <v>502</v>
      </c>
      <c r="D249" s="30">
        <v>133446624.58890383</v>
      </c>
      <c r="E249" s="43">
        <v>207513.64971199998</v>
      </c>
      <c r="F249" s="43">
        <v>5726388.754001</v>
      </c>
      <c r="G249" s="43">
        <v>1202709.8772240002</v>
      </c>
      <c r="H249" s="43">
        <v>350285.78146500001</v>
      </c>
      <c r="I249" s="43">
        <v>852424.09575900005</v>
      </c>
      <c r="J249" s="43">
        <v>596478.31401600002</v>
      </c>
      <c r="K249" s="43">
        <v>4955886.238597</v>
      </c>
      <c r="L249" s="43">
        <v>144343.24615799999</v>
      </c>
      <c r="M249" s="43">
        <v>123108.83405599999</v>
      </c>
      <c r="N249" s="43">
        <v>21234.412101999998</v>
      </c>
      <c r="O249" s="43">
        <v>8753.6945830000004</v>
      </c>
    </row>
    <row r="250" spans="1:15" x14ac:dyDescent="0.25">
      <c r="A250" s="46" t="s">
        <v>505</v>
      </c>
      <c r="B250" s="46" t="s">
        <v>796</v>
      </c>
      <c r="C250" s="46" t="s">
        <v>504</v>
      </c>
      <c r="D250" s="30">
        <v>185397345.30807972</v>
      </c>
      <c r="E250" s="43">
        <v>546548.89540400007</v>
      </c>
      <c r="F250" s="43">
        <v>2660782.5624529999</v>
      </c>
      <c r="G250" s="43">
        <v>1954395.4602419999</v>
      </c>
      <c r="H250" s="43">
        <v>575214.77745599998</v>
      </c>
      <c r="I250" s="43">
        <v>1379180.682786</v>
      </c>
      <c r="J250" s="43">
        <v>789498.06969200005</v>
      </c>
      <c r="K250" s="43">
        <v>5531386.7050400004</v>
      </c>
      <c r="L250" s="43">
        <v>148700.617684</v>
      </c>
      <c r="M250" s="43">
        <v>124459.395104</v>
      </c>
      <c r="N250" s="43">
        <v>24241.222580000001</v>
      </c>
      <c r="O250" s="43">
        <v>17507.389160999999</v>
      </c>
    </row>
    <row r="251" spans="1:15" x14ac:dyDescent="0.25">
      <c r="A251" s="46" t="s">
        <v>507</v>
      </c>
      <c r="B251" s="46" t="s">
        <v>796</v>
      </c>
      <c r="C251" s="46" t="s">
        <v>506</v>
      </c>
      <c r="D251" s="30">
        <v>98939695.32890211</v>
      </c>
      <c r="E251" s="43">
        <v>152561.41969800001</v>
      </c>
      <c r="F251" s="43">
        <v>34968.928513999999</v>
      </c>
      <c r="G251" s="43">
        <v>1092315.8123300001</v>
      </c>
      <c r="H251" s="43">
        <v>407561.86694500002</v>
      </c>
      <c r="I251" s="43">
        <v>684753.94538499997</v>
      </c>
      <c r="J251" s="43">
        <v>187120.54525299999</v>
      </c>
      <c r="K251" s="43">
        <v>2473587.6147960001</v>
      </c>
      <c r="L251" s="43">
        <v>136150.12026200001</v>
      </c>
      <c r="M251" s="43">
        <v>120719.379893</v>
      </c>
      <c r="N251" s="43">
        <v>15430.740368999999</v>
      </c>
      <c r="O251" s="43">
        <v>8753.6945830000004</v>
      </c>
    </row>
    <row r="252" spans="1:15" x14ac:dyDescent="0.25">
      <c r="A252" s="46" t="s">
        <v>509</v>
      </c>
      <c r="B252" s="46" t="s">
        <v>796</v>
      </c>
      <c r="C252" s="46" t="s">
        <v>508</v>
      </c>
      <c r="D252" s="30">
        <v>144541235.89265084</v>
      </c>
      <c r="E252" s="43">
        <v>550965.08729499998</v>
      </c>
      <c r="F252" s="43">
        <v>7062885.1610049997</v>
      </c>
      <c r="G252" s="43">
        <v>1387945.0779619999</v>
      </c>
      <c r="H252" s="43">
        <v>431599.17740699998</v>
      </c>
      <c r="I252" s="43">
        <v>956345.90055499994</v>
      </c>
      <c r="J252" s="43">
        <v>538821.15554800001</v>
      </c>
      <c r="K252" s="43">
        <v>4548566.612888</v>
      </c>
      <c r="L252" s="43">
        <v>180619.111871</v>
      </c>
      <c r="M252" s="43">
        <v>133913.32244600001</v>
      </c>
      <c r="N252" s="43">
        <v>46705.789425000003</v>
      </c>
      <c r="O252" s="43">
        <v>8753.6945830000004</v>
      </c>
    </row>
    <row r="253" spans="1:15" x14ac:dyDescent="0.25">
      <c r="A253" s="46" t="s">
        <v>511</v>
      </c>
      <c r="B253" s="46" t="s">
        <v>792</v>
      </c>
      <c r="C253" s="46" t="s">
        <v>510</v>
      </c>
      <c r="D253" s="30">
        <v>17520967.204944454</v>
      </c>
      <c r="E253" s="43">
        <v>161912.891065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</row>
    <row r="254" spans="1:15" x14ac:dyDescent="0.25">
      <c r="A254" s="46" t="s">
        <v>513</v>
      </c>
      <c r="B254" s="46" t="s">
        <v>792</v>
      </c>
      <c r="C254" s="46" t="s">
        <v>512</v>
      </c>
      <c r="D254" s="30">
        <v>5002226.6897604819</v>
      </c>
      <c r="E254" s="43">
        <v>49342.926166000005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</row>
    <row r="255" spans="1:15" x14ac:dyDescent="0.25">
      <c r="A255" s="46" t="s">
        <v>515</v>
      </c>
      <c r="B255" s="46" t="s">
        <v>796</v>
      </c>
      <c r="C255" s="46" t="s">
        <v>514</v>
      </c>
      <c r="D255" s="30">
        <v>121448977.45944409</v>
      </c>
      <c r="E255" s="43">
        <v>344894.22474500001</v>
      </c>
      <c r="F255" s="43">
        <v>4998585.8987140004</v>
      </c>
      <c r="G255" s="43">
        <v>886442.61352100014</v>
      </c>
      <c r="H255" s="43">
        <v>274775.72874400002</v>
      </c>
      <c r="I255" s="43">
        <v>611666.88477700006</v>
      </c>
      <c r="J255" s="43">
        <v>337353.51972500002</v>
      </c>
      <c r="K255" s="43">
        <v>3725623.4067289997</v>
      </c>
      <c r="L255" s="43">
        <v>163537.16441999999</v>
      </c>
      <c r="M255" s="43">
        <v>128822.746185</v>
      </c>
      <c r="N255" s="43">
        <v>34714.418234999997</v>
      </c>
      <c r="O255" s="43">
        <v>8753.6945830000004</v>
      </c>
    </row>
    <row r="256" spans="1:15" x14ac:dyDescent="0.25">
      <c r="A256" s="46" t="s">
        <v>517</v>
      </c>
      <c r="B256" s="46" t="s">
        <v>794</v>
      </c>
      <c r="C256" s="46" t="s">
        <v>516</v>
      </c>
      <c r="D256" s="30">
        <v>178861643.36578575</v>
      </c>
      <c r="E256" s="43">
        <v>421955.04625700001</v>
      </c>
      <c r="F256" s="43">
        <v>3595967.20462</v>
      </c>
      <c r="G256" s="43">
        <v>1757922.682053</v>
      </c>
      <c r="H256" s="43">
        <v>559320.43513999996</v>
      </c>
      <c r="I256" s="43">
        <v>1198602.246913</v>
      </c>
      <c r="J256" s="43">
        <v>479239.50673700002</v>
      </c>
      <c r="K256" s="43">
        <v>5303476.4833320007</v>
      </c>
      <c r="L256" s="43">
        <v>165541.52306599999</v>
      </c>
      <c r="M256" s="43">
        <v>129446.082054</v>
      </c>
      <c r="N256" s="43">
        <v>36095.441012000003</v>
      </c>
      <c r="O256" s="43">
        <v>8753.6945830000004</v>
      </c>
    </row>
    <row r="257" spans="1:15" x14ac:dyDescent="0.25">
      <c r="A257" s="46" t="s">
        <v>519</v>
      </c>
      <c r="B257" s="46" t="s">
        <v>796</v>
      </c>
      <c r="C257" s="46" t="s">
        <v>518</v>
      </c>
      <c r="D257" s="30">
        <v>111961923.71016969</v>
      </c>
      <c r="E257" s="43">
        <v>111347.24718800001</v>
      </c>
      <c r="F257" s="43">
        <v>2169507.6147380001</v>
      </c>
      <c r="G257" s="43">
        <v>1113505.3065510001</v>
      </c>
      <c r="H257" s="43">
        <v>339954.26018099999</v>
      </c>
      <c r="I257" s="43">
        <v>773551.04637</v>
      </c>
      <c r="J257" s="43">
        <v>567389.59729599999</v>
      </c>
      <c r="K257" s="43">
        <v>4123094.0524980002</v>
      </c>
      <c r="L257" s="43">
        <v>140307.595546</v>
      </c>
      <c r="M257" s="43">
        <v>121966.05163</v>
      </c>
      <c r="N257" s="43">
        <v>18341.543915999999</v>
      </c>
      <c r="O257" s="43">
        <v>8753.6945830000004</v>
      </c>
    </row>
    <row r="258" spans="1:15" x14ac:dyDescent="0.25">
      <c r="A258" s="46" t="s">
        <v>521</v>
      </c>
      <c r="B258" s="46" t="s">
        <v>792</v>
      </c>
      <c r="C258" s="46" t="s">
        <v>520</v>
      </c>
      <c r="D258" s="30">
        <v>9028907.4124292452</v>
      </c>
      <c r="E258" s="43">
        <v>97609.189683999997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</row>
    <row r="259" spans="1:15" x14ac:dyDescent="0.25">
      <c r="A259" s="46" t="s">
        <v>523</v>
      </c>
      <c r="B259" s="46" t="s">
        <v>792</v>
      </c>
      <c r="C259" s="46" t="s">
        <v>522</v>
      </c>
      <c r="D259" s="30">
        <v>17657154.699292887</v>
      </c>
      <c r="E259" s="43">
        <v>56395.017175000001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</row>
    <row r="260" spans="1:15" x14ac:dyDescent="0.25">
      <c r="A260" s="46" t="s">
        <v>525</v>
      </c>
      <c r="B260" s="46" t="s">
        <v>792</v>
      </c>
      <c r="C260" s="46" t="s">
        <v>524</v>
      </c>
      <c r="D260" s="30">
        <v>5878775.759224629</v>
      </c>
      <c r="E260" s="43">
        <v>49342.926166000005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</row>
    <row r="261" spans="1:15" x14ac:dyDescent="0.25">
      <c r="A261" s="46" t="s">
        <v>527</v>
      </c>
      <c r="B261" s="46" t="s">
        <v>794</v>
      </c>
      <c r="C261" s="46" t="s">
        <v>526</v>
      </c>
      <c r="D261" s="30">
        <v>151951304.21056259</v>
      </c>
      <c r="E261" s="43">
        <v>588774.59790100006</v>
      </c>
      <c r="F261" s="43">
        <v>10093466.815956</v>
      </c>
      <c r="G261" s="43">
        <v>1125664.9104510001</v>
      </c>
      <c r="H261" s="43">
        <v>415891.68703899998</v>
      </c>
      <c r="I261" s="43">
        <v>709773.22341199999</v>
      </c>
      <c r="J261" s="43">
        <v>297351.82841999998</v>
      </c>
      <c r="K261" s="43">
        <v>3156499.4451139998</v>
      </c>
      <c r="L261" s="43">
        <v>185357.346059</v>
      </c>
      <c r="M261" s="43">
        <v>135263.88349499999</v>
      </c>
      <c r="N261" s="43">
        <v>50093.462564000001</v>
      </c>
      <c r="O261" s="43">
        <v>8753.6945830000004</v>
      </c>
    </row>
    <row r="262" spans="1:15" x14ac:dyDescent="0.25">
      <c r="A262" s="46" t="s">
        <v>529</v>
      </c>
      <c r="B262" s="46" t="s">
        <v>792</v>
      </c>
      <c r="C262" s="46" t="s">
        <v>528</v>
      </c>
      <c r="D262" s="30">
        <v>6403884.7560831448</v>
      </c>
      <c r="E262" s="43">
        <v>77110.164438000007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</row>
    <row r="263" spans="1:15" x14ac:dyDescent="0.25">
      <c r="A263" s="46" t="s">
        <v>531</v>
      </c>
      <c r="B263" s="46" t="s">
        <v>795</v>
      </c>
      <c r="C263" s="46" t="s">
        <v>530</v>
      </c>
      <c r="D263" s="30">
        <v>166847149.37564492</v>
      </c>
      <c r="E263" s="43">
        <v>133327.547078</v>
      </c>
      <c r="F263" s="43">
        <v>8946299.8875080012</v>
      </c>
      <c r="G263" s="43">
        <v>1649648.8220509999</v>
      </c>
      <c r="H263" s="43">
        <v>459224.44283199997</v>
      </c>
      <c r="I263" s="43">
        <v>1190424.379219</v>
      </c>
      <c r="J263" s="43">
        <v>724528.45026299998</v>
      </c>
      <c r="K263" s="43">
        <v>6230579.3719620006</v>
      </c>
      <c r="L263" s="43">
        <v>164209.15237900001</v>
      </c>
      <c r="M263" s="43">
        <v>129030.524808</v>
      </c>
      <c r="N263" s="43">
        <v>35178.627570999997</v>
      </c>
      <c r="O263" s="43">
        <v>8753.6945830000004</v>
      </c>
    </row>
    <row r="264" spans="1:15" x14ac:dyDescent="0.25">
      <c r="A264" s="46" t="s">
        <v>533</v>
      </c>
      <c r="B264" s="46" t="s">
        <v>792</v>
      </c>
      <c r="C264" s="46" t="s">
        <v>532</v>
      </c>
      <c r="D264" s="30">
        <v>9884886.3760487381</v>
      </c>
      <c r="E264" s="43">
        <v>49342.926166000005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</row>
    <row r="265" spans="1:15" x14ac:dyDescent="0.25">
      <c r="A265" s="46" t="s">
        <v>535</v>
      </c>
      <c r="B265" s="46" t="s">
        <v>792</v>
      </c>
      <c r="C265" s="46" t="s">
        <v>534</v>
      </c>
      <c r="D265" s="30">
        <v>8628647.8047465477</v>
      </c>
      <c r="E265" s="43">
        <v>83871.132180999994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</row>
    <row r="266" spans="1:15" x14ac:dyDescent="0.25">
      <c r="A266" s="46" t="s">
        <v>537</v>
      </c>
      <c r="B266" s="46" t="s">
        <v>792</v>
      </c>
      <c r="C266" s="46" t="s">
        <v>536</v>
      </c>
      <c r="D266" s="30">
        <v>10640578.750282731</v>
      </c>
      <c r="E266" s="43">
        <v>104477.725007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</row>
    <row r="267" spans="1:15" x14ac:dyDescent="0.25">
      <c r="A267" s="46" t="s">
        <v>539</v>
      </c>
      <c r="B267" s="46" t="s">
        <v>795</v>
      </c>
      <c r="C267" s="46" t="s">
        <v>538</v>
      </c>
      <c r="D267" s="30">
        <v>191026116.04012388</v>
      </c>
      <c r="E267" s="43">
        <v>92113.374567999999</v>
      </c>
      <c r="F267" s="43">
        <v>7388829.7951110005</v>
      </c>
      <c r="G267" s="43">
        <v>1972256.391633</v>
      </c>
      <c r="H267" s="43">
        <v>527360.80085300002</v>
      </c>
      <c r="I267" s="43">
        <v>1444895.59078</v>
      </c>
      <c r="J267" s="43">
        <v>695127.26738800004</v>
      </c>
      <c r="K267" s="43">
        <v>5929056.1793670002</v>
      </c>
      <c r="L267" s="43">
        <v>150235.55244599999</v>
      </c>
      <c r="M267" s="43">
        <v>124874.952351</v>
      </c>
      <c r="N267" s="43">
        <v>25360.600095000002</v>
      </c>
      <c r="O267" s="43">
        <v>8753.6945830000004</v>
      </c>
    </row>
    <row r="268" spans="1:15" x14ac:dyDescent="0.25">
      <c r="A268" s="46" t="s">
        <v>541</v>
      </c>
      <c r="B268" s="46" t="s">
        <v>792</v>
      </c>
      <c r="C268" s="46" t="s">
        <v>540</v>
      </c>
      <c r="D268" s="30">
        <v>11254631.542141905</v>
      </c>
      <c r="E268" s="43">
        <v>70133.074678000004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</row>
    <row r="269" spans="1:15" x14ac:dyDescent="0.25">
      <c r="A269" s="46" t="s">
        <v>543</v>
      </c>
      <c r="B269" s="46" t="s">
        <v>792</v>
      </c>
      <c r="C269" s="46" t="s">
        <v>542</v>
      </c>
      <c r="D269" s="30">
        <v>8429897.9615599178</v>
      </c>
      <c r="E269" s="43">
        <v>83871.132180999994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</row>
    <row r="270" spans="1:15" x14ac:dyDescent="0.25">
      <c r="A270" s="46" t="s">
        <v>545</v>
      </c>
      <c r="B270" s="46" t="s">
        <v>792</v>
      </c>
      <c r="C270" s="46" t="s">
        <v>544</v>
      </c>
      <c r="D270" s="30">
        <v>9984180.4071231708</v>
      </c>
      <c r="E270" s="43">
        <v>49342.926166000005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</row>
    <row r="271" spans="1:15" x14ac:dyDescent="0.25">
      <c r="A271" s="46" t="s">
        <v>547</v>
      </c>
      <c r="B271" s="46" t="s">
        <v>792</v>
      </c>
      <c r="C271" s="46" t="s">
        <v>546</v>
      </c>
      <c r="D271" s="30">
        <v>9958742.4122770783</v>
      </c>
      <c r="E271" s="43">
        <v>97609.189683999997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</row>
    <row r="272" spans="1:15" x14ac:dyDescent="0.25">
      <c r="A272" s="46" t="s">
        <v>549</v>
      </c>
      <c r="B272" s="46" t="s">
        <v>796</v>
      </c>
      <c r="C272" s="46" t="s">
        <v>548</v>
      </c>
      <c r="D272" s="30">
        <v>30408412.904321335</v>
      </c>
      <c r="E272" s="43">
        <v>49342.926166000005</v>
      </c>
      <c r="F272" s="43">
        <v>71652.083095000009</v>
      </c>
      <c r="G272" s="43">
        <v>220739.818837</v>
      </c>
      <c r="H272" s="43">
        <v>74971.362529999999</v>
      </c>
      <c r="I272" s="43">
        <v>145768.45630699999</v>
      </c>
      <c r="J272" s="43">
        <v>20775.611131000001</v>
      </c>
      <c r="K272" s="43">
        <v>857134.9430170001</v>
      </c>
      <c r="L272" s="43">
        <v>122894.92922099998</v>
      </c>
      <c r="M272" s="43">
        <v>116771.58605799999</v>
      </c>
      <c r="N272" s="43">
        <v>6123.3431629999995</v>
      </c>
      <c r="O272" s="43">
        <v>8753.6945830000004</v>
      </c>
    </row>
    <row r="273" spans="1:15" x14ac:dyDescent="0.25">
      <c r="A273" s="46" t="s">
        <v>551</v>
      </c>
      <c r="B273" s="46" t="s">
        <v>792</v>
      </c>
      <c r="C273" s="46" t="s">
        <v>550</v>
      </c>
      <c r="D273" s="30">
        <v>7489974.6393860681</v>
      </c>
      <c r="E273" s="43">
        <v>83871.132180999994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</row>
    <row r="274" spans="1:15" x14ac:dyDescent="0.25">
      <c r="A274" s="46" t="s">
        <v>553</v>
      </c>
      <c r="B274" s="46" t="s">
        <v>795</v>
      </c>
      <c r="C274" s="46" t="s">
        <v>552</v>
      </c>
      <c r="D274" s="30">
        <v>206090620.85085925</v>
      </c>
      <c r="E274" s="43">
        <v>70721.242358000003</v>
      </c>
      <c r="F274" s="43">
        <v>7972060.192183001</v>
      </c>
      <c r="G274" s="43">
        <v>1908613.0950190001</v>
      </c>
      <c r="H274" s="43">
        <v>493381.575297</v>
      </c>
      <c r="I274" s="43">
        <v>1415231.519722</v>
      </c>
      <c r="J274" s="43">
        <v>1065242.2987850001</v>
      </c>
      <c r="K274" s="43">
        <v>6298042.317427</v>
      </c>
      <c r="L274" s="43">
        <v>158360.10196299999</v>
      </c>
      <c r="M274" s="43">
        <v>127264.406514</v>
      </c>
      <c r="N274" s="43">
        <v>31095.695448999999</v>
      </c>
      <c r="O274" s="43">
        <v>8753.6945830000004</v>
      </c>
    </row>
    <row r="275" spans="1:15" x14ac:dyDescent="0.25">
      <c r="A275" s="46" t="s">
        <v>555</v>
      </c>
      <c r="B275" s="46" t="s">
        <v>795</v>
      </c>
      <c r="C275" s="46" t="s">
        <v>554</v>
      </c>
      <c r="D275" s="30">
        <v>251007021.3908788</v>
      </c>
      <c r="E275" s="43">
        <v>77001.610000999994</v>
      </c>
      <c r="F275" s="43">
        <v>15123969.61499</v>
      </c>
      <c r="G275" s="43">
        <v>2716942.240342</v>
      </c>
      <c r="H275" s="43">
        <v>732192.27958800003</v>
      </c>
      <c r="I275" s="43">
        <v>1984749.9607540001</v>
      </c>
      <c r="J275" s="43">
        <v>1199267.6914349999</v>
      </c>
      <c r="K275" s="43">
        <v>8697224.7904329989</v>
      </c>
      <c r="L275" s="43">
        <v>168804.958702</v>
      </c>
      <c r="M275" s="43">
        <v>130381.085857</v>
      </c>
      <c r="N275" s="43">
        <v>38423.872844999998</v>
      </c>
      <c r="O275" s="43">
        <v>8753.6945830000004</v>
      </c>
    </row>
    <row r="276" spans="1:15" x14ac:dyDescent="0.25">
      <c r="A276" s="46" t="s">
        <v>557</v>
      </c>
      <c r="B276" s="46" t="s">
        <v>792</v>
      </c>
      <c r="C276" s="46" t="s">
        <v>556</v>
      </c>
      <c r="D276" s="30">
        <v>14110373.664595157</v>
      </c>
      <c r="E276" s="43">
        <v>64637.259560999999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</row>
    <row r="277" spans="1:15" x14ac:dyDescent="0.25">
      <c r="A277" s="46" t="s">
        <v>559</v>
      </c>
      <c r="B277" s="46" t="s">
        <v>792</v>
      </c>
      <c r="C277" s="46" t="s">
        <v>558</v>
      </c>
      <c r="D277" s="30">
        <v>12773991.009526649</v>
      </c>
      <c r="E277" s="43">
        <v>118215.782511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</row>
    <row r="278" spans="1:15" x14ac:dyDescent="0.25">
      <c r="A278" s="46" t="s">
        <v>561</v>
      </c>
      <c r="B278" s="46" t="s">
        <v>795</v>
      </c>
      <c r="C278" s="46" t="s">
        <v>560</v>
      </c>
      <c r="D278" s="30">
        <v>210094276.32099667</v>
      </c>
      <c r="E278" s="43">
        <v>86618.546310000005</v>
      </c>
      <c r="F278" s="43">
        <v>4762358.4886630001</v>
      </c>
      <c r="G278" s="43">
        <v>2524499.2687590001</v>
      </c>
      <c r="H278" s="43">
        <v>886707.90791199997</v>
      </c>
      <c r="I278" s="43">
        <v>1637791.360847</v>
      </c>
      <c r="J278" s="43">
        <v>858727.01692700002</v>
      </c>
      <c r="K278" s="43">
        <v>5444140.9636909999</v>
      </c>
      <c r="L278" s="43">
        <v>151698.74576299998</v>
      </c>
      <c r="M278" s="43">
        <v>125290.50959599999</v>
      </c>
      <c r="N278" s="43">
        <v>26408.236166999999</v>
      </c>
      <c r="O278" s="43">
        <v>8753.6945830000004</v>
      </c>
    </row>
    <row r="279" spans="1:15" x14ac:dyDescent="0.25">
      <c r="A279" s="46" t="s">
        <v>563</v>
      </c>
      <c r="B279" s="46" t="s">
        <v>792</v>
      </c>
      <c r="C279" s="46" t="s">
        <v>562</v>
      </c>
      <c r="D279" s="30">
        <v>9776635.0478220899</v>
      </c>
      <c r="E279" s="43">
        <v>111347.24718800001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</row>
    <row r="280" spans="1:15" x14ac:dyDescent="0.25">
      <c r="A280" s="46" t="s">
        <v>565</v>
      </c>
      <c r="B280" s="46" t="s">
        <v>792</v>
      </c>
      <c r="C280" s="46" t="s">
        <v>564</v>
      </c>
      <c r="D280" s="30">
        <v>14000821.974028625</v>
      </c>
      <c r="E280" s="43">
        <v>90739.667503000004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</row>
    <row r="281" spans="1:15" x14ac:dyDescent="0.25">
      <c r="A281" s="46" t="s">
        <v>567</v>
      </c>
      <c r="B281" s="46" t="s">
        <v>795</v>
      </c>
      <c r="C281" s="46" t="s">
        <v>566</v>
      </c>
      <c r="D281" s="30">
        <v>404908719.1652351</v>
      </c>
      <c r="E281" s="43">
        <v>510270.98922700004</v>
      </c>
      <c r="F281" s="43">
        <v>15519575.135098999</v>
      </c>
      <c r="G281" s="43">
        <v>3998731.7716919999</v>
      </c>
      <c r="H281" s="43">
        <v>1093167.3839400001</v>
      </c>
      <c r="I281" s="43">
        <v>2905564.3877519998</v>
      </c>
      <c r="J281" s="43">
        <v>1861425.638336</v>
      </c>
      <c r="K281" s="43">
        <v>11592782.490466001</v>
      </c>
      <c r="L281" s="43">
        <v>200660.15161500001</v>
      </c>
      <c r="M281" s="43">
        <v>139835.013198</v>
      </c>
      <c r="N281" s="43">
        <v>60825.138417000002</v>
      </c>
      <c r="O281" s="43">
        <v>17507.389160999999</v>
      </c>
    </row>
    <row r="282" spans="1:15" x14ac:dyDescent="0.25">
      <c r="A282" s="46" t="s">
        <v>569</v>
      </c>
      <c r="B282" s="46" t="s">
        <v>792</v>
      </c>
      <c r="C282" s="46" t="s">
        <v>568</v>
      </c>
      <c r="D282" s="30">
        <v>15001616.696566157</v>
      </c>
      <c r="E282" s="43">
        <v>111347.24718800001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</row>
    <row r="283" spans="1:15" x14ac:dyDescent="0.25">
      <c r="A283" s="46" t="s">
        <v>571</v>
      </c>
      <c r="B283" s="46" t="s">
        <v>796</v>
      </c>
      <c r="C283" s="46" t="s">
        <v>570</v>
      </c>
      <c r="D283" s="30">
        <v>215901777.37416995</v>
      </c>
      <c r="E283" s="43">
        <v>310548.587558</v>
      </c>
      <c r="F283" s="43">
        <v>5076021.2223420003</v>
      </c>
      <c r="G283" s="43">
        <v>2306572.6355480002</v>
      </c>
      <c r="H283" s="43">
        <v>809546.99835100002</v>
      </c>
      <c r="I283" s="43">
        <v>1497025.637197</v>
      </c>
      <c r="J283" s="43">
        <v>420614.079654</v>
      </c>
      <c r="K283" s="43">
        <v>5237172.8958000001</v>
      </c>
      <c r="L283" s="43">
        <v>203449.385492</v>
      </c>
      <c r="M283" s="43">
        <v>140666.12768999999</v>
      </c>
      <c r="N283" s="43">
        <v>62783.257802</v>
      </c>
      <c r="O283" s="43">
        <v>13130.541869000001</v>
      </c>
    </row>
    <row r="284" spans="1:15" x14ac:dyDescent="0.25">
      <c r="A284" s="46" t="s">
        <v>573</v>
      </c>
      <c r="B284" s="46" t="s">
        <v>793</v>
      </c>
      <c r="C284" s="46" t="s">
        <v>572</v>
      </c>
      <c r="D284" s="30">
        <v>20604959.034012817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</row>
    <row r="285" spans="1:15" x14ac:dyDescent="0.25">
      <c r="A285" s="46" t="s">
        <v>575</v>
      </c>
      <c r="B285" s="46" t="s">
        <v>796</v>
      </c>
      <c r="C285" s="46" t="s">
        <v>574</v>
      </c>
      <c r="D285" s="30">
        <v>97914247.708737999</v>
      </c>
      <c r="E285" s="43">
        <v>193775.59220800002</v>
      </c>
      <c r="F285" s="43">
        <v>3265523.6628</v>
      </c>
      <c r="G285" s="43">
        <v>738855.94902499998</v>
      </c>
      <c r="H285" s="43">
        <v>185239.85318800001</v>
      </c>
      <c r="I285" s="43">
        <v>553616.09583699994</v>
      </c>
      <c r="J285" s="43">
        <v>244463.73170400001</v>
      </c>
      <c r="K285" s="43">
        <v>3791841.0392550002</v>
      </c>
      <c r="L285" s="43">
        <v>153717.874706</v>
      </c>
      <c r="M285" s="43">
        <v>125913.84546500001</v>
      </c>
      <c r="N285" s="43">
        <v>27804.029241</v>
      </c>
      <c r="O285" s="43">
        <v>8753.6945830000004</v>
      </c>
    </row>
    <row r="286" spans="1:15" x14ac:dyDescent="0.25">
      <c r="A286" s="46" t="s">
        <v>577</v>
      </c>
      <c r="B286" s="46" t="s">
        <v>795</v>
      </c>
      <c r="C286" s="46" t="s">
        <v>576</v>
      </c>
      <c r="D286" s="30">
        <v>139718127.19166201</v>
      </c>
      <c r="E286" s="43">
        <v>173168.01252399999</v>
      </c>
      <c r="F286" s="43">
        <v>5614017.6528319996</v>
      </c>
      <c r="G286" s="43">
        <v>1485316.8605599999</v>
      </c>
      <c r="H286" s="43">
        <v>550517.52181499999</v>
      </c>
      <c r="I286" s="43">
        <v>934799.33874499996</v>
      </c>
      <c r="J286" s="43">
        <v>419855.12571599998</v>
      </c>
      <c r="K286" s="43">
        <v>4210793.5353859998</v>
      </c>
      <c r="L286" s="43">
        <v>145238.34082799999</v>
      </c>
      <c r="M286" s="43">
        <v>123420.501991</v>
      </c>
      <c r="N286" s="43">
        <v>21817.838836999999</v>
      </c>
      <c r="O286" s="43">
        <v>8753.6945830000004</v>
      </c>
    </row>
    <row r="287" spans="1:15" x14ac:dyDescent="0.25">
      <c r="A287" s="46" t="s">
        <v>579</v>
      </c>
      <c r="B287" s="46" t="s">
        <v>797</v>
      </c>
      <c r="C287" s="46" t="s">
        <v>578</v>
      </c>
      <c r="D287" s="30">
        <v>318082953.79005438</v>
      </c>
      <c r="E287" s="43">
        <v>0</v>
      </c>
      <c r="F287" s="43">
        <v>126966.08393200001</v>
      </c>
      <c r="G287" s="43">
        <v>4123184.5056849997</v>
      </c>
      <c r="H287" s="43">
        <v>1440695.1113819999</v>
      </c>
      <c r="I287" s="43">
        <v>2682489.3943030001</v>
      </c>
      <c r="J287" s="43">
        <v>819834.39224099996</v>
      </c>
      <c r="K287" s="43">
        <v>9450565.6361219995</v>
      </c>
      <c r="L287" s="43">
        <v>387163.35490000003</v>
      </c>
      <c r="M287" s="43">
        <v>195104.12688300002</v>
      </c>
      <c r="N287" s="43">
        <v>192059.22801699999</v>
      </c>
      <c r="O287" s="43">
        <v>17507.389160999999</v>
      </c>
    </row>
    <row r="288" spans="1:15" x14ac:dyDescent="0.25">
      <c r="A288" s="46" t="s">
        <v>581</v>
      </c>
      <c r="B288" s="46" t="s">
        <v>792</v>
      </c>
      <c r="C288" s="46" t="s">
        <v>580</v>
      </c>
      <c r="D288" s="30">
        <v>7159355.7584195007</v>
      </c>
      <c r="E288" s="43">
        <v>56395.017175000001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</row>
    <row r="289" spans="1:15" x14ac:dyDescent="0.25">
      <c r="A289" s="46" t="s">
        <v>583</v>
      </c>
      <c r="B289" s="46" t="s">
        <v>792</v>
      </c>
      <c r="C289" s="46" t="s">
        <v>582</v>
      </c>
      <c r="D289" s="30">
        <v>14790149.944403827</v>
      </c>
      <c r="E289" s="43">
        <v>49525.494994000001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</row>
    <row r="290" spans="1:15" x14ac:dyDescent="0.25">
      <c r="A290" s="46" t="s">
        <v>585</v>
      </c>
      <c r="B290" s="46" t="s">
        <v>792</v>
      </c>
      <c r="C290" s="46" t="s">
        <v>584</v>
      </c>
      <c r="D290" s="30">
        <v>9950642.0792817529</v>
      </c>
      <c r="E290" s="43">
        <v>63263.552497000004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</row>
    <row r="291" spans="1:15" x14ac:dyDescent="0.25">
      <c r="A291" s="46" t="s">
        <v>587</v>
      </c>
      <c r="B291" s="46" t="s">
        <v>796</v>
      </c>
      <c r="C291" s="46" t="s">
        <v>586</v>
      </c>
      <c r="D291" s="30">
        <v>184526239.86946285</v>
      </c>
      <c r="E291" s="43">
        <v>111347.24718800001</v>
      </c>
      <c r="F291" s="43">
        <v>16768860.959284998</v>
      </c>
      <c r="G291" s="43">
        <v>1590537.0300790002</v>
      </c>
      <c r="H291" s="43">
        <v>586260.90805299999</v>
      </c>
      <c r="I291" s="43">
        <v>1004276.1220260001</v>
      </c>
      <c r="J291" s="43">
        <v>309219.51887299999</v>
      </c>
      <c r="K291" s="43">
        <v>4268120.5374360001</v>
      </c>
      <c r="L291" s="43">
        <v>165893.34236400001</v>
      </c>
      <c r="M291" s="43">
        <v>129549.971365</v>
      </c>
      <c r="N291" s="43">
        <v>36343.370998999999</v>
      </c>
      <c r="O291" s="43">
        <v>17507.389160999999</v>
      </c>
    </row>
    <row r="292" spans="1:15" x14ac:dyDescent="0.25">
      <c r="A292" s="46" t="s">
        <v>589</v>
      </c>
      <c r="B292" s="46" t="s">
        <v>792</v>
      </c>
      <c r="C292" s="46" t="s">
        <v>588</v>
      </c>
      <c r="D292" s="30">
        <v>9587246.6820823848</v>
      </c>
      <c r="E292" s="43">
        <v>83871.132180999994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</row>
    <row r="293" spans="1:15" x14ac:dyDescent="0.25">
      <c r="A293" s="46" t="s">
        <v>591</v>
      </c>
      <c r="B293" s="46" t="s">
        <v>792</v>
      </c>
      <c r="C293" s="46" t="s">
        <v>590</v>
      </c>
      <c r="D293" s="30">
        <v>9909642.8510251585</v>
      </c>
      <c r="E293" s="43">
        <v>77001.610000999994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</row>
    <row r="294" spans="1:15" x14ac:dyDescent="0.25">
      <c r="A294" s="46" t="s">
        <v>593</v>
      </c>
      <c r="B294" s="46" t="s">
        <v>792</v>
      </c>
      <c r="C294" s="46" t="s">
        <v>592</v>
      </c>
      <c r="D294" s="30">
        <v>13866862.771138094</v>
      </c>
      <c r="E294" s="43">
        <v>104477.725007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</row>
    <row r="295" spans="1:15" x14ac:dyDescent="0.25">
      <c r="A295" s="46" t="s">
        <v>595</v>
      </c>
      <c r="B295" s="46" t="s">
        <v>792</v>
      </c>
      <c r="C295" s="46" t="s">
        <v>594</v>
      </c>
      <c r="D295" s="30">
        <v>11604931.047672963</v>
      </c>
      <c r="E295" s="43">
        <v>65716.882786000002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</row>
    <row r="296" spans="1:15" x14ac:dyDescent="0.25">
      <c r="A296" s="46" t="s">
        <v>597</v>
      </c>
      <c r="B296" s="46" t="s">
        <v>792</v>
      </c>
      <c r="C296" s="46" t="s">
        <v>596</v>
      </c>
      <c r="D296" s="30">
        <v>14030366.518185157</v>
      </c>
      <c r="E296" s="43">
        <v>193775.59220800002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</row>
    <row r="297" spans="1:15" x14ac:dyDescent="0.25">
      <c r="A297" s="46" t="s">
        <v>599</v>
      </c>
      <c r="B297" s="46" t="s">
        <v>792</v>
      </c>
      <c r="C297" s="46" t="s">
        <v>598</v>
      </c>
      <c r="D297" s="30">
        <v>9967043.4338825047</v>
      </c>
      <c r="E297" s="43">
        <v>64637.259560999999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</row>
    <row r="298" spans="1:15" x14ac:dyDescent="0.25">
      <c r="A298" s="46" t="s">
        <v>601</v>
      </c>
      <c r="B298" s="46" t="s">
        <v>792</v>
      </c>
      <c r="C298" s="46" t="s">
        <v>600</v>
      </c>
      <c r="D298" s="30">
        <v>12134865.259152705</v>
      </c>
      <c r="E298" s="43">
        <v>49342.926166000005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</row>
    <row r="299" spans="1:15" x14ac:dyDescent="0.25">
      <c r="A299" s="46" t="s">
        <v>603</v>
      </c>
      <c r="B299" s="46" t="s">
        <v>792</v>
      </c>
      <c r="C299" s="46" t="s">
        <v>602</v>
      </c>
      <c r="D299" s="30">
        <v>11430678.481615238</v>
      </c>
      <c r="E299" s="43">
        <v>56395.017175000001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</row>
    <row r="300" spans="1:15" x14ac:dyDescent="0.25">
      <c r="A300" s="46" t="s">
        <v>605</v>
      </c>
      <c r="B300" s="46" t="s">
        <v>792</v>
      </c>
      <c r="C300" s="46" t="s">
        <v>604</v>
      </c>
      <c r="D300" s="30">
        <v>16725949.737257149</v>
      </c>
      <c r="E300" s="43">
        <v>54726.239411999995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</row>
    <row r="301" spans="1:15" x14ac:dyDescent="0.25">
      <c r="A301" s="46" t="s">
        <v>607</v>
      </c>
      <c r="B301" s="46" t="s">
        <v>792</v>
      </c>
      <c r="C301" s="46" t="s">
        <v>606</v>
      </c>
      <c r="D301" s="30">
        <v>8050247.1003588084</v>
      </c>
      <c r="E301" s="43">
        <v>49342.926166000005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</row>
    <row r="302" spans="1:15" x14ac:dyDescent="0.25">
      <c r="A302" s="46" t="s">
        <v>609</v>
      </c>
      <c r="B302" s="46" t="s">
        <v>795</v>
      </c>
      <c r="C302" s="46" t="s">
        <v>608</v>
      </c>
      <c r="D302" s="30">
        <v>131454799.23500711</v>
      </c>
      <c r="E302" s="43">
        <v>89365.960439000002</v>
      </c>
      <c r="F302" s="43">
        <v>7261306.5609719995</v>
      </c>
      <c r="G302" s="43">
        <v>1356347.804733</v>
      </c>
      <c r="H302" s="43">
        <v>373319.25965299999</v>
      </c>
      <c r="I302" s="43">
        <v>983028.54507999995</v>
      </c>
      <c r="J302" s="43">
        <v>478735.04330600001</v>
      </c>
      <c r="K302" s="43">
        <v>4577762.7650760002</v>
      </c>
      <c r="L302" s="43">
        <v>132293.82325699998</v>
      </c>
      <c r="M302" s="43">
        <v>119576.59746699999</v>
      </c>
      <c r="N302" s="43">
        <v>12717.22579</v>
      </c>
      <c r="O302" s="43">
        <v>8753.6945830000004</v>
      </c>
    </row>
    <row r="303" spans="1:15" x14ac:dyDescent="0.25">
      <c r="A303" s="46" t="s">
        <v>611</v>
      </c>
      <c r="B303" s="46" t="s">
        <v>793</v>
      </c>
      <c r="C303" s="46" t="s">
        <v>610</v>
      </c>
      <c r="D303" s="30">
        <v>48459510.954945505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</row>
    <row r="304" spans="1:15" x14ac:dyDescent="0.25">
      <c r="A304" s="46" t="s">
        <v>613</v>
      </c>
      <c r="B304" s="46" t="s">
        <v>796</v>
      </c>
      <c r="C304" s="46" t="s">
        <v>612</v>
      </c>
      <c r="D304" s="30">
        <v>172469050.14437512</v>
      </c>
      <c r="E304" s="43">
        <v>539680.36008100002</v>
      </c>
      <c r="F304" s="43">
        <v>5839189.7484210003</v>
      </c>
      <c r="G304" s="43">
        <v>1639382.152795</v>
      </c>
      <c r="H304" s="43">
        <v>447857.28468600003</v>
      </c>
      <c r="I304" s="43">
        <v>1191524.8681089999</v>
      </c>
      <c r="J304" s="43">
        <v>485425.58367899997</v>
      </c>
      <c r="K304" s="43">
        <v>5044387.1272649998</v>
      </c>
      <c r="L304" s="43">
        <v>149017.62128300001</v>
      </c>
      <c r="M304" s="43">
        <v>124563.28441600001</v>
      </c>
      <c r="N304" s="43">
        <v>24454.336867000002</v>
      </c>
      <c r="O304" s="43">
        <v>8753.6945830000004</v>
      </c>
    </row>
    <row r="305" spans="1:15" x14ac:dyDescent="0.25">
      <c r="A305" s="46" t="s">
        <v>615</v>
      </c>
      <c r="B305" s="46" t="s">
        <v>796</v>
      </c>
      <c r="C305" s="46" t="s">
        <v>614</v>
      </c>
      <c r="D305" s="30">
        <v>121998035.94130506</v>
      </c>
      <c r="E305" s="43">
        <v>228120.24253699998</v>
      </c>
      <c r="F305" s="43">
        <v>5344208.3081590002</v>
      </c>
      <c r="G305" s="43">
        <v>1355998.8030089999</v>
      </c>
      <c r="H305" s="43">
        <v>470988.16442099999</v>
      </c>
      <c r="I305" s="43">
        <v>885010.63858799997</v>
      </c>
      <c r="J305" s="43">
        <v>453468.95470599999</v>
      </c>
      <c r="K305" s="43">
        <v>3708196.6446120003</v>
      </c>
      <c r="L305" s="43">
        <v>157566.78656200002</v>
      </c>
      <c r="M305" s="43">
        <v>127056.62789100001</v>
      </c>
      <c r="N305" s="43">
        <v>30510.158671000001</v>
      </c>
      <c r="O305" s="43">
        <v>8753.6945830000004</v>
      </c>
    </row>
    <row r="306" spans="1:15" x14ac:dyDescent="0.25">
      <c r="A306" s="46" t="s">
        <v>617</v>
      </c>
      <c r="B306" s="46" t="s">
        <v>798</v>
      </c>
      <c r="C306" s="46" t="s">
        <v>616</v>
      </c>
      <c r="D306" s="30">
        <v>276556278.40144342</v>
      </c>
      <c r="E306" s="43">
        <v>1521000.6333850001</v>
      </c>
      <c r="F306" s="43">
        <v>11581899.4745</v>
      </c>
      <c r="G306" s="43">
        <v>2040253.1613139999</v>
      </c>
      <c r="H306" s="43">
        <v>353313.18058300001</v>
      </c>
      <c r="I306" s="43">
        <v>1686939.980731</v>
      </c>
      <c r="J306" s="43">
        <v>1224952.4093899999</v>
      </c>
      <c r="K306" s="43">
        <v>9401134.6096880008</v>
      </c>
      <c r="L306" s="43">
        <v>369563.94981899997</v>
      </c>
      <c r="M306" s="43">
        <v>189909.661311</v>
      </c>
      <c r="N306" s="43">
        <v>179654.288508</v>
      </c>
      <c r="O306" s="43">
        <v>13130.541869000001</v>
      </c>
    </row>
    <row r="307" spans="1:15" x14ac:dyDescent="0.25">
      <c r="A307" s="46" t="s">
        <v>619</v>
      </c>
      <c r="B307" s="46" t="s">
        <v>792</v>
      </c>
      <c r="C307" s="46" t="s">
        <v>618</v>
      </c>
      <c r="D307" s="30">
        <v>11003122.787953408</v>
      </c>
      <c r="E307" s="43">
        <v>49342.926166000005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</row>
    <row r="308" spans="1:15" x14ac:dyDescent="0.25">
      <c r="A308" s="46" t="s">
        <v>621</v>
      </c>
      <c r="B308" s="46" t="s">
        <v>792</v>
      </c>
      <c r="C308" s="46" t="s">
        <v>620</v>
      </c>
      <c r="D308" s="30">
        <v>15802092.900759911</v>
      </c>
      <c r="E308" s="43">
        <v>77001.610000999994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</row>
    <row r="309" spans="1:15" x14ac:dyDescent="0.25">
      <c r="A309" s="46" t="s">
        <v>623</v>
      </c>
      <c r="B309" s="46" t="s">
        <v>792</v>
      </c>
      <c r="C309" s="46" t="s">
        <v>622</v>
      </c>
      <c r="D309" s="30">
        <v>10547211.865541786</v>
      </c>
      <c r="E309" s="43">
        <v>49342.926166000005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</row>
    <row r="310" spans="1:15" x14ac:dyDescent="0.25">
      <c r="A310" s="46" t="s">
        <v>625</v>
      </c>
      <c r="B310" s="46" t="s">
        <v>795</v>
      </c>
      <c r="C310" s="46" t="s">
        <v>624</v>
      </c>
      <c r="D310" s="30">
        <v>134807185.16832137</v>
      </c>
      <c r="E310" s="43">
        <v>49525.494994000001</v>
      </c>
      <c r="F310" s="43">
        <v>3339283.506081</v>
      </c>
      <c r="G310" s="43">
        <v>1512536.8069869999</v>
      </c>
      <c r="H310" s="43">
        <v>478391.67592100002</v>
      </c>
      <c r="I310" s="43">
        <v>1034145.131066</v>
      </c>
      <c r="J310" s="43">
        <v>568524.26355100004</v>
      </c>
      <c r="K310" s="43">
        <v>4794576.2251209999</v>
      </c>
      <c r="L310" s="43">
        <v>146942.576214</v>
      </c>
      <c r="M310" s="43">
        <v>123939.94854700001</v>
      </c>
      <c r="N310" s="43">
        <v>23002.627667000001</v>
      </c>
      <c r="O310" s="43">
        <v>8753.6945830000004</v>
      </c>
    </row>
    <row r="311" spans="1:15" x14ac:dyDescent="0.25">
      <c r="A311" s="46" t="s">
        <v>627</v>
      </c>
      <c r="B311" s="46" t="s">
        <v>792</v>
      </c>
      <c r="C311" s="46" t="s">
        <v>626</v>
      </c>
      <c r="D311" s="30">
        <v>11927870.487360902</v>
      </c>
      <c r="E311" s="43">
        <v>49525.494994000001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</row>
    <row r="312" spans="1:15" x14ac:dyDescent="0.25">
      <c r="A312" s="46" t="s">
        <v>629</v>
      </c>
      <c r="B312" s="46" t="s">
        <v>797</v>
      </c>
      <c r="C312" s="46" t="s">
        <v>628</v>
      </c>
      <c r="D312" s="30">
        <v>460896058.90996486</v>
      </c>
      <c r="E312" s="43">
        <v>0</v>
      </c>
      <c r="F312" s="43">
        <v>22120266.236524001</v>
      </c>
      <c r="G312" s="43">
        <v>5815351.2605349999</v>
      </c>
      <c r="H312" s="43">
        <v>2011135.225226</v>
      </c>
      <c r="I312" s="43">
        <v>3804216.0353089999</v>
      </c>
      <c r="J312" s="43">
        <v>1326202.73762</v>
      </c>
      <c r="K312" s="43">
        <v>14538043.84096</v>
      </c>
      <c r="L312" s="43">
        <v>304668.33848999999</v>
      </c>
      <c r="M312" s="43">
        <v>170690.13869600001</v>
      </c>
      <c r="N312" s="43">
        <v>133978.19979399999</v>
      </c>
      <c r="O312" s="43">
        <v>17507.389160999999</v>
      </c>
    </row>
    <row r="313" spans="1:15" x14ac:dyDescent="0.25">
      <c r="A313" s="46" t="s">
        <v>631</v>
      </c>
      <c r="B313" s="46" t="s">
        <v>793</v>
      </c>
      <c r="C313" s="46" t="s">
        <v>630</v>
      </c>
      <c r="D313" s="30">
        <v>39109201.753686689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</row>
    <row r="314" spans="1:15" x14ac:dyDescent="0.25">
      <c r="A314" s="46" t="s">
        <v>633</v>
      </c>
      <c r="B314" s="46" t="s">
        <v>792</v>
      </c>
      <c r="C314" s="46" t="s">
        <v>632</v>
      </c>
      <c r="D314" s="30">
        <v>9181455.664759092</v>
      </c>
      <c r="E314" s="43">
        <v>56395.017175000001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</row>
    <row r="315" spans="1:15" x14ac:dyDescent="0.25">
      <c r="A315" s="46" t="s">
        <v>635</v>
      </c>
      <c r="B315" s="46" t="s">
        <v>792</v>
      </c>
      <c r="C315" s="46" t="s">
        <v>634</v>
      </c>
      <c r="D315" s="30">
        <v>9126899.5044261198</v>
      </c>
      <c r="E315" s="43">
        <v>70133.074678000004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</row>
    <row r="316" spans="1:15" x14ac:dyDescent="0.25">
      <c r="A316" s="46" t="s">
        <v>637</v>
      </c>
      <c r="B316" s="46" t="s">
        <v>795</v>
      </c>
      <c r="C316" s="46" t="s">
        <v>636</v>
      </c>
      <c r="D316" s="30">
        <v>205267285.69236028</v>
      </c>
      <c r="E316" s="43">
        <v>108893.916899</v>
      </c>
      <c r="F316" s="43">
        <v>6313350.2395009995</v>
      </c>
      <c r="G316" s="43">
        <v>2166354.5996479997</v>
      </c>
      <c r="H316" s="43">
        <v>788125.61516299995</v>
      </c>
      <c r="I316" s="43">
        <v>1378228.9844849999</v>
      </c>
      <c r="J316" s="43">
        <v>666857.73904699995</v>
      </c>
      <c r="K316" s="43">
        <v>5102393.5932769999</v>
      </c>
      <c r="L316" s="43">
        <v>155631.50152799999</v>
      </c>
      <c r="M316" s="43">
        <v>126537.18133400001</v>
      </c>
      <c r="N316" s="43">
        <v>29094.320194</v>
      </c>
      <c r="O316" s="43">
        <v>8753.6945830000004</v>
      </c>
    </row>
    <row r="317" spans="1:15" x14ac:dyDescent="0.25">
      <c r="A317" s="46" t="s">
        <v>639</v>
      </c>
      <c r="B317" s="46" t="s">
        <v>796</v>
      </c>
      <c r="C317" s="46" t="s">
        <v>638</v>
      </c>
      <c r="D317" s="30">
        <v>137499263.71862555</v>
      </c>
      <c r="E317" s="43">
        <v>102515.850263</v>
      </c>
      <c r="F317" s="43">
        <v>1393969.498564</v>
      </c>
      <c r="G317" s="43">
        <v>1293621.673062</v>
      </c>
      <c r="H317" s="43">
        <v>385802.56002099998</v>
      </c>
      <c r="I317" s="43">
        <v>907819.11304099998</v>
      </c>
      <c r="J317" s="43">
        <v>667999.93460699997</v>
      </c>
      <c r="K317" s="43">
        <v>4493934.539632</v>
      </c>
      <c r="L317" s="43">
        <v>136062.55350100002</v>
      </c>
      <c r="M317" s="43">
        <v>120719.379893</v>
      </c>
      <c r="N317" s="43">
        <v>15343.173607999999</v>
      </c>
      <c r="O317" s="43">
        <v>8753.6945830000004</v>
      </c>
    </row>
    <row r="318" spans="1:15" x14ac:dyDescent="0.25">
      <c r="A318" s="46" t="s">
        <v>641</v>
      </c>
      <c r="B318" s="46" t="s">
        <v>796</v>
      </c>
      <c r="C318" s="46" t="s">
        <v>640</v>
      </c>
      <c r="D318" s="30">
        <v>192553254.72739699</v>
      </c>
      <c r="E318" s="43">
        <v>618281.66774800001</v>
      </c>
      <c r="F318" s="43">
        <v>13129275.630621001</v>
      </c>
      <c r="G318" s="43">
        <v>1993434.3371570001</v>
      </c>
      <c r="H318" s="43">
        <v>562922.30460999999</v>
      </c>
      <c r="I318" s="43">
        <v>1430512.0325470001</v>
      </c>
      <c r="J318" s="43">
        <v>958371.34441400005</v>
      </c>
      <c r="K318" s="43">
        <v>6630140.0644809995</v>
      </c>
      <c r="L318" s="43">
        <v>151818.46039299999</v>
      </c>
      <c r="M318" s="43">
        <v>125394.398908</v>
      </c>
      <c r="N318" s="43">
        <v>26424.061484999998</v>
      </c>
      <c r="O318" s="43">
        <v>8753.6945830000004</v>
      </c>
    </row>
    <row r="319" spans="1:15" x14ac:dyDescent="0.25">
      <c r="A319" s="46" t="s">
        <v>643</v>
      </c>
      <c r="B319" s="46" t="s">
        <v>792</v>
      </c>
      <c r="C319" s="46" t="s">
        <v>642</v>
      </c>
      <c r="D319" s="30">
        <v>12026259.003034005</v>
      </c>
      <c r="E319" s="43">
        <v>97609.189683999997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</row>
    <row r="320" spans="1:15" x14ac:dyDescent="0.25">
      <c r="A320" s="46" t="s">
        <v>645</v>
      </c>
      <c r="B320" s="46" t="s">
        <v>792</v>
      </c>
      <c r="C320" s="46" t="s">
        <v>644</v>
      </c>
      <c r="D320" s="30">
        <v>13160317.833753841</v>
      </c>
      <c r="E320" s="43">
        <v>70133.074678000004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</row>
    <row r="321" spans="1:15" x14ac:dyDescent="0.25">
      <c r="A321" s="46" t="s">
        <v>647</v>
      </c>
      <c r="B321" s="46" t="s">
        <v>797</v>
      </c>
      <c r="C321" s="46" t="s">
        <v>646</v>
      </c>
      <c r="D321" s="30">
        <v>454446066.09487921</v>
      </c>
      <c r="E321" s="43">
        <v>0</v>
      </c>
      <c r="F321" s="43">
        <v>15456271.750014</v>
      </c>
      <c r="G321" s="43">
        <v>5293935.8436869998</v>
      </c>
      <c r="H321" s="43">
        <v>1791054.440955</v>
      </c>
      <c r="I321" s="43">
        <v>3502881.4027320002</v>
      </c>
      <c r="J321" s="43">
        <v>1315034.519597</v>
      </c>
      <c r="K321" s="43">
        <v>12611655.916802</v>
      </c>
      <c r="L321" s="43">
        <v>334267.58047400002</v>
      </c>
      <c r="M321" s="43">
        <v>179416.840857</v>
      </c>
      <c r="N321" s="43">
        <v>154850.73961700001</v>
      </c>
      <c r="O321" s="43">
        <v>17507.389160999999</v>
      </c>
    </row>
    <row r="322" spans="1:15" x14ac:dyDescent="0.25">
      <c r="A322" s="46" t="s">
        <v>649</v>
      </c>
      <c r="B322" s="46" t="s">
        <v>792</v>
      </c>
      <c r="C322" s="46" t="s">
        <v>648</v>
      </c>
      <c r="D322" s="30">
        <v>12300713.727597188</v>
      </c>
      <c r="E322" s="43">
        <v>70133.074678000004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</row>
    <row r="323" spans="1:15" x14ac:dyDescent="0.25">
      <c r="A323" s="46" t="s">
        <v>651</v>
      </c>
      <c r="B323" s="46" t="s">
        <v>795</v>
      </c>
      <c r="C323" s="46" t="s">
        <v>650</v>
      </c>
      <c r="D323" s="30">
        <v>221190077.38993245</v>
      </c>
      <c r="E323" s="43">
        <v>138823.36219499999</v>
      </c>
      <c r="F323" s="43">
        <v>15849562.049015</v>
      </c>
      <c r="G323" s="43">
        <v>2330054.9605879998</v>
      </c>
      <c r="H323" s="43">
        <v>646194.66432700003</v>
      </c>
      <c r="I323" s="43">
        <v>1683860.296261</v>
      </c>
      <c r="J323" s="43">
        <v>1080596.810356</v>
      </c>
      <c r="K323" s="43">
        <v>7528022.5058960002</v>
      </c>
      <c r="L323" s="43">
        <v>151508.84194299998</v>
      </c>
      <c r="M323" s="43">
        <v>125290.50959599999</v>
      </c>
      <c r="N323" s="43">
        <v>26218.332347</v>
      </c>
      <c r="O323" s="43">
        <v>8753.6945830000004</v>
      </c>
    </row>
    <row r="324" spans="1:15" x14ac:dyDescent="0.25">
      <c r="A324" s="46" t="s">
        <v>653</v>
      </c>
      <c r="B324" s="46" t="s">
        <v>797</v>
      </c>
      <c r="C324" s="46" t="s">
        <v>652</v>
      </c>
      <c r="D324" s="30">
        <v>797506470.05978584</v>
      </c>
      <c r="E324" s="43">
        <v>0</v>
      </c>
      <c r="F324" s="43">
        <v>72891823.578060001</v>
      </c>
      <c r="G324" s="43">
        <v>6930897.8897249997</v>
      </c>
      <c r="H324" s="43">
        <v>2640490.3546699998</v>
      </c>
      <c r="I324" s="43">
        <v>4290407.5350550003</v>
      </c>
      <c r="J324" s="43">
        <v>862053.46385199996</v>
      </c>
      <c r="K324" s="43">
        <v>16070480.992089</v>
      </c>
      <c r="L324" s="43">
        <v>489258.41218699998</v>
      </c>
      <c r="M324" s="43">
        <v>225439.80582499999</v>
      </c>
      <c r="N324" s="43">
        <v>263818.60636199999</v>
      </c>
      <c r="O324" s="43">
        <v>17507.389160999999</v>
      </c>
    </row>
    <row r="325" spans="1:15" x14ac:dyDescent="0.25">
      <c r="A325" s="46" t="s">
        <v>655</v>
      </c>
      <c r="B325" s="46" t="s">
        <v>792</v>
      </c>
      <c r="C325" s="46" t="s">
        <v>654</v>
      </c>
      <c r="D325" s="30">
        <v>10567383.764639854</v>
      </c>
      <c r="E325" s="43">
        <v>49342.926166000005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</row>
    <row r="326" spans="1:15" x14ac:dyDescent="0.25">
      <c r="A326" s="46" t="s">
        <v>657</v>
      </c>
      <c r="B326" s="46" t="s">
        <v>794</v>
      </c>
      <c r="C326" s="46" t="s">
        <v>656</v>
      </c>
      <c r="D326" s="30">
        <v>149387602.10754514</v>
      </c>
      <c r="E326" s="43">
        <v>394743.40933399997</v>
      </c>
      <c r="F326" s="43">
        <v>19748615.757865999</v>
      </c>
      <c r="G326" s="43">
        <v>1239509.400438</v>
      </c>
      <c r="H326" s="43">
        <v>447634.65257799998</v>
      </c>
      <c r="I326" s="43">
        <v>791874.74786</v>
      </c>
      <c r="J326" s="43">
        <v>379438.569708</v>
      </c>
      <c r="K326" s="43">
        <v>4087313.5114660002</v>
      </c>
      <c r="L326" s="43">
        <v>167015.26659499999</v>
      </c>
      <c r="M326" s="43">
        <v>129861.639299</v>
      </c>
      <c r="N326" s="43">
        <v>37153.627295999999</v>
      </c>
      <c r="O326" s="43">
        <v>8753.6945830000004</v>
      </c>
    </row>
    <row r="327" spans="1:15" x14ac:dyDescent="0.25">
      <c r="A327" s="46" t="s">
        <v>659</v>
      </c>
      <c r="B327" s="46" t="s">
        <v>792</v>
      </c>
      <c r="C327" s="46" t="s">
        <v>658</v>
      </c>
      <c r="D327" s="30">
        <v>14979694.274405753</v>
      </c>
      <c r="E327" s="43">
        <v>90739.667503000004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</row>
    <row r="328" spans="1:15" x14ac:dyDescent="0.25">
      <c r="A328" s="46" t="s">
        <v>661</v>
      </c>
      <c r="B328" s="46" t="s">
        <v>796</v>
      </c>
      <c r="C328" s="46" t="s">
        <v>660</v>
      </c>
      <c r="D328" s="30">
        <v>136905896.77210981</v>
      </c>
      <c r="E328" s="43">
        <v>104183.64116699999</v>
      </c>
      <c r="F328" s="43">
        <v>8749804.4520730004</v>
      </c>
      <c r="G328" s="43">
        <v>1200057.2989770002</v>
      </c>
      <c r="H328" s="43">
        <v>373847.01701700001</v>
      </c>
      <c r="I328" s="43">
        <v>826210.28196000005</v>
      </c>
      <c r="J328" s="43">
        <v>392327.98684099998</v>
      </c>
      <c r="K328" s="43">
        <v>4147580.2292479998</v>
      </c>
      <c r="L328" s="43">
        <v>146925.695875</v>
      </c>
      <c r="M328" s="43">
        <v>123939.94854700001</v>
      </c>
      <c r="N328" s="43">
        <v>22985.747328000001</v>
      </c>
      <c r="O328" s="43">
        <v>13130.541869000001</v>
      </c>
    </row>
    <row r="329" spans="1:15" x14ac:dyDescent="0.25">
      <c r="A329" s="46" t="s">
        <v>663</v>
      </c>
      <c r="B329" s="46" t="s">
        <v>795</v>
      </c>
      <c r="C329" s="46" t="s">
        <v>662</v>
      </c>
      <c r="D329" s="30">
        <v>163308841.36016273</v>
      </c>
      <c r="E329" s="43">
        <v>86618.546310000005</v>
      </c>
      <c r="F329" s="43">
        <v>6116070.943988</v>
      </c>
      <c r="G329" s="43">
        <v>1757097.8460220001</v>
      </c>
      <c r="H329" s="43">
        <v>517614.68274700001</v>
      </c>
      <c r="I329" s="43">
        <v>1239483.1632749999</v>
      </c>
      <c r="J329" s="43">
        <v>809361.12906399998</v>
      </c>
      <c r="K329" s="43">
        <v>5624671.0214470001</v>
      </c>
      <c r="L329" s="43">
        <v>146908.815535</v>
      </c>
      <c r="M329" s="43">
        <v>123939.94854700001</v>
      </c>
      <c r="N329" s="43">
        <v>22968.866988000002</v>
      </c>
      <c r="O329" s="43">
        <v>8753.6945830000004</v>
      </c>
    </row>
    <row r="330" spans="1:15" x14ac:dyDescent="0.25">
      <c r="A330" s="46" t="s">
        <v>665</v>
      </c>
      <c r="B330" s="46" t="s">
        <v>792</v>
      </c>
      <c r="C330" s="46" t="s">
        <v>664</v>
      </c>
      <c r="D330" s="30">
        <v>6851124.371772185</v>
      </c>
      <c r="E330" s="43">
        <v>160215.494405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</row>
    <row r="331" spans="1:15" x14ac:dyDescent="0.25">
      <c r="A331" s="46" t="s">
        <v>667</v>
      </c>
      <c r="B331" s="46" t="s">
        <v>792</v>
      </c>
      <c r="C331" s="46" t="s">
        <v>666</v>
      </c>
      <c r="D331" s="30">
        <v>10481133.436827876</v>
      </c>
      <c r="E331" s="43">
        <v>49342.926166000005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</row>
    <row r="332" spans="1:15" x14ac:dyDescent="0.25">
      <c r="A332" s="46" t="s">
        <v>669</v>
      </c>
      <c r="B332" s="46" t="s">
        <v>792</v>
      </c>
      <c r="C332" s="46" t="s">
        <v>668</v>
      </c>
      <c r="D332" s="30">
        <v>11512816.599406656</v>
      </c>
      <c r="E332" s="43">
        <v>120669.1128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</row>
    <row r="333" spans="1:15" x14ac:dyDescent="0.25">
      <c r="A333" s="46" t="s">
        <v>671</v>
      </c>
      <c r="B333" s="46" t="s">
        <v>792</v>
      </c>
      <c r="C333" s="46" t="s">
        <v>670</v>
      </c>
      <c r="D333" s="30">
        <v>14158970.167943256</v>
      </c>
      <c r="E333" s="43">
        <v>111347.24718800001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</row>
    <row r="334" spans="1:15" x14ac:dyDescent="0.25">
      <c r="A334" s="46" t="s">
        <v>673</v>
      </c>
      <c r="B334" s="46" t="s">
        <v>796</v>
      </c>
      <c r="C334" s="46" t="s">
        <v>672</v>
      </c>
      <c r="D334" s="30">
        <v>120501226.48430502</v>
      </c>
      <c r="E334" s="43">
        <v>86324.462469999999</v>
      </c>
      <c r="F334" s="43">
        <v>7490072.8635549992</v>
      </c>
      <c r="G334" s="43">
        <v>1143146.42194</v>
      </c>
      <c r="H334" s="43">
        <v>311524.93504299998</v>
      </c>
      <c r="I334" s="43">
        <v>831621.486897</v>
      </c>
      <c r="J334" s="43">
        <v>437449.60550800001</v>
      </c>
      <c r="K334" s="43">
        <v>3816389.0728839999</v>
      </c>
      <c r="L334" s="43">
        <v>139432.54628000001</v>
      </c>
      <c r="M334" s="43">
        <v>121654.383696</v>
      </c>
      <c r="N334" s="43">
        <v>17778.162584000002</v>
      </c>
      <c r="O334" s="43">
        <v>8753.6945830000004</v>
      </c>
    </row>
    <row r="335" spans="1:15" x14ac:dyDescent="0.25">
      <c r="A335" s="46" t="s">
        <v>675</v>
      </c>
      <c r="B335" s="46" t="s">
        <v>792</v>
      </c>
      <c r="C335" s="46" t="s">
        <v>674</v>
      </c>
      <c r="D335" s="30">
        <v>14954932.170297913</v>
      </c>
      <c r="E335" s="43">
        <v>83871.132180999994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</row>
    <row r="336" spans="1:15" x14ac:dyDescent="0.25">
      <c r="A336" s="46" t="s">
        <v>677</v>
      </c>
      <c r="B336" s="46" t="s">
        <v>792</v>
      </c>
      <c r="C336" s="46" t="s">
        <v>676</v>
      </c>
      <c r="D336" s="30">
        <v>12541957.604685992</v>
      </c>
      <c r="E336" s="43">
        <v>86618.546310000005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</row>
    <row r="337" spans="1:15" x14ac:dyDescent="0.25">
      <c r="A337" s="46" t="s">
        <v>679</v>
      </c>
      <c r="B337" s="46" t="s">
        <v>792</v>
      </c>
      <c r="C337" s="46" t="s">
        <v>678</v>
      </c>
      <c r="D337" s="30">
        <v>8004060.9583125059</v>
      </c>
      <c r="E337" s="43">
        <v>49342.926166000005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</row>
    <row r="338" spans="1:15" x14ac:dyDescent="0.25">
      <c r="A338" s="46" t="s">
        <v>681</v>
      </c>
      <c r="B338" s="46" t="s">
        <v>792</v>
      </c>
      <c r="C338" s="46" t="s">
        <v>680</v>
      </c>
      <c r="D338" s="30">
        <v>17266155.1410602</v>
      </c>
      <c r="E338" s="43">
        <v>125085.30469199999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</row>
    <row r="339" spans="1:15" x14ac:dyDescent="0.25">
      <c r="A339" s="46" t="s">
        <v>683</v>
      </c>
      <c r="B339" s="46" t="s">
        <v>792</v>
      </c>
      <c r="C339" s="46" t="s">
        <v>682</v>
      </c>
      <c r="D339" s="30">
        <v>9644419.191871006</v>
      </c>
      <c r="E339" s="43">
        <v>56395.017175000001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</row>
    <row r="340" spans="1:15" x14ac:dyDescent="0.25">
      <c r="A340" s="46" t="s">
        <v>685</v>
      </c>
      <c r="B340" s="46" t="s">
        <v>796</v>
      </c>
      <c r="C340" s="46" t="s">
        <v>684</v>
      </c>
      <c r="D340" s="30">
        <v>111507267.53062555</v>
      </c>
      <c r="E340" s="43">
        <v>85833.006926000002</v>
      </c>
      <c r="F340" s="43">
        <v>4960124.3548940001</v>
      </c>
      <c r="G340" s="43">
        <v>992203.80046599999</v>
      </c>
      <c r="H340" s="43">
        <v>289559.89219699998</v>
      </c>
      <c r="I340" s="43">
        <v>702643.90826900001</v>
      </c>
      <c r="J340" s="43">
        <v>331424.94501299999</v>
      </c>
      <c r="K340" s="43">
        <v>3777442.5340989996</v>
      </c>
      <c r="L340" s="43">
        <v>181706.22040200001</v>
      </c>
      <c r="M340" s="43">
        <v>134224.99038</v>
      </c>
      <c r="N340" s="43">
        <v>47481.230022000003</v>
      </c>
      <c r="O340" s="43">
        <v>17507.389160999999</v>
      </c>
    </row>
    <row r="341" spans="1:15" x14ac:dyDescent="0.25">
      <c r="A341" s="46" t="s">
        <v>687</v>
      </c>
      <c r="B341" s="46" t="s">
        <v>792</v>
      </c>
      <c r="C341" s="46" t="s">
        <v>686</v>
      </c>
      <c r="D341" s="30">
        <v>14773274.261295211</v>
      </c>
      <c r="E341" s="43">
        <v>56395.017175000001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</row>
    <row r="342" spans="1:15" x14ac:dyDescent="0.25">
      <c r="A342" s="46" t="s">
        <v>689</v>
      </c>
      <c r="B342" s="46" t="s">
        <v>796</v>
      </c>
      <c r="C342" s="46" t="s">
        <v>688</v>
      </c>
      <c r="D342" s="30">
        <v>108578491.54391108</v>
      </c>
      <c r="E342" s="43">
        <v>65716.882786000002</v>
      </c>
      <c r="F342" s="43">
        <v>37052.092817999997</v>
      </c>
      <c r="G342" s="43">
        <v>1355099.062957</v>
      </c>
      <c r="H342" s="43">
        <v>465169.91279999999</v>
      </c>
      <c r="I342" s="43">
        <v>889929.15015700005</v>
      </c>
      <c r="J342" s="43">
        <v>496998.12537700002</v>
      </c>
      <c r="K342" s="43">
        <v>2889460.8885249998</v>
      </c>
      <c r="L342" s="43">
        <v>148229.08375699999</v>
      </c>
      <c r="M342" s="43">
        <v>124251.616482</v>
      </c>
      <c r="N342" s="43">
        <v>23977.467274999999</v>
      </c>
      <c r="O342" s="43">
        <v>8753.6945830000004</v>
      </c>
    </row>
    <row r="343" spans="1:15" x14ac:dyDescent="0.25">
      <c r="A343" s="46" t="s">
        <v>691</v>
      </c>
      <c r="B343" s="46" t="s">
        <v>792</v>
      </c>
      <c r="C343" s="46" t="s">
        <v>690</v>
      </c>
      <c r="D343" s="30">
        <v>8014514.4305120101</v>
      </c>
      <c r="E343" s="43">
        <v>104477.725007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</row>
    <row r="344" spans="1:15" x14ac:dyDescent="0.25">
      <c r="A344" s="46" t="s">
        <v>693</v>
      </c>
      <c r="B344" s="46" t="s">
        <v>798</v>
      </c>
      <c r="C344" s="46" t="s">
        <v>692</v>
      </c>
      <c r="D344" s="30">
        <v>266884848.42457485</v>
      </c>
      <c r="E344" s="43">
        <v>1717258.174779</v>
      </c>
      <c r="F344" s="43">
        <v>2019681.2621570001</v>
      </c>
      <c r="G344" s="43">
        <v>1809384.6794190002</v>
      </c>
      <c r="H344" s="43">
        <v>235952.26704100001</v>
      </c>
      <c r="I344" s="43">
        <v>1573432.4123780001</v>
      </c>
      <c r="J344" s="43">
        <v>1298420.355309</v>
      </c>
      <c r="K344" s="43">
        <v>9804481.928266</v>
      </c>
      <c r="L344" s="43">
        <v>242183.76620700001</v>
      </c>
      <c r="M344" s="43">
        <v>152197.84125900001</v>
      </c>
      <c r="N344" s="43">
        <v>89985.924948</v>
      </c>
      <c r="O344" s="43">
        <v>13130.541869000001</v>
      </c>
    </row>
    <row r="345" spans="1:15" x14ac:dyDescent="0.25">
      <c r="A345" s="46" t="s">
        <v>695</v>
      </c>
      <c r="B345" s="46" t="s">
        <v>795</v>
      </c>
      <c r="C345" s="46" t="s">
        <v>694</v>
      </c>
      <c r="D345" s="30">
        <v>142939473.18186614</v>
      </c>
      <c r="E345" s="43">
        <v>93192.997793000002</v>
      </c>
      <c r="F345" s="43">
        <v>5587033.8310230002</v>
      </c>
      <c r="G345" s="43">
        <v>1545745.4445509999</v>
      </c>
      <c r="H345" s="43">
        <v>530019.46554200002</v>
      </c>
      <c r="I345" s="43">
        <v>1015725.979009</v>
      </c>
      <c r="J345" s="43">
        <v>417153.611102</v>
      </c>
      <c r="K345" s="43">
        <v>4413157.8330669999</v>
      </c>
      <c r="L345" s="43">
        <v>139071.231791</v>
      </c>
      <c r="M345" s="43">
        <v>121550.494385</v>
      </c>
      <c r="N345" s="43">
        <v>17520.737406</v>
      </c>
      <c r="O345" s="43">
        <v>8753.6945830000004</v>
      </c>
    </row>
    <row r="346" spans="1:15" x14ac:dyDescent="0.25">
      <c r="A346" s="46" t="s">
        <v>697</v>
      </c>
      <c r="B346" s="46" t="s">
        <v>792</v>
      </c>
      <c r="C346" s="46" t="s">
        <v>696</v>
      </c>
      <c r="D346" s="30">
        <v>11241266.220438913</v>
      </c>
      <c r="E346" s="43">
        <v>86618.546310000005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</row>
    <row r="347" spans="1:15" x14ac:dyDescent="0.25">
      <c r="A347" s="46" t="s">
        <v>699</v>
      </c>
      <c r="B347" s="46" t="s">
        <v>793</v>
      </c>
      <c r="C347" s="46" t="s">
        <v>698</v>
      </c>
      <c r="D347" s="30">
        <v>47309533.855587706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</row>
    <row r="348" spans="1:15" x14ac:dyDescent="0.25">
      <c r="A348" s="46" t="s">
        <v>701</v>
      </c>
      <c r="B348" s="46" t="s">
        <v>792</v>
      </c>
      <c r="C348" s="46" t="s">
        <v>700</v>
      </c>
      <c r="D348" s="30">
        <v>9944074.6175021697</v>
      </c>
      <c r="E348" s="43">
        <v>83871.132180999994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</row>
    <row r="349" spans="1:15" x14ac:dyDescent="0.25">
      <c r="A349" s="46" t="s">
        <v>703</v>
      </c>
      <c r="B349" s="46" t="s">
        <v>792</v>
      </c>
      <c r="C349" s="46" t="s">
        <v>702</v>
      </c>
      <c r="D349" s="30">
        <v>11525620.387726469</v>
      </c>
      <c r="E349" s="43">
        <v>83871.132180999994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</row>
    <row r="350" spans="1:15" x14ac:dyDescent="0.25">
      <c r="A350" s="46" t="s">
        <v>705</v>
      </c>
      <c r="B350" s="46" t="s">
        <v>795</v>
      </c>
      <c r="C350" s="46" t="s">
        <v>704</v>
      </c>
      <c r="D350" s="30">
        <v>228042997.87483034</v>
      </c>
      <c r="E350" s="43">
        <v>104281.340161</v>
      </c>
      <c r="F350" s="43">
        <v>9675907.8666890003</v>
      </c>
      <c r="G350" s="43">
        <v>2404719.0033609997</v>
      </c>
      <c r="H350" s="43">
        <v>633760.06473300001</v>
      </c>
      <c r="I350" s="43">
        <v>1770958.938628</v>
      </c>
      <c r="J350" s="43">
        <v>847571.59872300003</v>
      </c>
      <c r="K350" s="43">
        <v>7014118.9457900003</v>
      </c>
      <c r="L350" s="43">
        <v>178194.35754699999</v>
      </c>
      <c r="M350" s="43">
        <v>133186.09726499999</v>
      </c>
      <c r="N350" s="43">
        <v>45008.260282000003</v>
      </c>
      <c r="O350" s="43">
        <v>13130.541869000001</v>
      </c>
    </row>
    <row r="351" spans="1:15" x14ac:dyDescent="0.25">
      <c r="A351" s="46" t="s">
        <v>707</v>
      </c>
      <c r="B351" s="46" t="s">
        <v>795</v>
      </c>
      <c r="C351" s="46" t="s">
        <v>706</v>
      </c>
      <c r="D351" s="30">
        <v>223519953.48029262</v>
      </c>
      <c r="E351" s="43">
        <v>119295.40573500001</v>
      </c>
      <c r="F351" s="43">
        <v>7276000.9966520006</v>
      </c>
      <c r="G351" s="43">
        <v>2205336.5411050003</v>
      </c>
      <c r="H351" s="43">
        <v>667498.76810099999</v>
      </c>
      <c r="I351" s="43">
        <v>1537837.7730040001</v>
      </c>
      <c r="J351" s="43">
        <v>987299.68693800003</v>
      </c>
      <c r="K351" s="43">
        <v>7095152.6596379997</v>
      </c>
      <c r="L351" s="43">
        <v>155305.00273900002</v>
      </c>
      <c r="M351" s="43">
        <v>126433.292023</v>
      </c>
      <c r="N351" s="43">
        <v>28871.710716000001</v>
      </c>
      <c r="O351" s="43">
        <v>8753.6945830000004</v>
      </c>
    </row>
    <row r="352" spans="1:15" x14ac:dyDescent="0.25">
      <c r="A352" s="46" t="s">
        <v>709</v>
      </c>
      <c r="B352" s="46" t="s">
        <v>794</v>
      </c>
      <c r="C352" s="46" t="s">
        <v>708</v>
      </c>
      <c r="D352" s="30">
        <v>203453339.92325279</v>
      </c>
      <c r="E352" s="43">
        <v>490645.33377399994</v>
      </c>
      <c r="F352" s="43">
        <v>8094084.6425170004</v>
      </c>
      <c r="G352" s="43">
        <v>1576320.5216099999</v>
      </c>
      <c r="H352" s="43">
        <v>407020.19507399999</v>
      </c>
      <c r="I352" s="43">
        <v>1169300.326536</v>
      </c>
      <c r="J352" s="43">
        <v>695705.51800799998</v>
      </c>
      <c r="K352" s="43">
        <v>7409310.8233439997</v>
      </c>
      <c r="L352" s="43">
        <v>174617.083377</v>
      </c>
      <c r="M352" s="43">
        <v>132147.20415200002</v>
      </c>
      <c r="N352" s="43">
        <v>42469.879224999997</v>
      </c>
      <c r="O352" s="43">
        <v>8753.6945830000004</v>
      </c>
    </row>
    <row r="353" spans="1:15" x14ac:dyDescent="0.25">
      <c r="A353" s="46" t="s">
        <v>711</v>
      </c>
      <c r="B353" s="46" t="s">
        <v>798</v>
      </c>
      <c r="C353" s="46" t="s">
        <v>710</v>
      </c>
      <c r="D353" s="30">
        <v>173774687.65399253</v>
      </c>
      <c r="E353" s="43">
        <v>716341.85177800001</v>
      </c>
      <c r="F353" s="43">
        <v>10600811.429995999</v>
      </c>
      <c r="G353" s="43">
        <v>1868847.061335</v>
      </c>
      <c r="H353" s="43">
        <v>475323.527176</v>
      </c>
      <c r="I353" s="43">
        <v>1393523.534159</v>
      </c>
      <c r="J353" s="43">
        <v>836678.95326099999</v>
      </c>
      <c r="K353" s="43">
        <v>6845067.5913740005</v>
      </c>
      <c r="L353" s="43">
        <v>271173.26648300001</v>
      </c>
      <c r="M353" s="43">
        <v>160716.76479700001</v>
      </c>
      <c r="N353" s="43">
        <v>110456.501686</v>
      </c>
      <c r="O353" s="43">
        <v>13130.541869000001</v>
      </c>
    </row>
    <row r="354" spans="1:15" x14ac:dyDescent="0.25">
      <c r="A354" s="46" t="s">
        <v>713</v>
      </c>
      <c r="B354" s="46" t="s">
        <v>796</v>
      </c>
      <c r="C354" s="46" t="s">
        <v>712</v>
      </c>
      <c r="D354" s="30">
        <v>133112537.31478633</v>
      </c>
      <c r="E354" s="43">
        <v>111347.24718800001</v>
      </c>
      <c r="F354" s="43">
        <v>5384194.7966910005</v>
      </c>
      <c r="G354" s="43">
        <v>1335702.222355</v>
      </c>
      <c r="H354" s="43">
        <v>450975.12809800002</v>
      </c>
      <c r="I354" s="43">
        <v>884727.09425700002</v>
      </c>
      <c r="J354" s="43">
        <v>496587.77825799998</v>
      </c>
      <c r="K354" s="43">
        <v>3997622.995631</v>
      </c>
      <c r="L354" s="43">
        <v>163732.840578</v>
      </c>
      <c r="M354" s="43">
        <v>128926.635497</v>
      </c>
      <c r="N354" s="43">
        <v>34806.205081</v>
      </c>
      <c r="O354" s="43">
        <v>8753.6945830000004</v>
      </c>
    </row>
    <row r="355" spans="1:15" x14ac:dyDescent="0.25">
      <c r="A355" s="46" t="s">
        <v>715</v>
      </c>
      <c r="B355" s="46" t="s">
        <v>792</v>
      </c>
      <c r="C355" s="46" t="s">
        <v>714</v>
      </c>
      <c r="D355" s="30">
        <v>13870690.412889745</v>
      </c>
      <c r="E355" s="43">
        <v>65716.882786000002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</row>
    <row r="356" spans="1:15" x14ac:dyDescent="0.25">
      <c r="A356" s="46" t="s">
        <v>717</v>
      </c>
      <c r="B356" s="46" t="s">
        <v>797</v>
      </c>
      <c r="C356" s="46" t="s">
        <v>716</v>
      </c>
      <c r="D356" s="30">
        <v>347043118.52555543</v>
      </c>
      <c r="E356" s="43">
        <v>0</v>
      </c>
      <c r="F356" s="43">
        <v>13192303.114069</v>
      </c>
      <c r="G356" s="43">
        <v>3673547.8641949999</v>
      </c>
      <c r="H356" s="43">
        <v>1273509.3307409999</v>
      </c>
      <c r="I356" s="43">
        <v>2400038.533454</v>
      </c>
      <c r="J356" s="43">
        <v>847649.90349399997</v>
      </c>
      <c r="K356" s="43">
        <v>9206966.9158059992</v>
      </c>
      <c r="L356" s="43">
        <v>228352.59413799999</v>
      </c>
      <c r="M356" s="43">
        <v>148042.26880200001</v>
      </c>
      <c r="N356" s="43">
        <v>80310.325335999994</v>
      </c>
      <c r="O356" s="43">
        <v>17507.389160999999</v>
      </c>
    </row>
    <row r="357" spans="1:15" x14ac:dyDescent="0.25">
      <c r="A357" s="46" t="s">
        <v>719</v>
      </c>
      <c r="B357" s="46" t="s">
        <v>792</v>
      </c>
      <c r="C357" s="46" t="s">
        <v>718</v>
      </c>
      <c r="D357" s="30">
        <v>13813754.347641759</v>
      </c>
      <c r="E357" s="43">
        <v>276203.93722800002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</row>
    <row r="358" spans="1:15" x14ac:dyDescent="0.25">
      <c r="A358" s="46" t="s">
        <v>721</v>
      </c>
      <c r="B358" s="46" t="s">
        <v>792</v>
      </c>
      <c r="C358" s="46" t="s">
        <v>720</v>
      </c>
      <c r="D358" s="30">
        <v>11613973.388496526</v>
      </c>
      <c r="E358" s="43">
        <v>97609.189683999997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</row>
    <row r="359" spans="1:15" x14ac:dyDescent="0.25">
      <c r="A359" s="46" t="s">
        <v>723</v>
      </c>
      <c r="B359" s="46" t="s">
        <v>792</v>
      </c>
      <c r="C359" s="46" t="s">
        <v>722</v>
      </c>
      <c r="D359" s="30">
        <v>13036200.392389461</v>
      </c>
      <c r="E359" s="43">
        <v>49342.926166000005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</row>
    <row r="360" spans="1:15" x14ac:dyDescent="0.25">
      <c r="A360" s="46" t="s">
        <v>725</v>
      </c>
      <c r="B360" s="46" t="s">
        <v>792</v>
      </c>
      <c r="C360" s="46" t="s">
        <v>724</v>
      </c>
      <c r="D360" s="30">
        <v>18359355.807485946</v>
      </c>
      <c r="E360" s="43">
        <v>104477.725007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</row>
    <row r="361" spans="1:15" x14ac:dyDescent="0.25">
      <c r="A361" s="46" t="s">
        <v>727</v>
      </c>
      <c r="B361" s="46" t="s">
        <v>792</v>
      </c>
      <c r="C361" s="46" t="s">
        <v>726</v>
      </c>
      <c r="D361" s="30">
        <v>7539403.5796726439</v>
      </c>
      <c r="E361" s="43">
        <v>56395.017175000001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</row>
    <row r="362" spans="1:15" x14ac:dyDescent="0.25">
      <c r="A362" s="46" t="s">
        <v>729</v>
      </c>
      <c r="B362" s="46" t="s">
        <v>792</v>
      </c>
      <c r="C362" s="46" t="s">
        <v>728</v>
      </c>
      <c r="D362" s="30">
        <v>13016057.184099507</v>
      </c>
      <c r="E362" s="43">
        <v>106440.58661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</row>
    <row r="363" spans="1:15" x14ac:dyDescent="0.25">
      <c r="A363" s="46" t="s">
        <v>731</v>
      </c>
      <c r="B363" s="46" t="s">
        <v>796</v>
      </c>
      <c r="C363" s="46" t="s">
        <v>730</v>
      </c>
      <c r="D363" s="30">
        <v>112274039.46051206</v>
      </c>
      <c r="E363" s="43">
        <v>126459.01175599999</v>
      </c>
      <c r="F363" s="43">
        <v>3479699.2601640001</v>
      </c>
      <c r="G363" s="43">
        <v>809997.19275299995</v>
      </c>
      <c r="H363" s="43">
        <v>272009.723574</v>
      </c>
      <c r="I363" s="43">
        <v>537987.46917900001</v>
      </c>
      <c r="J363" s="43">
        <v>149394.209902</v>
      </c>
      <c r="K363" s="43">
        <v>2883703.5551669998</v>
      </c>
      <c r="L363" s="43">
        <v>173895.50942000002</v>
      </c>
      <c r="M363" s="43">
        <v>131939.425529</v>
      </c>
      <c r="N363" s="43">
        <v>41956.083891000002</v>
      </c>
      <c r="O363" s="43">
        <v>8753.6945830000004</v>
      </c>
    </row>
    <row r="364" spans="1:15" x14ac:dyDescent="0.25">
      <c r="A364" s="46" t="s">
        <v>733</v>
      </c>
      <c r="B364" s="46" t="s">
        <v>792</v>
      </c>
      <c r="C364" s="46" t="s">
        <v>732</v>
      </c>
      <c r="D364" s="30">
        <v>7507036.3964015441</v>
      </c>
      <c r="E364" s="43">
        <v>49342.926166000005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</row>
    <row r="365" spans="1:15" x14ac:dyDescent="0.25">
      <c r="A365" s="46" t="s">
        <v>735</v>
      </c>
      <c r="B365" s="46" t="s">
        <v>792</v>
      </c>
      <c r="C365" s="46" t="s">
        <v>734</v>
      </c>
      <c r="D365" s="30">
        <v>10852337.663110914</v>
      </c>
      <c r="E365" s="43">
        <v>96235.482619999995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</row>
    <row r="366" spans="1:15" x14ac:dyDescent="0.25">
      <c r="A366" s="46" t="s">
        <v>737</v>
      </c>
      <c r="B366" s="46" t="s">
        <v>792</v>
      </c>
      <c r="C366" s="46" t="s">
        <v>736</v>
      </c>
      <c r="D366" s="30">
        <v>11578279.767999148</v>
      </c>
      <c r="E366" s="43">
        <v>49342.926166000005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</row>
    <row r="367" spans="1:15" x14ac:dyDescent="0.25">
      <c r="A367" s="46" t="s">
        <v>739</v>
      </c>
      <c r="B367" s="46" t="s">
        <v>792</v>
      </c>
      <c r="C367" s="46" t="s">
        <v>738</v>
      </c>
      <c r="D367" s="30">
        <v>11142296.25257933</v>
      </c>
      <c r="E367" s="43">
        <v>63263.552497000004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</row>
    <row r="368" spans="1:15" x14ac:dyDescent="0.25">
      <c r="A368" s="46" t="s">
        <v>741</v>
      </c>
      <c r="B368" s="46" t="s">
        <v>793</v>
      </c>
      <c r="C368" s="46" t="s">
        <v>740</v>
      </c>
      <c r="D368" s="30">
        <v>93266480.454753324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</row>
    <row r="369" spans="1:15" x14ac:dyDescent="0.25">
      <c r="A369" s="46" t="s">
        <v>743</v>
      </c>
      <c r="B369" s="46" t="s">
        <v>792</v>
      </c>
      <c r="C369" s="46" t="s">
        <v>742</v>
      </c>
      <c r="D369" s="30">
        <v>8080520.6706914203</v>
      </c>
      <c r="E369" s="43">
        <v>131953.84001399999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</row>
    <row r="370" spans="1:15" x14ac:dyDescent="0.25">
      <c r="A370" s="46" t="s">
        <v>745</v>
      </c>
      <c r="B370" s="46" t="s">
        <v>792</v>
      </c>
      <c r="C370" s="46" t="s">
        <v>744</v>
      </c>
      <c r="D370" s="30">
        <v>4132718.7205872182</v>
      </c>
      <c r="E370" s="43">
        <v>49342.926166000005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</row>
    <row r="371" spans="1:15" x14ac:dyDescent="0.25">
      <c r="A371" s="46" t="s">
        <v>747</v>
      </c>
      <c r="B371" s="46" t="s">
        <v>797</v>
      </c>
      <c r="C371" s="46" t="s">
        <v>746</v>
      </c>
      <c r="D371" s="30">
        <v>518607209.9703384</v>
      </c>
      <c r="E371" s="43">
        <v>0</v>
      </c>
      <c r="F371" s="43">
        <v>21741753.785323001</v>
      </c>
      <c r="G371" s="43">
        <v>5818671.4138190001</v>
      </c>
      <c r="H371" s="43">
        <v>2270627.8560589999</v>
      </c>
      <c r="I371" s="43">
        <v>3548043.5577600002</v>
      </c>
      <c r="J371" s="43">
        <v>926411.70371899998</v>
      </c>
      <c r="K371" s="43">
        <v>12155132.764894001</v>
      </c>
      <c r="L371" s="43">
        <v>348118.79794600001</v>
      </c>
      <c r="M371" s="43">
        <v>183572.413314</v>
      </c>
      <c r="N371" s="43">
        <v>164546.384632</v>
      </c>
      <c r="O371" s="43">
        <v>17507.389160999999</v>
      </c>
    </row>
    <row r="372" spans="1:15" x14ac:dyDescent="0.25">
      <c r="A372" s="46" t="s">
        <v>749</v>
      </c>
      <c r="B372" s="46" t="s">
        <v>793</v>
      </c>
      <c r="C372" s="46" t="s">
        <v>748</v>
      </c>
      <c r="D372" s="30">
        <v>77404013.367217645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</row>
    <row r="373" spans="1:15" x14ac:dyDescent="0.25">
      <c r="A373" s="46" t="s">
        <v>751</v>
      </c>
      <c r="B373" s="46" t="s">
        <v>798</v>
      </c>
      <c r="C373" s="46" t="s">
        <v>750</v>
      </c>
      <c r="D373" s="30">
        <v>195642501.95186093</v>
      </c>
      <c r="E373" s="43">
        <v>7997517.2628539996</v>
      </c>
      <c r="F373" s="43">
        <v>8620093.253783999</v>
      </c>
      <c r="G373" s="43">
        <v>1795164.6661449999</v>
      </c>
      <c r="H373" s="43">
        <v>374034.86285799998</v>
      </c>
      <c r="I373" s="43">
        <v>1421129.8032869999</v>
      </c>
      <c r="J373" s="43">
        <v>795666.82923200005</v>
      </c>
      <c r="K373" s="43">
        <v>5008712.0654339995</v>
      </c>
      <c r="L373" s="43">
        <v>284055.537801</v>
      </c>
      <c r="M373" s="43">
        <v>164560.66931999999</v>
      </c>
      <c r="N373" s="43">
        <v>119494.868481</v>
      </c>
      <c r="O373" s="43">
        <v>17507.389160999999</v>
      </c>
    </row>
    <row r="374" spans="1:15" x14ac:dyDescent="0.25">
      <c r="A374" s="46" t="s">
        <v>753</v>
      </c>
      <c r="B374" s="46" t="s">
        <v>792</v>
      </c>
      <c r="C374" s="46" t="s">
        <v>752</v>
      </c>
      <c r="D374" s="30">
        <v>9035686.3791589029</v>
      </c>
      <c r="E374" s="43">
        <v>141276.69248299999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</row>
    <row r="375" spans="1:15" x14ac:dyDescent="0.25">
      <c r="A375" s="46" t="s">
        <v>755</v>
      </c>
      <c r="B375" s="46" t="s">
        <v>795</v>
      </c>
      <c r="C375" s="46" t="s">
        <v>754</v>
      </c>
      <c r="D375" s="30">
        <v>221306386.74334872</v>
      </c>
      <c r="E375" s="43">
        <v>88777.792759000004</v>
      </c>
      <c r="F375" s="43">
        <v>7659337.4489679998</v>
      </c>
      <c r="G375" s="43">
        <v>2434492.5229549999</v>
      </c>
      <c r="H375" s="43">
        <v>724376.30235100002</v>
      </c>
      <c r="I375" s="43">
        <v>1710116.2206039999</v>
      </c>
      <c r="J375" s="43">
        <v>890923.83072800003</v>
      </c>
      <c r="K375" s="43">
        <v>6695235.4259830005</v>
      </c>
      <c r="L375" s="43">
        <v>178620.02833100001</v>
      </c>
      <c r="M375" s="43">
        <v>133289.986577</v>
      </c>
      <c r="N375" s="43">
        <v>45330.041753999998</v>
      </c>
      <c r="O375" s="43">
        <v>8753.6945830000004</v>
      </c>
    </row>
    <row r="376" spans="1:15" x14ac:dyDescent="0.25">
      <c r="A376" s="46" t="s">
        <v>757</v>
      </c>
      <c r="B376" s="46" t="s">
        <v>796</v>
      </c>
      <c r="C376" s="46" t="s">
        <v>756</v>
      </c>
      <c r="D376" s="30">
        <v>325232569.41129923</v>
      </c>
      <c r="E376" s="43">
        <v>385814.31341599999</v>
      </c>
      <c r="F376" s="43">
        <v>9257804.5998490006</v>
      </c>
      <c r="G376" s="43">
        <v>2996528.2295670002</v>
      </c>
      <c r="H376" s="43">
        <v>1038483.372294</v>
      </c>
      <c r="I376" s="43">
        <v>1958044.8572730001</v>
      </c>
      <c r="J376" s="43">
        <v>556385.51812100003</v>
      </c>
      <c r="K376" s="43">
        <v>7754064.2161579998</v>
      </c>
      <c r="L376" s="43">
        <v>265020.369955</v>
      </c>
      <c r="M376" s="43">
        <v>158950.646503</v>
      </c>
      <c r="N376" s="43">
        <v>106069.72345200001</v>
      </c>
      <c r="O376" s="43">
        <v>17507.389160999999</v>
      </c>
    </row>
    <row r="377" spans="1:15" x14ac:dyDescent="0.25">
      <c r="A377" s="46" t="s">
        <v>759</v>
      </c>
      <c r="B377" s="46" t="s">
        <v>792</v>
      </c>
      <c r="C377" s="46" t="s">
        <v>758</v>
      </c>
      <c r="D377" s="30">
        <v>11884023.22199179</v>
      </c>
      <c r="E377" s="43">
        <v>226158.36779300001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</row>
    <row r="378" spans="1:15" x14ac:dyDescent="0.25">
      <c r="A378" s="46" t="s">
        <v>761</v>
      </c>
      <c r="B378" s="46" t="s">
        <v>796</v>
      </c>
      <c r="C378" s="46" t="s">
        <v>760</v>
      </c>
      <c r="D378" s="30">
        <v>84029825.045888081</v>
      </c>
      <c r="E378" s="43">
        <v>49342.926166000005</v>
      </c>
      <c r="F378" s="43">
        <v>4090022.5564379999</v>
      </c>
      <c r="G378" s="43">
        <v>813391.33005300001</v>
      </c>
      <c r="H378" s="43">
        <v>301655.57416199998</v>
      </c>
      <c r="I378" s="43">
        <v>511735.75589099998</v>
      </c>
      <c r="J378" s="43">
        <v>90883.981184000004</v>
      </c>
      <c r="K378" s="43">
        <v>2569668.42564</v>
      </c>
      <c r="L378" s="43">
        <v>184780.80723999999</v>
      </c>
      <c r="M378" s="43">
        <v>135159.994183</v>
      </c>
      <c r="N378" s="43">
        <v>49620.813056999999</v>
      </c>
      <c r="O378" s="43">
        <v>8753.6945830000004</v>
      </c>
    </row>
    <row r="379" spans="1:15" x14ac:dyDescent="0.25">
      <c r="A379" s="46" t="s">
        <v>763</v>
      </c>
      <c r="B379" s="46" t="s">
        <v>795</v>
      </c>
      <c r="C379" s="46" t="s">
        <v>762</v>
      </c>
      <c r="D379" s="30">
        <v>248585780.04725114</v>
      </c>
      <c r="E379" s="43">
        <v>65226.414100000002</v>
      </c>
      <c r="F379" s="43">
        <v>7564296.820444</v>
      </c>
      <c r="G379" s="43">
        <v>2911202.9691860001</v>
      </c>
      <c r="H379" s="43">
        <v>977528.88755800005</v>
      </c>
      <c r="I379" s="43">
        <v>1933674.0816279999</v>
      </c>
      <c r="J379" s="43">
        <v>1209667.1674240001</v>
      </c>
      <c r="K379" s="43">
        <v>7246929.4135950003</v>
      </c>
      <c r="L379" s="43">
        <v>159293.17739500001</v>
      </c>
      <c r="M379" s="43">
        <v>127576.074448</v>
      </c>
      <c r="N379" s="43">
        <v>31717.102946999999</v>
      </c>
      <c r="O379" s="43">
        <v>8753.6945830000004</v>
      </c>
    </row>
    <row r="380" spans="1:15" x14ac:dyDescent="0.25">
      <c r="A380" s="46" t="s">
        <v>765</v>
      </c>
      <c r="B380" s="46" t="s">
        <v>792</v>
      </c>
      <c r="C380" s="46" t="s">
        <v>764</v>
      </c>
      <c r="D380" s="30">
        <v>12688264.425569324</v>
      </c>
      <c r="E380" s="43">
        <v>70133.074678000004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</row>
    <row r="381" spans="1:15" x14ac:dyDescent="0.25">
      <c r="A381" s="46" t="s">
        <v>767</v>
      </c>
      <c r="B381" s="46" t="s">
        <v>796</v>
      </c>
      <c r="C381" s="46" t="s">
        <v>766</v>
      </c>
      <c r="D381" s="30">
        <v>110762305.42433929</v>
      </c>
      <c r="E381" s="43">
        <v>49342.926166000005</v>
      </c>
      <c r="F381" s="43">
        <v>7469774.8442240003</v>
      </c>
      <c r="G381" s="43">
        <v>703996.09880200005</v>
      </c>
      <c r="H381" s="43">
        <v>272674.63822000002</v>
      </c>
      <c r="I381" s="43">
        <v>431321.46058200003</v>
      </c>
      <c r="J381" s="43">
        <v>69396.097804999998</v>
      </c>
      <c r="K381" s="43">
        <v>2560046.244339</v>
      </c>
      <c r="L381" s="43">
        <v>147669.42527800001</v>
      </c>
      <c r="M381" s="43">
        <v>124147.72717</v>
      </c>
      <c r="N381" s="43">
        <v>23521.698108000001</v>
      </c>
      <c r="O381" s="43">
        <v>8753.6945830000004</v>
      </c>
    </row>
    <row r="382" spans="1:15" x14ac:dyDescent="0.25">
      <c r="A382" s="46" t="s">
        <v>769</v>
      </c>
      <c r="B382" s="46" t="s">
        <v>795</v>
      </c>
      <c r="C382" s="46" t="s">
        <v>768</v>
      </c>
      <c r="D382" s="30">
        <v>214568434.38560402</v>
      </c>
      <c r="E382" s="43">
        <v>169046.89133100002</v>
      </c>
      <c r="F382" s="43">
        <v>12086347.121343</v>
      </c>
      <c r="G382" s="43">
        <v>2097826.801368</v>
      </c>
      <c r="H382" s="43">
        <v>619435.08000299998</v>
      </c>
      <c r="I382" s="43">
        <v>1478391.7213649999</v>
      </c>
      <c r="J382" s="43">
        <v>1195032.457404</v>
      </c>
      <c r="K382" s="43">
        <v>6337190.6178089995</v>
      </c>
      <c r="L382" s="43">
        <v>161546.52105000001</v>
      </c>
      <c r="M382" s="43">
        <v>128199.410317</v>
      </c>
      <c r="N382" s="43">
        <v>33347.110733000001</v>
      </c>
      <c r="O382" s="43">
        <v>8753.6945830000004</v>
      </c>
    </row>
    <row r="383" spans="1:15" x14ac:dyDescent="0.25">
      <c r="A383" s="46" t="s">
        <v>771</v>
      </c>
      <c r="B383" s="46" t="s">
        <v>792</v>
      </c>
      <c r="C383" s="46" t="s">
        <v>770</v>
      </c>
      <c r="D383" s="30">
        <v>10028893.374023033</v>
      </c>
      <c r="E383" s="43">
        <v>159429.95501999999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</row>
    <row r="384" spans="1:15" x14ac:dyDescent="0.25">
      <c r="A384" s="46" t="s">
        <v>773</v>
      </c>
      <c r="B384" s="46" t="s">
        <v>797</v>
      </c>
      <c r="C384" s="46" t="s">
        <v>772</v>
      </c>
      <c r="D384" s="30">
        <v>331511317.58495981</v>
      </c>
      <c r="E384" s="43">
        <v>0</v>
      </c>
      <c r="F384" s="43">
        <v>10794824.820075</v>
      </c>
      <c r="G384" s="43">
        <v>3953421.4399469998</v>
      </c>
      <c r="H384" s="43">
        <v>1392232.8720539999</v>
      </c>
      <c r="I384" s="43">
        <v>2561188.5678929999</v>
      </c>
      <c r="J384" s="43">
        <v>851462.743518</v>
      </c>
      <c r="K384" s="43">
        <v>9863711.9324639998</v>
      </c>
      <c r="L384" s="43">
        <v>231098.57214399998</v>
      </c>
      <c r="M384" s="43">
        <v>148873.38329299999</v>
      </c>
      <c r="N384" s="43">
        <v>82225.188850999999</v>
      </c>
      <c r="O384" s="43">
        <v>17507.389160999999</v>
      </c>
    </row>
    <row r="385" spans="1:15" x14ac:dyDescent="0.25">
      <c r="A385" s="46" t="s">
        <v>775</v>
      </c>
      <c r="B385" s="46" t="s">
        <v>792</v>
      </c>
      <c r="C385" s="46" t="s">
        <v>774</v>
      </c>
      <c r="D385" s="30">
        <v>12518840.246655729</v>
      </c>
      <c r="E385" s="43">
        <v>147065.604582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</row>
    <row r="386" spans="1:15" x14ac:dyDescent="0.25">
      <c r="A386" s="46" t="s">
        <v>777</v>
      </c>
      <c r="B386" s="46" t="s">
        <v>792</v>
      </c>
      <c r="C386" s="46" t="s">
        <v>776</v>
      </c>
      <c r="D386" s="30">
        <v>11774567.622417074</v>
      </c>
      <c r="E386" s="43">
        <v>86618.546310000005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</row>
    <row r="387" spans="1:15" x14ac:dyDescent="0.25">
      <c r="A387" s="46" t="s">
        <v>779</v>
      </c>
      <c r="B387" s="46" t="s">
        <v>792</v>
      </c>
      <c r="C387" s="46" t="s">
        <v>778</v>
      </c>
      <c r="D387" s="30">
        <v>15809203.317236884</v>
      </c>
      <c r="E387" s="43">
        <v>79454.940288999991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</row>
    <row r="388" spans="1:15" x14ac:dyDescent="0.25">
      <c r="A388" s="46" t="s">
        <v>781</v>
      </c>
      <c r="B388" s="46" t="s">
        <v>792</v>
      </c>
      <c r="C388" s="46" t="s">
        <v>780</v>
      </c>
      <c r="D388" s="30">
        <v>12200999.513810506</v>
      </c>
      <c r="E388" s="43">
        <v>67385.660548999993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</row>
    <row r="389" spans="1:15" x14ac:dyDescent="0.25">
      <c r="A389" s="46" t="s">
        <v>783</v>
      </c>
      <c r="B389" s="46" t="s">
        <v>792</v>
      </c>
      <c r="C389" s="46" t="s">
        <v>782</v>
      </c>
      <c r="D389" s="30">
        <v>11931282.37123619</v>
      </c>
      <c r="E389" s="43">
        <v>107225.139136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</row>
    <row r="390" spans="1:15" x14ac:dyDescent="0.25">
      <c r="A390" s="46" t="s">
        <v>785</v>
      </c>
      <c r="B390" s="46" t="s">
        <v>796</v>
      </c>
      <c r="C390" s="46" t="s">
        <v>784</v>
      </c>
      <c r="D390" s="30">
        <v>118684364.82638662</v>
      </c>
      <c r="E390" s="43">
        <v>399729.01859500003</v>
      </c>
      <c r="F390" s="43">
        <v>4547015.121576</v>
      </c>
      <c r="G390" s="43">
        <v>1246996.349464</v>
      </c>
      <c r="H390" s="43">
        <v>461011.46305999998</v>
      </c>
      <c r="I390" s="43">
        <v>785984.88640399999</v>
      </c>
      <c r="J390" s="43">
        <v>283237.39337300003</v>
      </c>
      <c r="K390" s="43">
        <v>3193020.033262</v>
      </c>
      <c r="L390" s="43">
        <v>149528.74878599998</v>
      </c>
      <c r="M390" s="43">
        <v>124667.17372799999</v>
      </c>
      <c r="N390" s="43">
        <v>24861.575057999999</v>
      </c>
      <c r="O390" s="43">
        <v>8753.6945830000004</v>
      </c>
    </row>
  </sheetData>
  <pageMargins left="0.7" right="0.7" top="0.75" bottom="0.75" header="0.3" footer="0.3"/>
  <pageSetup paperSize="8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workbookViewId="0">
      <selection activeCell="D1" sqref="D1"/>
    </sheetView>
  </sheetViews>
  <sheetFormatPr defaultRowHeight="15" x14ac:dyDescent="0.25"/>
  <cols>
    <col min="1" max="2" width="8.88671875" style="26" hidden="1" customWidth="1"/>
    <col min="3" max="3" width="22.21875" style="26" bestFit="1" customWidth="1"/>
    <col min="4" max="4" width="20.109375" style="28" bestFit="1" customWidth="1"/>
    <col min="5" max="5" width="16.5546875" style="26" customWidth="1"/>
    <col min="6" max="6" width="23.109375" style="26" customWidth="1"/>
    <col min="7" max="7" width="13.44140625" style="26" bestFit="1" customWidth="1"/>
    <col min="8" max="8" width="22.77734375" style="29" customWidth="1"/>
    <col min="9" max="9" width="15.5546875" style="29" customWidth="1"/>
    <col min="10" max="10" width="20.6640625" style="26" bestFit="1" customWidth="1"/>
    <col min="11" max="11" width="15.44140625" style="26" bestFit="1" customWidth="1"/>
    <col min="12" max="12" width="15.44140625" style="26" customWidth="1"/>
    <col min="13" max="13" width="21.33203125" style="26" customWidth="1"/>
    <col min="14" max="14" width="23.21875" style="26" customWidth="1"/>
    <col min="15" max="15" width="17.5546875" style="26" customWidth="1"/>
    <col min="16" max="16384" width="8.88671875" style="26"/>
  </cols>
  <sheetData>
    <row r="1" spans="1:15" ht="18.75" x14ac:dyDescent="0.3">
      <c r="C1" s="27" t="s">
        <v>804</v>
      </c>
    </row>
    <row r="2" spans="1:15" x14ac:dyDescent="0.25">
      <c r="D2" s="51">
        <v>79</v>
      </c>
    </row>
    <row r="3" spans="1:15" s="31" customFormat="1" ht="15.75" thickBot="1" x14ac:dyDescent="0.3">
      <c r="C3" s="32"/>
      <c r="D3" s="32"/>
      <c r="E3" s="33">
        <v>56</v>
      </c>
      <c r="F3" s="33">
        <v>59</v>
      </c>
      <c r="G3" s="33"/>
      <c r="H3" s="34">
        <v>60</v>
      </c>
      <c r="I3" s="34">
        <v>61</v>
      </c>
      <c r="J3" s="34">
        <v>62</v>
      </c>
      <c r="K3" s="34">
        <v>65</v>
      </c>
      <c r="L3" s="34"/>
      <c r="M3" s="34">
        <v>68</v>
      </c>
      <c r="N3" s="34">
        <v>69</v>
      </c>
      <c r="O3" s="34">
        <v>70</v>
      </c>
    </row>
    <row r="4" spans="1:15" ht="30" x14ac:dyDescent="0.25">
      <c r="C4" s="35"/>
      <c r="D4" s="35" t="s">
        <v>6</v>
      </c>
      <c r="E4" s="36" t="s">
        <v>7</v>
      </c>
      <c r="F4" s="36" t="s">
        <v>8</v>
      </c>
      <c r="G4" s="36" t="s">
        <v>9</v>
      </c>
      <c r="H4" s="37" t="s">
        <v>10</v>
      </c>
      <c r="I4" s="37" t="s">
        <v>11</v>
      </c>
      <c r="J4" s="36" t="s">
        <v>12</v>
      </c>
      <c r="K4" s="36" t="s">
        <v>13</v>
      </c>
      <c r="L4" s="38" t="s">
        <v>801</v>
      </c>
      <c r="M4" s="38" t="s">
        <v>788</v>
      </c>
      <c r="N4" s="36" t="s">
        <v>789</v>
      </c>
      <c r="O4" s="36" t="s">
        <v>790</v>
      </c>
    </row>
    <row r="5" spans="1:15" ht="15.75" thickBot="1" x14ac:dyDescent="0.3">
      <c r="C5" s="48"/>
      <c r="D5" s="48" t="s">
        <v>791</v>
      </c>
      <c r="E5" s="42" t="s">
        <v>791</v>
      </c>
      <c r="F5" s="42" t="s">
        <v>791</v>
      </c>
      <c r="G5" s="42" t="s">
        <v>791</v>
      </c>
      <c r="H5" s="42" t="s">
        <v>791</v>
      </c>
      <c r="I5" s="42" t="s">
        <v>791</v>
      </c>
      <c r="J5" s="42" t="s">
        <v>791</v>
      </c>
      <c r="K5" s="42" t="s">
        <v>791</v>
      </c>
      <c r="L5" s="42" t="s">
        <v>791</v>
      </c>
      <c r="M5" s="42" t="s">
        <v>791</v>
      </c>
      <c r="N5" s="42" t="s">
        <v>791</v>
      </c>
      <c r="O5" s="42" t="s">
        <v>791</v>
      </c>
    </row>
    <row r="6" spans="1:15" x14ac:dyDescent="0.25">
      <c r="A6" s="26" t="s">
        <v>19</v>
      </c>
      <c r="C6" s="26" t="s">
        <v>1</v>
      </c>
      <c r="D6" s="30">
        <v>44318073880.97361</v>
      </c>
      <c r="E6" s="43">
        <v>79213161.022004023</v>
      </c>
      <c r="F6" s="43">
        <v>1544230489.8378673</v>
      </c>
      <c r="G6" s="43">
        <v>513850000.00000113</v>
      </c>
      <c r="H6" s="44">
        <v>259260000.00000101</v>
      </c>
      <c r="I6" s="44">
        <v>254590000.00000015</v>
      </c>
      <c r="J6" s="44">
        <v>129600000.00000098</v>
      </c>
      <c r="K6" s="44">
        <v>1025498075.674603</v>
      </c>
      <c r="L6" s="44">
        <v>33036502.116161987</v>
      </c>
      <c r="M6" s="44">
        <v>22268001.116160996</v>
      </c>
      <c r="N6" s="44">
        <v>10768501.000001002</v>
      </c>
      <c r="O6" s="44">
        <v>1777000.0000399984</v>
      </c>
    </row>
    <row r="7" spans="1:15" x14ac:dyDescent="0.25">
      <c r="D7" s="47"/>
      <c r="E7" s="43"/>
      <c r="F7" s="43"/>
      <c r="G7" s="43"/>
      <c r="H7" s="44"/>
      <c r="I7" s="44"/>
      <c r="J7" s="44"/>
      <c r="K7" s="44"/>
      <c r="L7" s="44"/>
      <c r="M7" s="44"/>
      <c r="N7" s="44"/>
      <c r="O7" s="44"/>
    </row>
    <row r="8" spans="1:15" x14ac:dyDescent="0.25">
      <c r="A8" s="46" t="s">
        <v>21</v>
      </c>
      <c r="B8" s="46" t="s">
        <v>792</v>
      </c>
      <c r="C8" s="46" t="s">
        <v>20</v>
      </c>
      <c r="D8" s="30">
        <v>8065714.4115591915</v>
      </c>
      <c r="E8" s="43">
        <v>56583.935589000001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</row>
    <row r="9" spans="1:15" x14ac:dyDescent="0.25">
      <c r="A9" s="46" t="s">
        <v>23</v>
      </c>
      <c r="B9" s="46" t="s">
        <v>792</v>
      </c>
      <c r="C9" s="46" t="s">
        <v>22</v>
      </c>
      <c r="D9" s="30">
        <v>10325729.467399061</v>
      </c>
      <c r="E9" s="43">
        <v>77259.558713000006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</row>
    <row r="10" spans="1:15" x14ac:dyDescent="0.25">
      <c r="A10" s="46" t="s">
        <v>25</v>
      </c>
      <c r="B10" s="46" t="s">
        <v>792</v>
      </c>
      <c r="C10" s="46" t="s">
        <v>24</v>
      </c>
      <c r="D10" s="30">
        <v>11033802.126882697</v>
      </c>
      <c r="E10" s="43">
        <v>77259.558713000006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</row>
    <row r="11" spans="1:15" x14ac:dyDescent="0.25">
      <c r="A11" s="46" t="s">
        <v>27</v>
      </c>
      <c r="B11" s="46" t="s">
        <v>792</v>
      </c>
      <c r="C11" s="46" t="s">
        <v>26</v>
      </c>
      <c r="D11" s="30">
        <v>16558897.082516015</v>
      </c>
      <c r="E11" s="43">
        <v>97936.171999999991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</row>
    <row r="12" spans="1:15" x14ac:dyDescent="0.25">
      <c r="A12" s="46" t="s">
        <v>29</v>
      </c>
      <c r="B12" s="46" t="s">
        <v>792</v>
      </c>
      <c r="C12" s="46" t="s">
        <v>28</v>
      </c>
      <c r="D12" s="30">
        <v>12313829.774334526</v>
      </c>
      <c r="E12" s="43">
        <v>49508.220688000001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</row>
    <row r="13" spans="1:15" x14ac:dyDescent="0.25">
      <c r="A13" s="46" t="s">
        <v>31</v>
      </c>
      <c r="B13" s="46" t="s">
        <v>792</v>
      </c>
      <c r="C13" s="46" t="s">
        <v>30</v>
      </c>
      <c r="D13" s="30">
        <v>12397641.301865732</v>
      </c>
      <c r="E13" s="43">
        <v>49508.220688000001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</row>
    <row r="14" spans="1:15" x14ac:dyDescent="0.25">
      <c r="A14" s="46" t="s">
        <v>33</v>
      </c>
      <c r="B14" s="46" t="s">
        <v>793</v>
      </c>
      <c r="C14" s="46" t="s">
        <v>32</v>
      </c>
      <c r="D14" s="30">
        <v>42867531.18711783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</row>
    <row r="15" spans="1:15" x14ac:dyDescent="0.25">
      <c r="A15" s="46" t="s">
        <v>35</v>
      </c>
      <c r="B15" s="46" t="s">
        <v>792</v>
      </c>
      <c r="C15" s="46" t="s">
        <v>34</v>
      </c>
      <c r="D15" s="30">
        <v>21708452.948325261</v>
      </c>
      <c r="E15" s="43">
        <v>53531.258700999999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</row>
    <row r="16" spans="1:15" x14ac:dyDescent="0.25">
      <c r="A16" s="46" t="s">
        <v>37</v>
      </c>
      <c r="B16" s="46" t="s">
        <v>792</v>
      </c>
      <c r="C16" s="46" t="s">
        <v>36</v>
      </c>
      <c r="D16" s="30">
        <v>8886565.0173383392</v>
      </c>
      <c r="E16" s="43">
        <v>49508.220688000001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</row>
    <row r="17" spans="1:15" x14ac:dyDescent="0.25">
      <c r="A17" s="46" t="s">
        <v>39</v>
      </c>
      <c r="B17" s="46" t="s">
        <v>794</v>
      </c>
      <c r="C17" s="46" t="s">
        <v>38</v>
      </c>
      <c r="D17" s="30">
        <v>145057927.78905544</v>
      </c>
      <c r="E17" s="43">
        <v>418445.46158300003</v>
      </c>
      <c r="F17" s="43">
        <v>4749663.9035490006</v>
      </c>
      <c r="G17" s="43">
        <v>1684378.1515909999</v>
      </c>
      <c r="H17" s="43">
        <v>715812.84625099995</v>
      </c>
      <c r="I17" s="43">
        <v>968565.30533999996</v>
      </c>
      <c r="J17" s="43">
        <v>688920.86132300005</v>
      </c>
      <c r="K17" s="43">
        <v>5966315.4694529995</v>
      </c>
      <c r="L17" s="43">
        <v>158740.15130699999</v>
      </c>
      <c r="M17" s="43">
        <v>129048.368373</v>
      </c>
      <c r="N17" s="43">
        <v>29691.782933999999</v>
      </c>
      <c r="O17" s="43">
        <v>8753.6945830000004</v>
      </c>
    </row>
    <row r="18" spans="1:15" x14ac:dyDescent="0.25">
      <c r="A18" s="46" t="s">
        <v>41</v>
      </c>
      <c r="B18" s="46" t="s">
        <v>794</v>
      </c>
      <c r="C18" s="46" t="s">
        <v>40</v>
      </c>
      <c r="D18" s="30">
        <v>265513733.02139381</v>
      </c>
      <c r="E18" s="43">
        <v>590746.94171399996</v>
      </c>
      <c r="F18" s="43">
        <v>12001586.625382001</v>
      </c>
      <c r="G18" s="43">
        <v>3179736.5171459997</v>
      </c>
      <c r="H18" s="43">
        <v>1644252.0066120001</v>
      </c>
      <c r="I18" s="43">
        <v>1535484.5105339999</v>
      </c>
      <c r="J18" s="43">
        <v>718457.57168699999</v>
      </c>
      <c r="K18" s="43">
        <v>6436569.6979380008</v>
      </c>
      <c r="L18" s="43">
        <v>196339.71416</v>
      </c>
      <c r="M18" s="43">
        <v>140182.368931</v>
      </c>
      <c r="N18" s="43">
        <v>56157.345228999999</v>
      </c>
      <c r="O18" s="43">
        <v>8753.6945830000004</v>
      </c>
    </row>
    <row r="19" spans="1:15" x14ac:dyDescent="0.25">
      <c r="A19" s="46" t="s">
        <v>43</v>
      </c>
      <c r="B19" s="46" t="s">
        <v>795</v>
      </c>
      <c r="C19" s="46" t="s">
        <v>42</v>
      </c>
      <c r="D19" s="30">
        <v>176244210.83981952</v>
      </c>
      <c r="E19" s="43">
        <v>84152.093197000009</v>
      </c>
      <c r="F19" s="43">
        <v>4665195.8087539999</v>
      </c>
      <c r="G19" s="43">
        <v>2400252.2318910002</v>
      </c>
      <c r="H19" s="43">
        <v>1086567.2145690001</v>
      </c>
      <c r="I19" s="43">
        <v>1313685.0173220001</v>
      </c>
      <c r="J19" s="43">
        <v>749864.561399</v>
      </c>
      <c r="K19" s="43">
        <v>5025180.7785839997</v>
      </c>
      <c r="L19" s="43">
        <v>144249.23875399999</v>
      </c>
      <c r="M19" s="43">
        <v>124806.84435100001</v>
      </c>
      <c r="N19" s="43">
        <v>19442.394402999998</v>
      </c>
      <c r="O19" s="43">
        <v>8753.6945830000004</v>
      </c>
    </row>
    <row r="20" spans="1:15" x14ac:dyDescent="0.25">
      <c r="A20" s="46" t="s">
        <v>45</v>
      </c>
      <c r="B20" s="46" t="s">
        <v>792</v>
      </c>
      <c r="C20" s="46" t="s">
        <v>44</v>
      </c>
      <c r="D20" s="30">
        <v>9182083.0912870876</v>
      </c>
      <c r="E20" s="43">
        <v>93505.186248999991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</row>
    <row r="21" spans="1:15" x14ac:dyDescent="0.25">
      <c r="A21" s="46" t="s">
        <v>47</v>
      </c>
      <c r="B21" s="46" t="s">
        <v>792</v>
      </c>
      <c r="C21" s="46" t="s">
        <v>46</v>
      </c>
      <c r="D21" s="30">
        <v>24739919.142358165</v>
      </c>
      <c r="E21" s="43">
        <v>197378.384074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</row>
    <row r="22" spans="1:15" x14ac:dyDescent="0.25">
      <c r="A22" s="46" t="s">
        <v>49</v>
      </c>
      <c r="B22" s="46" t="s">
        <v>792</v>
      </c>
      <c r="C22" s="46" t="s">
        <v>48</v>
      </c>
      <c r="D22" s="30">
        <v>14086797.455215612</v>
      </c>
      <c r="E22" s="43">
        <v>100397.72073299999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</row>
    <row r="23" spans="1:15" x14ac:dyDescent="0.25">
      <c r="A23" s="46" t="s">
        <v>51</v>
      </c>
      <c r="B23" s="46" t="s">
        <v>792</v>
      </c>
      <c r="C23" s="46" t="s">
        <v>50</v>
      </c>
      <c r="D23" s="30">
        <v>11699876.471826451</v>
      </c>
      <c r="E23" s="43">
        <v>91043.637515999988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</row>
    <row r="24" spans="1:15" x14ac:dyDescent="0.25">
      <c r="A24" s="46" t="s">
        <v>53</v>
      </c>
      <c r="B24" s="46" t="s">
        <v>796</v>
      </c>
      <c r="C24" s="46" t="s">
        <v>52</v>
      </c>
      <c r="D24" s="30">
        <v>124115436.16617227</v>
      </c>
      <c r="E24" s="43">
        <v>203777.81667999999</v>
      </c>
      <c r="F24" s="43">
        <v>3732276.6692199996</v>
      </c>
      <c r="G24" s="43">
        <v>1737530.0272559999</v>
      </c>
      <c r="H24" s="43">
        <v>963415.33083500003</v>
      </c>
      <c r="I24" s="43">
        <v>774114.69642099994</v>
      </c>
      <c r="J24" s="43">
        <v>224025.43343400001</v>
      </c>
      <c r="K24" s="43">
        <v>2714684.983157</v>
      </c>
      <c r="L24" s="43">
        <v>173783.422345</v>
      </c>
      <c r="M24" s="43">
        <v>133501.96859599999</v>
      </c>
      <c r="N24" s="43">
        <v>40281.453749</v>
      </c>
      <c r="O24" s="43">
        <v>13130.541869000001</v>
      </c>
    </row>
    <row r="25" spans="1:15" x14ac:dyDescent="0.25">
      <c r="A25" s="46" t="s">
        <v>55</v>
      </c>
      <c r="B25" s="46" t="s">
        <v>796</v>
      </c>
      <c r="C25" s="46" t="s">
        <v>54</v>
      </c>
      <c r="D25" s="30">
        <v>134372774.51459482</v>
      </c>
      <c r="E25" s="43">
        <v>196886.27236100001</v>
      </c>
      <c r="F25" s="43">
        <v>11498432.284953</v>
      </c>
      <c r="G25" s="43">
        <v>1420403.5477199999</v>
      </c>
      <c r="H25" s="43">
        <v>761850.95395899995</v>
      </c>
      <c r="I25" s="43">
        <v>658552.59376099997</v>
      </c>
      <c r="J25" s="43">
        <v>359351.13704900001</v>
      </c>
      <c r="K25" s="43">
        <v>3111351.9733370002</v>
      </c>
      <c r="L25" s="43">
        <v>171805.95529400001</v>
      </c>
      <c r="M25" s="43">
        <v>132971.77809400001</v>
      </c>
      <c r="N25" s="43">
        <v>38834.177199999998</v>
      </c>
      <c r="O25" s="43">
        <v>8753.6945830000004</v>
      </c>
    </row>
    <row r="26" spans="1:15" x14ac:dyDescent="0.25">
      <c r="A26" s="46" t="s">
        <v>57</v>
      </c>
      <c r="B26" s="46" t="s">
        <v>793</v>
      </c>
      <c r="C26" s="46" t="s">
        <v>56</v>
      </c>
      <c r="D26" s="30">
        <v>28430586.849934537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</row>
    <row r="27" spans="1:15" x14ac:dyDescent="0.25">
      <c r="A27" s="46" t="s">
        <v>59</v>
      </c>
      <c r="B27" s="46" t="s">
        <v>793</v>
      </c>
      <c r="C27" s="46" t="s">
        <v>58</v>
      </c>
      <c r="D27" s="30">
        <v>32832892.758673646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</row>
    <row r="28" spans="1:15" x14ac:dyDescent="0.25">
      <c r="A28" s="46" t="s">
        <v>61</v>
      </c>
      <c r="B28" s="46" t="s">
        <v>794</v>
      </c>
      <c r="C28" s="46" t="s">
        <v>60</v>
      </c>
      <c r="D28" s="30">
        <v>160963468.42967319</v>
      </c>
      <c r="E28" s="43">
        <v>396065.76550400001</v>
      </c>
      <c r="F28" s="43">
        <v>5746932.659674</v>
      </c>
      <c r="G28" s="43">
        <v>2229097.6570659997</v>
      </c>
      <c r="H28" s="43">
        <v>1244284.1171279999</v>
      </c>
      <c r="I28" s="43">
        <v>984813.53993800003</v>
      </c>
      <c r="J28" s="43">
        <v>449495.74048699997</v>
      </c>
      <c r="K28" s="43">
        <v>4311679.6625229996</v>
      </c>
      <c r="L28" s="43">
        <v>190867.12482799997</v>
      </c>
      <c r="M28" s="43">
        <v>138591.79742299998</v>
      </c>
      <c r="N28" s="43">
        <v>52275.327405000004</v>
      </c>
      <c r="O28" s="43">
        <v>8753.6945830000004</v>
      </c>
    </row>
    <row r="29" spans="1:15" x14ac:dyDescent="0.25">
      <c r="A29" s="46" t="s">
        <v>63</v>
      </c>
      <c r="B29" s="46" t="s">
        <v>795</v>
      </c>
      <c r="C29" s="46" t="s">
        <v>62</v>
      </c>
      <c r="D29" s="30">
        <v>858730988.74828458</v>
      </c>
      <c r="E29" s="43">
        <v>1073189.699852</v>
      </c>
      <c r="F29" s="43">
        <v>42218603.008727998</v>
      </c>
      <c r="G29" s="43">
        <v>10928924.352049999</v>
      </c>
      <c r="H29" s="43">
        <v>4988178.8270960003</v>
      </c>
      <c r="I29" s="43">
        <v>5940745.5249539996</v>
      </c>
      <c r="J29" s="43">
        <v>5545942.9647479998</v>
      </c>
      <c r="K29" s="43">
        <v>27385472.099737</v>
      </c>
      <c r="L29" s="43">
        <v>284752.67881900002</v>
      </c>
      <c r="M29" s="43">
        <v>166479.81786800001</v>
      </c>
      <c r="N29" s="43">
        <v>118272.860951</v>
      </c>
      <c r="O29" s="43">
        <v>17507.389160999999</v>
      </c>
    </row>
    <row r="30" spans="1:15" x14ac:dyDescent="0.25">
      <c r="A30" s="46" t="s">
        <v>65</v>
      </c>
      <c r="B30" s="46" t="s">
        <v>792</v>
      </c>
      <c r="C30" s="46" t="s">
        <v>64</v>
      </c>
      <c r="D30" s="30">
        <v>8915732.2093012389</v>
      </c>
      <c r="E30" s="43">
        <v>56583.935589000001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</row>
    <row r="31" spans="1:15" x14ac:dyDescent="0.25">
      <c r="A31" s="46" t="s">
        <v>67</v>
      </c>
      <c r="B31" s="46" t="s">
        <v>796</v>
      </c>
      <c r="C31" s="46" t="s">
        <v>66</v>
      </c>
      <c r="D31" s="30">
        <v>121558712.21743891</v>
      </c>
      <c r="E31" s="43">
        <v>107289.26505300001</v>
      </c>
      <c r="F31" s="43">
        <v>4730160.839811</v>
      </c>
      <c r="G31" s="43">
        <v>1460733.362274</v>
      </c>
      <c r="H31" s="43">
        <v>649848.02368099999</v>
      </c>
      <c r="I31" s="43">
        <v>810885.33859299996</v>
      </c>
      <c r="J31" s="43">
        <v>579825.75027199998</v>
      </c>
      <c r="K31" s="43">
        <v>5170552.7061379999</v>
      </c>
      <c r="L31" s="43">
        <v>148694.07446600002</v>
      </c>
      <c r="M31" s="43">
        <v>126079.30155800001</v>
      </c>
      <c r="N31" s="43">
        <v>22614.772907999999</v>
      </c>
      <c r="O31" s="43">
        <v>8753.6945830000004</v>
      </c>
    </row>
    <row r="32" spans="1:15" x14ac:dyDescent="0.25">
      <c r="A32" s="46" t="s">
        <v>69</v>
      </c>
      <c r="B32" s="46" t="s">
        <v>796</v>
      </c>
      <c r="C32" s="46" t="s">
        <v>68</v>
      </c>
      <c r="D32" s="30">
        <v>126198968.29134068</v>
      </c>
      <c r="E32" s="43">
        <v>520319.51745699998</v>
      </c>
      <c r="F32" s="43">
        <v>5343287.4496320002</v>
      </c>
      <c r="G32" s="43">
        <v>1947714.70465</v>
      </c>
      <c r="H32" s="43">
        <v>989093.81797700003</v>
      </c>
      <c r="I32" s="43">
        <v>958620.88667299994</v>
      </c>
      <c r="J32" s="43">
        <v>846459.52038300002</v>
      </c>
      <c r="K32" s="43">
        <v>3728194.8832050003</v>
      </c>
      <c r="L32" s="43">
        <v>140401.48139999999</v>
      </c>
      <c r="M32" s="43">
        <v>123640.42524500001</v>
      </c>
      <c r="N32" s="43">
        <v>16761.056154999998</v>
      </c>
      <c r="O32" s="43">
        <v>8753.6945830000004</v>
      </c>
    </row>
    <row r="33" spans="1:15" x14ac:dyDescent="0.25">
      <c r="A33" s="46" t="s">
        <v>71</v>
      </c>
      <c r="B33" s="46" t="s">
        <v>792</v>
      </c>
      <c r="C33" s="46" t="s">
        <v>70</v>
      </c>
      <c r="D33" s="30">
        <v>8761748.2115003597</v>
      </c>
      <c r="E33" s="43">
        <v>49691.401104999997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</row>
    <row r="34" spans="1:15" x14ac:dyDescent="0.25">
      <c r="A34" s="46" t="s">
        <v>73</v>
      </c>
      <c r="B34" s="46" t="s">
        <v>795</v>
      </c>
      <c r="C34" s="46" t="s">
        <v>72</v>
      </c>
      <c r="D34" s="30">
        <v>204433026.32118735</v>
      </c>
      <c r="E34" s="43">
        <v>150610.93848300001</v>
      </c>
      <c r="F34" s="43">
        <v>8650712.7975820005</v>
      </c>
      <c r="G34" s="43">
        <v>2842004.542711</v>
      </c>
      <c r="H34" s="43">
        <v>1367396.843563</v>
      </c>
      <c r="I34" s="43">
        <v>1474607.699148</v>
      </c>
      <c r="J34" s="43">
        <v>914081.71394299995</v>
      </c>
      <c r="K34" s="43">
        <v>6563899.1092500007</v>
      </c>
      <c r="L34" s="43">
        <v>151928.093303</v>
      </c>
      <c r="M34" s="43">
        <v>127033.644463</v>
      </c>
      <c r="N34" s="43">
        <v>24894.448840000001</v>
      </c>
      <c r="O34" s="43">
        <v>8753.6945830000004</v>
      </c>
    </row>
    <row r="35" spans="1:15" x14ac:dyDescent="0.25">
      <c r="A35" s="46" t="s">
        <v>75</v>
      </c>
      <c r="B35" s="46" t="s">
        <v>792</v>
      </c>
      <c r="C35" s="46" t="s">
        <v>74</v>
      </c>
      <c r="D35" s="30">
        <v>7339775.8960194886</v>
      </c>
      <c r="E35" s="43">
        <v>79721.107445000001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</row>
    <row r="36" spans="1:15" x14ac:dyDescent="0.25">
      <c r="A36" s="46" t="s">
        <v>77</v>
      </c>
      <c r="B36" s="46" t="s">
        <v>796</v>
      </c>
      <c r="C36" s="46" t="s">
        <v>76</v>
      </c>
      <c r="D36" s="30">
        <v>136455104.57407942</v>
      </c>
      <c r="E36" s="43">
        <v>562685.68222900003</v>
      </c>
      <c r="F36" s="43">
        <v>39440.087589000002</v>
      </c>
      <c r="G36" s="43">
        <v>2036308.20349</v>
      </c>
      <c r="H36" s="43">
        <v>1098660.294036</v>
      </c>
      <c r="I36" s="43">
        <v>937647.90945399995</v>
      </c>
      <c r="J36" s="43">
        <v>445655.79496600002</v>
      </c>
      <c r="K36" s="43">
        <v>3097318.0002880003</v>
      </c>
      <c r="L36" s="43">
        <v>139459.87519200001</v>
      </c>
      <c r="M36" s="43">
        <v>123322.310943</v>
      </c>
      <c r="N36" s="43">
        <v>16137.564248999999</v>
      </c>
      <c r="O36" s="43">
        <v>8753.6945830000004</v>
      </c>
    </row>
    <row r="37" spans="1:15" x14ac:dyDescent="0.25">
      <c r="A37" s="46" t="s">
        <v>79</v>
      </c>
      <c r="B37" s="46" t="s">
        <v>796</v>
      </c>
      <c r="C37" s="46" t="s">
        <v>78</v>
      </c>
      <c r="D37" s="30">
        <v>79764469.637568548</v>
      </c>
      <c r="E37" s="43">
        <v>49508.220688000001</v>
      </c>
      <c r="F37" s="43">
        <v>8918787.5571640003</v>
      </c>
      <c r="G37" s="43">
        <v>788529.08803500002</v>
      </c>
      <c r="H37" s="43">
        <v>404695.04574899998</v>
      </c>
      <c r="I37" s="43">
        <v>383834.04228599998</v>
      </c>
      <c r="J37" s="43">
        <v>156628.36609200001</v>
      </c>
      <c r="K37" s="43">
        <v>2092887.7536860001</v>
      </c>
      <c r="L37" s="43">
        <v>150744.197495</v>
      </c>
      <c r="M37" s="43">
        <v>126715.530161</v>
      </c>
      <c r="N37" s="43">
        <v>24028.667334000002</v>
      </c>
      <c r="O37" s="43">
        <v>8753.6945830000004</v>
      </c>
    </row>
    <row r="38" spans="1:15" x14ac:dyDescent="0.25">
      <c r="A38" s="46" t="s">
        <v>81</v>
      </c>
      <c r="B38" s="46" t="s">
        <v>795</v>
      </c>
      <c r="C38" s="46" t="s">
        <v>80</v>
      </c>
      <c r="D38" s="30">
        <v>388837800.61532331</v>
      </c>
      <c r="E38" s="43">
        <v>118611.795124</v>
      </c>
      <c r="F38" s="43">
        <v>13784388.768711999</v>
      </c>
      <c r="G38" s="43">
        <v>4595597.6765010003</v>
      </c>
      <c r="H38" s="43">
        <v>2158735.4197860002</v>
      </c>
      <c r="I38" s="43">
        <v>2436862.2567150001</v>
      </c>
      <c r="J38" s="43">
        <v>1758828.317451</v>
      </c>
      <c r="K38" s="43">
        <v>13074651.401099999</v>
      </c>
      <c r="L38" s="43">
        <v>195180.58573400002</v>
      </c>
      <c r="M38" s="43">
        <v>139864.25463000001</v>
      </c>
      <c r="N38" s="43">
        <v>55316.331103999997</v>
      </c>
      <c r="O38" s="43">
        <v>17507.389160999999</v>
      </c>
    </row>
    <row r="39" spans="1:15" x14ac:dyDescent="0.25">
      <c r="A39" s="46" t="s">
        <v>83</v>
      </c>
      <c r="B39" s="46" t="s">
        <v>792</v>
      </c>
      <c r="C39" s="46" t="s">
        <v>82</v>
      </c>
      <c r="D39" s="30">
        <v>14232683.926548321</v>
      </c>
      <c r="E39" s="43">
        <v>70368.014391999997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</row>
    <row r="40" spans="1:15" x14ac:dyDescent="0.25">
      <c r="A40" s="46" t="s">
        <v>85</v>
      </c>
      <c r="B40" s="46" t="s">
        <v>792</v>
      </c>
      <c r="C40" s="46" t="s">
        <v>84</v>
      </c>
      <c r="D40" s="30">
        <v>10774471.122266058</v>
      </c>
      <c r="E40" s="43">
        <v>139288.40841199999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</row>
    <row r="41" spans="1:15" x14ac:dyDescent="0.25">
      <c r="A41" s="46" t="s">
        <v>87</v>
      </c>
      <c r="B41" s="46" t="s">
        <v>794</v>
      </c>
      <c r="C41" s="46" t="s">
        <v>86</v>
      </c>
      <c r="D41" s="30">
        <v>245531019.67392761</v>
      </c>
      <c r="E41" s="43">
        <v>1547755.7000780001</v>
      </c>
      <c r="F41" s="43">
        <v>8551570.9482959993</v>
      </c>
      <c r="G41" s="43">
        <v>2483702.652793</v>
      </c>
      <c r="H41" s="43">
        <v>1059022.2294630001</v>
      </c>
      <c r="I41" s="43">
        <v>1424680.4233299999</v>
      </c>
      <c r="J41" s="43">
        <v>768899.39722699998</v>
      </c>
      <c r="K41" s="43">
        <v>7007533.6873479998</v>
      </c>
      <c r="L41" s="43">
        <v>200888.43428800002</v>
      </c>
      <c r="M41" s="43">
        <v>141560.86423900002</v>
      </c>
      <c r="N41" s="43">
        <v>59327.570049000002</v>
      </c>
      <c r="O41" s="43">
        <v>8753.6945830000004</v>
      </c>
    </row>
    <row r="42" spans="1:15" x14ac:dyDescent="0.25">
      <c r="A42" s="46" t="s">
        <v>89</v>
      </c>
      <c r="B42" s="46" t="s">
        <v>792</v>
      </c>
      <c r="C42" s="46" t="s">
        <v>88</v>
      </c>
      <c r="D42" s="30">
        <v>8238156.7379590571</v>
      </c>
      <c r="E42" s="43">
        <v>49508.220688000001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</row>
    <row r="43" spans="1:15" x14ac:dyDescent="0.25">
      <c r="A43" s="46" t="s">
        <v>91</v>
      </c>
      <c r="B43" s="46" t="s">
        <v>796</v>
      </c>
      <c r="C43" s="46" t="s">
        <v>90</v>
      </c>
      <c r="D43" s="30">
        <v>217066557.68671498</v>
      </c>
      <c r="E43" s="43">
        <v>1279950.881911</v>
      </c>
      <c r="F43" s="43">
        <v>7552948.9362070002</v>
      </c>
      <c r="G43" s="43">
        <v>2550298.4400629997</v>
      </c>
      <c r="H43" s="43">
        <v>1246944.638119</v>
      </c>
      <c r="I43" s="43">
        <v>1303353.8019439999</v>
      </c>
      <c r="J43" s="43">
        <v>565759.50277599995</v>
      </c>
      <c r="K43" s="43">
        <v>4717105.031583</v>
      </c>
      <c r="L43" s="43">
        <v>226722.89548899999</v>
      </c>
      <c r="M43" s="43">
        <v>149195.60747799999</v>
      </c>
      <c r="N43" s="43">
        <v>77527.288010999997</v>
      </c>
      <c r="O43" s="43">
        <v>8753.6945830000004</v>
      </c>
    </row>
    <row r="44" spans="1:15" x14ac:dyDescent="0.25">
      <c r="A44" s="46" t="s">
        <v>93</v>
      </c>
      <c r="B44" s="46" t="s">
        <v>796</v>
      </c>
      <c r="C44" s="46" t="s">
        <v>92</v>
      </c>
      <c r="D44" s="30">
        <v>355632965.42462337</v>
      </c>
      <c r="E44" s="43">
        <v>1069743.9276920001</v>
      </c>
      <c r="F44" s="43">
        <v>19653792.186220001</v>
      </c>
      <c r="G44" s="43">
        <v>4244874.3915259996</v>
      </c>
      <c r="H44" s="43">
        <v>2093199.1521099999</v>
      </c>
      <c r="I44" s="43">
        <v>2151675.239416</v>
      </c>
      <c r="J44" s="43">
        <v>1406325.8361790001</v>
      </c>
      <c r="K44" s="43">
        <v>8433592.0607900005</v>
      </c>
      <c r="L44" s="43">
        <v>211280.68514399999</v>
      </c>
      <c r="M44" s="43">
        <v>144635.96915399999</v>
      </c>
      <c r="N44" s="43">
        <v>66644.715989999997</v>
      </c>
      <c r="O44" s="43">
        <v>17507.389160999999</v>
      </c>
    </row>
    <row r="45" spans="1:15" x14ac:dyDescent="0.25">
      <c r="A45" s="46" t="s">
        <v>95</v>
      </c>
      <c r="B45" s="46" t="s">
        <v>792</v>
      </c>
      <c r="C45" s="46" t="s">
        <v>94</v>
      </c>
      <c r="D45" s="30">
        <v>10121023.288030082</v>
      </c>
      <c r="E45" s="43">
        <v>111720.250805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</row>
    <row r="46" spans="1:15" x14ac:dyDescent="0.25">
      <c r="A46" s="46" t="s">
        <v>97</v>
      </c>
      <c r="B46" s="46" t="s">
        <v>794</v>
      </c>
      <c r="C46" s="46" t="s">
        <v>96</v>
      </c>
      <c r="D46" s="30">
        <v>201803306.6433109</v>
      </c>
      <c r="E46" s="43">
        <v>396065.76550400001</v>
      </c>
      <c r="F46" s="43">
        <v>9864747.3620050009</v>
      </c>
      <c r="G46" s="43">
        <v>2966112.0892049996</v>
      </c>
      <c r="H46" s="43">
        <v>1703285.987091</v>
      </c>
      <c r="I46" s="43">
        <v>1262826.1021139999</v>
      </c>
      <c r="J46" s="43">
        <v>736567.05593799998</v>
      </c>
      <c r="K46" s="43">
        <v>5351572.4019379998</v>
      </c>
      <c r="L46" s="43">
        <v>229906.30272100001</v>
      </c>
      <c r="M46" s="43">
        <v>150149.95038300002</v>
      </c>
      <c r="N46" s="43">
        <v>79756.352337999997</v>
      </c>
      <c r="O46" s="43">
        <v>13130.541869000001</v>
      </c>
    </row>
    <row r="47" spans="1:15" x14ac:dyDescent="0.25">
      <c r="A47" s="46" t="s">
        <v>99</v>
      </c>
      <c r="B47" s="46" t="s">
        <v>792</v>
      </c>
      <c r="C47" s="46" t="s">
        <v>98</v>
      </c>
      <c r="D47" s="30">
        <v>10233778.235046584</v>
      </c>
      <c r="E47" s="43">
        <v>111720.250805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</row>
    <row r="48" spans="1:15" x14ac:dyDescent="0.25">
      <c r="A48" s="46" t="s">
        <v>101</v>
      </c>
      <c r="B48" s="46" t="s">
        <v>792</v>
      </c>
      <c r="C48" s="46" t="s">
        <v>100</v>
      </c>
      <c r="D48" s="30">
        <v>8039021.1224698117</v>
      </c>
      <c r="E48" s="43">
        <v>63475.479907999994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</row>
    <row r="49" spans="1:15" x14ac:dyDescent="0.25">
      <c r="A49" s="46" t="s">
        <v>103</v>
      </c>
      <c r="B49" s="46" t="s">
        <v>792</v>
      </c>
      <c r="C49" s="46" t="s">
        <v>102</v>
      </c>
      <c r="D49" s="30">
        <v>9474743.8689269237</v>
      </c>
      <c r="E49" s="43">
        <v>86908.710923999999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</row>
    <row r="50" spans="1:15" x14ac:dyDescent="0.25">
      <c r="A50" s="46" t="s">
        <v>105</v>
      </c>
      <c r="B50" s="46" t="s">
        <v>797</v>
      </c>
      <c r="C50" s="46" t="s">
        <v>104</v>
      </c>
      <c r="D50" s="30">
        <v>331743807.61101389</v>
      </c>
      <c r="E50" s="43">
        <v>0</v>
      </c>
      <c r="F50" s="43">
        <v>17962793.921833001</v>
      </c>
      <c r="G50" s="43">
        <v>3990921.6322850003</v>
      </c>
      <c r="H50" s="43">
        <v>2218002.1686590002</v>
      </c>
      <c r="I50" s="43">
        <v>1772919.4636260001</v>
      </c>
      <c r="J50" s="43">
        <v>430965.36809</v>
      </c>
      <c r="K50" s="43">
        <v>7853716.32766</v>
      </c>
      <c r="L50" s="43">
        <v>300642.28639100003</v>
      </c>
      <c r="M50" s="43">
        <v>171145.49429300003</v>
      </c>
      <c r="N50" s="43">
        <v>129496.79209800001</v>
      </c>
      <c r="O50" s="43">
        <v>17507.389160999999</v>
      </c>
    </row>
    <row r="51" spans="1:15" x14ac:dyDescent="0.25">
      <c r="A51" s="46" t="s">
        <v>107</v>
      </c>
      <c r="B51" s="46" t="s">
        <v>793</v>
      </c>
      <c r="C51" s="46" t="s">
        <v>106</v>
      </c>
      <c r="D51" s="30">
        <v>27140413.972121976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</row>
    <row r="52" spans="1:15" x14ac:dyDescent="0.25">
      <c r="A52" s="46" t="s">
        <v>109</v>
      </c>
      <c r="B52" s="46" t="s">
        <v>792</v>
      </c>
      <c r="C52" s="46" t="s">
        <v>108</v>
      </c>
      <c r="D52" s="30">
        <v>13286665.095184246</v>
      </c>
      <c r="E52" s="43">
        <v>107289.26505300001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</row>
    <row r="53" spans="1:15" x14ac:dyDescent="0.25">
      <c r="A53" s="46" t="s">
        <v>111</v>
      </c>
      <c r="B53" s="46" t="s">
        <v>795</v>
      </c>
      <c r="C53" s="46" t="s">
        <v>110</v>
      </c>
      <c r="D53" s="30">
        <v>126350082.94460008</v>
      </c>
      <c r="E53" s="43">
        <v>458783.76963500003</v>
      </c>
      <c r="F53" s="43">
        <v>4798472.9385259999</v>
      </c>
      <c r="G53" s="43">
        <v>1803422.7303470001</v>
      </c>
      <c r="H53" s="43">
        <v>937064.643377</v>
      </c>
      <c r="I53" s="43">
        <v>866358.08696999995</v>
      </c>
      <c r="J53" s="43">
        <v>513077.70901499997</v>
      </c>
      <c r="K53" s="43">
        <v>3579082.1633329997</v>
      </c>
      <c r="L53" s="43">
        <v>157969.193761</v>
      </c>
      <c r="M53" s="43">
        <v>128836.29217299999</v>
      </c>
      <c r="N53" s="43">
        <v>29132.901588000001</v>
      </c>
      <c r="O53" s="43">
        <v>8753.6945830000004</v>
      </c>
    </row>
    <row r="54" spans="1:15" x14ac:dyDescent="0.25">
      <c r="A54" s="46" t="s">
        <v>113</v>
      </c>
      <c r="B54" s="46" t="s">
        <v>795</v>
      </c>
      <c r="C54" s="46" t="s">
        <v>112</v>
      </c>
      <c r="D54" s="30">
        <v>146911149.15516874</v>
      </c>
      <c r="E54" s="43">
        <v>103381.086111</v>
      </c>
      <c r="F54" s="43">
        <v>1720633.2582780002</v>
      </c>
      <c r="G54" s="43">
        <v>1920414.213305</v>
      </c>
      <c r="H54" s="43">
        <v>943830.154645</v>
      </c>
      <c r="I54" s="43">
        <v>976584.05865999998</v>
      </c>
      <c r="J54" s="43">
        <v>494498.396136</v>
      </c>
      <c r="K54" s="43">
        <v>4548028.6828180002</v>
      </c>
      <c r="L54" s="43">
        <v>212284.74822800001</v>
      </c>
      <c r="M54" s="43">
        <v>144954.083457</v>
      </c>
      <c r="N54" s="43">
        <v>67330.664770999996</v>
      </c>
      <c r="O54" s="43">
        <v>8753.6945830000004</v>
      </c>
    </row>
    <row r="55" spans="1:15" x14ac:dyDescent="0.25">
      <c r="A55" s="46" t="s">
        <v>115</v>
      </c>
      <c r="B55" s="46" t="s">
        <v>792</v>
      </c>
      <c r="C55" s="46" t="s">
        <v>114</v>
      </c>
      <c r="D55" s="30">
        <v>16904812.509870429</v>
      </c>
      <c r="E55" s="43">
        <v>566594.85133400001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</row>
    <row r="56" spans="1:15" x14ac:dyDescent="0.25">
      <c r="A56" s="46" t="s">
        <v>117</v>
      </c>
      <c r="B56" s="46" t="s">
        <v>797</v>
      </c>
      <c r="C56" s="46" t="s">
        <v>116</v>
      </c>
      <c r="D56" s="30">
        <v>374979963.7190724</v>
      </c>
      <c r="E56" s="43">
        <v>0</v>
      </c>
      <c r="F56" s="43">
        <v>11454157.422623999</v>
      </c>
      <c r="G56" s="43">
        <v>5116286.6755889999</v>
      </c>
      <c r="H56" s="43">
        <v>2650947.0309139998</v>
      </c>
      <c r="I56" s="43">
        <v>2465339.6446750001</v>
      </c>
      <c r="J56" s="43">
        <v>773541.966655</v>
      </c>
      <c r="K56" s="43">
        <v>9374245.4804820009</v>
      </c>
      <c r="L56" s="43">
        <v>304843.75565900002</v>
      </c>
      <c r="M56" s="43">
        <v>172417.95149899999</v>
      </c>
      <c r="N56" s="43">
        <v>132425.80416</v>
      </c>
      <c r="O56" s="43">
        <v>17507.389160999999</v>
      </c>
    </row>
    <row r="57" spans="1:15" x14ac:dyDescent="0.25">
      <c r="A57" s="46" t="s">
        <v>119</v>
      </c>
      <c r="B57" s="46" t="s">
        <v>793</v>
      </c>
      <c r="C57" s="46" t="s">
        <v>118</v>
      </c>
      <c r="D57" s="30">
        <v>28575458.009478189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</row>
    <row r="58" spans="1:15" x14ac:dyDescent="0.25">
      <c r="A58" s="46" t="s">
        <v>121</v>
      </c>
      <c r="B58" s="46" t="s">
        <v>798</v>
      </c>
      <c r="C58" s="46" t="s">
        <v>120</v>
      </c>
      <c r="D58" s="30">
        <v>238752199.3562026</v>
      </c>
      <c r="E58" s="43">
        <v>2018383.8164300001</v>
      </c>
      <c r="F58" s="43">
        <v>4017272.593843</v>
      </c>
      <c r="G58" s="43">
        <v>2210836.5014770003</v>
      </c>
      <c r="H58" s="43">
        <v>846913.66187399998</v>
      </c>
      <c r="I58" s="43">
        <v>1363922.8396030001</v>
      </c>
      <c r="J58" s="43">
        <v>769758.49092100002</v>
      </c>
      <c r="K58" s="43">
        <v>5736963.0042770002</v>
      </c>
      <c r="L58" s="43">
        <v>204129.99102300001</v>
      </c>
      <c r="M58" s="43">
        <v>142515.20714300001</v>
      </c>
      <c r="N58" s="43">
        <v>61614.783880000003</v>
      </c>
      <c r="O58" s="43">
        <v>13130.541869000001</v>
      </c>
    </row>
    <row r="59" spans="1:15" x14ac:dyDescent="0.25">
      <c r="A59" s="46" t="s">
        <v>123</v>
      </c>
      <c r="B59" s="46" t="s">
        <v>792</v>
      </c>
      <c r="C59" s="46" t="s">
        <v>122</v>
      </c>
      <c r="D59" s="30">
        <v>10085468.023134429</v>
      </c>
      <c r="E59" s="43">
        <v>73124.632121000002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</row>
    <row r="60" spans="1:15" x14ac:dyDescent="0.25">
      <c r="A60" s="46" t="s">
        <v>125</v>
      </c>
      <c r="B60" s="46" t="s">
        <v>792</v>
      </c>
      <c r="C60" s="46" t="s">
        <v>124</v>
      </c>
      <c r="D60" s="30">
        <v>16674110.314536942</v>
      </c>
      <c r="E60" s="43">
        <v>320942.98159600003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</row>
    <row r="61" spans="1:15" x14ac:dyDescent="0.25">
      <c r="A61" s="46" t="s">
        <v>127</v>
      </c>
      <c r="B61" s="46" t="s">
        <v>792</v>
      </c>
      <c r="C61" s="46" t="s">
        <v>126</v>
      </c>
      <c r="D61" s="30">
        <v>11826449.808864977</v>
      </c>
      <c r="E61" s="43">
        <v>65937.028640999997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</row>
    <row r="62" spans="1:15" x14ac:dyDescent="0.25">
      <c r="A62" s="46" t="s">
        <v>129</v>
      </c>
      <c r="B62" s="46" t="s">
        <v>792</v>
      </c>
      <c r="C62" s="46" t="s">
        <v>128</v>
      </c>
      <c r="D62" s="30">
        <v>10564929.964177238</v>
      </c>
      <c r="E62" s="43">
        <v>84152.093197000009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</row>
    <row r="63" spans="1:15" x14ac:dyDescent="0.25">
      <c r="A63" s="46" t="s">
        <v>131</v>
      </c>
      <c r="B63" s="46" t="s">
        <v>796</v>
      </c>
      <c r="C63" s="46" t="s">
        <v>130</v>
      </c>
      <c r="D63" s="30">
        <v>189210291.37825292</v>
      </c>
      <c r="E63" s="43">
        <v>139288.40841199999</v>
      </c>
      <c r="F63" s="43">
        <v>11306618.636500999</v>
      </c>
      <c r="G63" s="43">
        <v>2006690.618248</v>
      </c>
      <c r="H63" s="43">
        <v>1088074.7706170001</v>
      </c>
      <c r="I63" s="43">
        <v>918615.84763099998</v>
      </c>
      <c r="J63" s="43">
        <v>319872.73243700003</v>
      </c>
      <c r="K63" s="43">
        <v>4346572.5335400002</v>
      </c>
      <c r="L63" s="43">
        <v>183761.65809799999</v>
      </c>
      <c r="M63" s="43">
        <v>136471.035412</v>
      </c>
      <c r="N63" s="43">
        <v>47290.622686000002</v>
      </c>
      <c r="O63" s="43">
        <v>8753.6945830000004</v>
      </c>
    </row>
    <row r="64" spans="1:15" x14ac:dyDescent="0.25">
      <c r="A64" s="46" t="s">
        <v>133</v>
      </c>
      <c r="B64" s="46" t="s">
        <v>792</v>
      </c>
      <c r="C64" s="46" t="s">
        <v>132</v>
      </c>
      <c r="D64" s="30">
        <v>15307002.211739741</v>
      </c>
      <c r="E64" s="43">
        <v>103449.407456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</row>
    <row r="65" spans="1:15" x14ac:dyDescent="0.25">
      <c r="A65" s="46" t="s">
        <v>135</v>
      </c>
      <c r="B65" s="46" t="s">
        <v>792</v>
      </c>
      <c r="C65" s="46" t="s">
        <v>134</v>
      </c>
      <c r="D65" s="30">
        <v>16742269.541670511</v>
      </c>
      <c r="E65" s="43">
        <v>63475.479907999994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</row>
    <row r="66" spans="1:15" x14ac:dyDescent="0.25">
      <c r="A66" s="46" t="s">
        <v>137</v>
      </c>
      <c r="B66" s="46" t="s">
        <v>792</v>
      </c>
      <c r="C66" s="46" t="s">
        <v>136</v>
      </c>
      <c r="D66" s="30">
        <v>12568863.825487083</v>
      </c>
      <c r="E66" s="43">
        <v>91043.637515999988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</row>
    <row r="67" spans="1:15" x14ac:dyDescent="0.25">
      <c r="A67" s="46" t="s">
        <v>139</v>
      </c>
      <c r="B67" s="46" t="s">
        <v>792</v>
      </c>
      <c r="C67" s="46" t="s">
        <v>138</v>
      </c>
      <c r="D67" s="30">
        <v>13640457.150334699</v>
      </c>
      <c r="E67" s="43">
        <v>100397.72073299999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</row>
    <row r="68" spans="1:15" x14ac:dyDescent="0.25">
      <c r="A68" s="46" t="s">
        <v>141</v>
      </c>
      <c r="B68" s="46" t="s">
        <v>796</v>
      </c>
      <c r="C68" s="46" t="s">
        <v>140</v>
      </c>
      <c r="D68" s="30">
        <v>250423794.84471479</v>
      </c>
      <c r="E68" s="43">
        <v>213131.899897</v>
      </c>
      <c r="F68" s="43">
        <v>11814445.973092001</v>
      </c>
      <c r="G68" s="43">
        <v>3579739.7264440004</v>
      </c>
      <c r="H68" s="43">
        <v>2040915.4550610001</v>
      </c>
      <c r="I68" s="43">
        <v>1538824.2713830001</v>
      </c>
      <c r="J68" s="43">
        <v>550071.44299500005</v>
      </c>
      <c r="K68" s="43">
        <v>5732805.444747</v>
      </c>
      <c r="L68" s="43">
        <v>169381.66033899999</v>
      </c>
      <c r="M68" s="43">
        <v>132229.51138899999</v>
      </c>
      <c r="N68" s="43">
        <v>37152.148950000003</v>
      </c>
      <c r="O68" s="43">
        <v>17507.389160999999</v>
      </c>
    </row>
    <row r="69" spans="1:15" x14ac:dyDescent="0.25">
      <c r="A69" s="46" t="s">
        <v>143</v>
      </c>
      <c r="B69" s="46" t="s">
        <v>793</v>
      </c>
      <c r="C69" s="46" t="s">
        <v>142</v>
      </c>
      <c r="D69" s="30">
        <v>40881030.771582477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</row>
    <row r="70" spans="1:15" x14ac:dyDescent="0.25">
      <c r="A70" s="46" t="s">
        <v>145</v>
      </c>
      <c r="B70" s="46" t="s">
        <v>796</v>
      </c>
      <c r="C70" s="46" t="s">
        <v>144</v>
      </c>
      <c r="D70" s="30">
        <v>244085075.18217963</v>
      </c>
      <c r="E70" s="43">
        <v>507027.55036599998</v>
      </c>
      <c r="F70" s="43">
        <v>9920733.6818429995</v>
      </c>
      <c r="G70" s="43">
        <v>3347771.193895</v>
      </c>
      <c r="H70" s="43">
        <v>1791359.4562909999</v>
      </c>
      <c r="I70" s="43">
        <v>1556411.7376039999</v>
      </c>
      <c r="J70" s="43">
        <v>678583.87856600003</v>
      </c>
      <c r="K70" s="43">
        <v>5351922.6366389999</v>
      </c>
      <c r="L70" s="43">
        <v>182917.47525000002</v>
      </c>
      <c r="M70" s="43">
        <v>136258.95921100001</v>
      </c>
      <c r="N70" s="43">
        <v>46658.516039000002</v>
      </c>
      <c r="O70" s="43">
        <v>13130.541869000001</v>
      </c>
    </row>
    <row r="71" spans="1:15" x14ac:dyDescent="0.25">
      <c r="A71" s="46" t="s">
        <v>147</v>
      </c>
      <c r="B71" s="46" t="s">
        <v>792</v>
      </c>
      <c r="C71" s="46" t="s">
        <v>146</v>
      </c>
      <c r="D71" s="30">
        <v>9125149.1821778156</v>
      </c>
      <c r="E71" s="43">
        <v>84152.093197000009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</row>
    <row r="72" spans="1:15" x14ac:dyDescent="0.25">
      <c r="A72" s="46" t="s">
        <v>149</v>
      </c>
      <c r="B72" s="46" t="s">
        <v>792</v>
      </c>
      <c r="C72" s="46" t="s">
        <v>148</v>
      </c>
      <c r="D72" s="30">
        <v>12539349.537515277</v>
      </c>
      <c r="E72" s="43">
        <v>111720.250805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</row>
    <row r="73" spans="1:15" x14ac:dyDescent="0.25">
      <c r="A73" s="46" t="s">
        <v>151</v>
      </c>
      <c r="B73" s="46" t="s">
        <v>792</v>
      </c>
      <c r="C73" s="46" t="s">
        <v>150</v>
      </c>
      <c r="D73" s="30">
        <v>9863259.3890722319</v>
      </c>
      <c r="E73" s="43">
        <v>70368.014391999997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</row>
    <row r="74" spans="1:15" x14ac:dyDescent="0.25">
      <c r="A74" s="46" t="s">
        <v>153</v>
      </c>
      <c r="B74" s="46" t="s">
        <v>792</v>
      </c>
      <c r="C74" s="46" t="s">
        <v>152</v>
      </c>
      <c r="D74" s="30">
        <v>13023800.776728073</v>
      </c>
      <c r="E74" s="43">
        <v>70368.014391999997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</row>
    <row r="75" spans="1:15" x14ac:dyDescent="0.25">
      <c r="A75" s="46" t="s">
        <v>155</v>
      </c>
      <c r="B75" s="46" t="s">
        <v>792</v>
      </c>
      <c r="C75" s="46" t="s">
        <v>154</v>
      </c>
      <c r="D75" s="30">
        <v>5235881.0158282993</v>
      </c>
      <c r="E75" s="43">
        <v>70368.014391999997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</row>
    <row r="76" spans="1:15" x14ac:dyDescent="0.25">
      <c r="A76" s="46" t="s">
        <v>157</v>
      </c>
      <c r="B76" s="46" t="s">
        <v>798</v>
      </c>
      <c r="C76" s="46" t="s">
        <v>156</v>
      </c>
      <c r="D76" s="30">
        <v>30308016.019379493</v>
      </c>
      <c r="E76" s="43">
        <v>396065.76550400001</v>
      </c>
      <c r="F76" s="43">
        <v>14180.767059999998</v>
      </c>
      <c r="G76" s="43">
        <v>92968.164550000001</v>
      </c>
      <c r="H76" s="43">
        <v>41210.882787000002</v>
      </c>
      <c r="I76" s="43">
        <v>51757.281762999999</v>
      </c>
      <c r="J76" s="43">
        <v>18868.438189</v>
      </c>
      <c r="K76" s="43">
        <v>480789.41059400002</v>
      </c>
      <c r="L76" s="43">
        <v>132386.14442</v>
      </c>
      <c r="M76" s="43">
        <v>121307.587033</v>
      </c>
      <c r="N76" s="43">
        <v>11078.557387000001</v>
      </c>
      <c r="O76" s="43">
        <v>8753.6945830000004</v>
      </c>
    </row>
    <row r="77" spans="1:15" x14ac:dyDescent="0.25">
      <c r="A77" s="46" t="s">
        <v>159</v>
      </c>
      <c r="B77" s="46" t="s">
        <v>793</v>
      </c>
      <c r="C77" s="46" t="s">
        <v>158</v>
      </c>
      <c r="D77" s="30">
        <v>26181050.279542536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</row>
    <row r="78" spans="1:15" x14ac:dyDescent="0.25">
      <c r="A78" s="46" t="s">
        <v>161</v>
      </c>
      <c r="B78" s="46" t="s">
        <v>792</v>
      </c>
      <c r="C78" s="46" t="s">
        <v>160</v>
      </c>
      <c r="D78" s="30">
        <v>20809384.929486755</v>
      </c>
      <c r="E78" s="43">
        <v>194424.72362800001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</row>
    <row r="79" spans="1:15" x14ac:dyDescent="0.25">
      <c r="A79" s="46" t="s">
        <v>163</v>
      </c>
      <c r="B79" s="46" t="s">
        <v>792</v>
      </c>
      <c r="C79" s="46" t="s">
        <v>162</v>
      </c>
      <c r="D79" s="30">
        <v>7319888.2849454237</v>
      </c>
      <c r="E79" s="43">
        <v>49691.401104999997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</row>
    <row r="80" spans="1:15" x14ac:dyDescent="0.25">
      <c r="A80" s="46" t="s">
        <v>165</v>
      </c>
      <c r="B80" s="46" t="s">
        <v>792</v>
      </c>
      <c r="C80" s="46" t="s">
        <v>164</v>
      </c>
      <c r="D80" s="30">
        <v>8066024.5964859882</v>
      </c>
      <c r="E80" s="43">
        <v>70368.014391999997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</row>
    <row r="81" spans="1:15" x14ac:dyDescent="0.25">
      <c r="A81" s="46" t="s">
        <v>167</v>
      </c>
      <c r="B81" s="46" t="s">
        <v>796</v>
      </c>
      <c r="C81" s="46" t="s">
        <v>166</v>
      </c>
      <c r="D81" s="30">
        <v>444962504.19744754</v>
      </c>
      <c r="E81" s="43">
        <v>743818.43876599998</v>
      </c>
      <c r="F81" s="43">
        <v>2514335.3706990001</v>
      </c>
      <c r="G81" s="43">
        <v>6247525.5419149995</v>
      </c>
      <c r="H81" s="43">
        <v>3284327.2345619998</v>
      </c>
      <c r="I81" s="43">
        <v>2963198.3073530002</v>
      </c>
      <c r="J81" s="43">
        <v>885347.62748599995</v>
      </c>
      <c r="K81" s="43">
        <v>9490344.9680400006</v>
      </c>
      <c r="L81" s="43">
        <v>280533.98006799998</v>
      </c>
      <c r="M81" s="43">
        <v>165207.36066199999</v>
      </c>
      <c r="N81" s="43">
        <v>115326.619406</v>
      </c>
      <c r="O81" s="43">
        <v>17507.389160999999</v>
      </c>
    </row>
    <row r="82" spans="1:15" x14ac:dyDescent="0.25">
      <c r="A82" s="46" t="s">
        <v>169</v>
      </c>
      <c r="B82" s="46" t="s">
        <v>792</v>
      </c>
      <c r="C82" s="46" t="s">
        <v>168</v>
      </c>
      <c r="D82" s="30">
        <v>9874271.0501320194</v>
      </c>
      <c r="E82" s="43">
        <v>49691.401104999997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</row>
    <row r="83" spans="1:15" x14ac:dyDescent="0.25">
      <c r="A83" s="46" t="s">
        <v>171</v>
      </c>
      <c r="B83" s="46" t="s">
        <v>795</v>
      </c>
      <c r="C83" s="46" t="s">
        <v>170</v>
      </c>
      <c r="D83" s="30">
        <v>244785905.64892641</v>
      </c>
      <c r="E83" s="43">
        <v>106797.15333900001</v>
      </c>
      <c r="F83" s="43">
        <v>1605697.2285219999</v>
      </c>
      <c r="G83" s="43">
        <v>3326895.6078369999</v>
      </c>
      <c r="H83" s="43">
        <v>1681542.8085930001</v>
      </c>
      <c r="I83" s="43">
        <v>1645352.7992440001</v>
      </c>
      <c r="J83" s="43">
        <v>1074897.1265139999</v>
      </c>
      <c r="K83" s="43">
        <v>6646488.1480569998</v>
      </c>
      <c r="L83" s="43">
        <v>179162.32636500002</v>
      </c>
      <c r="M83" s="43">
        <v>135092.54010400001</v>
      </c>
      <c r="N83" s="43">
        <v>44069.786261000001</v>
      </c>
      <c r="O83" s="43">
        <v>8753.6945830000004</v>
      </c>
    </row>
    <row r="84" spans="1:15" x14ac:dyDescent="0.25">
      <c r="A84" s="46" t="s">
        <v>173</v>
      </c>
      <c r="B84" s="46" t="s">
        <v>792</v>
      </c>
      <c r="C84" s="46" t="s">
        <v>172</v>
      </c>
      <c r="D84" s="30">
        <v>6157817.3646920221</v>
      </c>
      <c r="E84" s="43">
        <v>84152.093197000009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</row>
    <row r="85" spans="1:15" x14ac:dyDescent="0.25">
      <c r="A85" s="46" t="s">
        <v>175</v>
      </c>
      <c r="B85" s="46" t="s">
        <v>792</v>
      </c>
      <c r="C85" s="46" t="s">
        <v>174</v>
      </c>
      <c r="D85" s="30">
        <v>12004189.137052689</v>
      </c>
      <c r="E85" s="43">
        <v>140666.71727600001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</row>
    <row r="86" spans="1:15" x14ac:dyDescent="0.25">
      <c r="A86" s="46" t="s">
        <v>177</v>
      </c>
      <c r="B86" s="46" t="s">
        <v>794</v>
      </c>
      <c r="C86" s="46" t="s">
        <v>176</v>
      </c>
      <c r="D86" s="30">
        <v>273963163.55672342</v>
      </c>
      <c r="E86" s="43">
        <v>935348.91181299998</v>
      </c>
      <c r="F86" s="43">
        <v>17109958.458944</v>
      </c>
      <c r="G86" s="43">
        <v>2980048.621026</v>
      </c>
      <c r="H86" s="43">
        <v>1493518.1558759999</v>
      </c>
      <c r="I86" s="43">
        <v>1486530.4651500001</v>
      </c>
      <c r="J86" s="43">
        <v>1035255.335985</v>
      </c>
      <c r="K86" s="43">
        <v>7646219.7981799999</v>
      </c>
      <c r="L86" s="43">
        <v>230596.49706700002</v>
      </c>
      <c r="M86" s="43">
        <v>150362.02658400001</v>
      </c>
      <c r="N86" s="43">
        <v>80234.470482999997</v>
      </c>
      <c r="O86" s="43">
        <v>8753.6945830000004</v>
      </c>
    </row>
    <row r="87" spans="1:15" x14ac:dyDescent="0.25">
      <c r="A87" s="46" t="s">
        <v>179</v>
      </c>
      <c r="B87" s="46" t="s">
        <v>797</v>
      </c>
      <c r="C87" s="46" t="s">
        <v>178</v>
      </c>
      <c r="D87" s="30">
        <v>359883448.21917337</v>
      </c>
      <c r="E87" s="43">
        <v>0</v>
      </c>
      <c r="F87" s="43">
        <v>18521156.295957997</v>
      </c>
      <c r="G87" s="43">
        <v>5823574.2909019999</v>
      </c>
      <c r="H87" s="43">
        <v>3163933.7650680002</v>
      </c>
      <c r="I87" s="43">
        <v>2659640.5258340002</v>
      </c>
      <c r="J87" s="43">
        <v>1031985.3588479999</v>
      </c>
      <c r="K87" s="43">
        <v>8452903.7678369991</v>
      </c>
      <c r="L87" s="43">
        <v>298363.87271600001</v>
      </c>
      <c r="M87" s="43">
        <v>170509.26569</v>
      </c>
      <c r="N87" s="43">
        <v>127854.607026</v>
      </c>
      <c r="O87" s="43">
        <v>17507.389160999999</v>
      </c>
    </row>
    <row r="88" spans="1:15" x14ac:dyDescent="0.25">
      <c r="A88" s="46" t="s">
        <v>181</v>
      </c>
      <c r="B88" s="46" t="s">
        <v>792</v>
      </c>
      <c r="C88" s="46" t="s">
        <v>180</v>
      </c>
      <c r="D88" s="30">
        <v>15611743.369619774</v>
      </c>
      <c r="E88" s="43">
        <v>49508.220688000001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</row>
    <row r="89" spans="1:15" x14ac:dyDescent="0.25">
      <c r="A89" s="46" t="s">
        <v>183</v>
      </c>
      <c r="B89" s="46" t="s">
        <v>796</v>
      </c>
      <c r="C89" s="46" t="s">
        <v>182</v>
      </c>
      <c r="D89" s="30">
        <v>81041832.288078263</v>
      </c>
      <c r="E89" s="43">
        <v>84152.093197000009</v>
      </c>
      <c r="F89" s="43">
        <v>3012204.5797999999</v>
      </c>
      <c r="G89" s="43">
        <v>1062022.3611309999</v>
      </c>
      <c r="H89" s="43">
        <v>530383.45235799998</v>
      </c>
      <c r="I89" s="43">
        <v>531638.908773</v>
      </c>
      <c r="J89" s="43">
        <v>366039.41862999997</v>
      </c>
      <c r="K89" s="43">
        <v>2449117.2216039998</v>
      </c>
      <c r="L89" s="43">
        <v>130544.92886800002</v>
      </c>
      <c r="M89" s="43">
        <v>120671.35842900001</v>
      </c>
      <c r="N89" s="43">
        <v>9873.5704389999992</v>
      </c>
      <c r="O89" s="43">
        <v>8753.6945830000004</v>
      </c>
    </row>
    <row r="90" spans="1:15" x14ac:dyDescent="0.25">
      <c r="A90" s="46" t="s">
        <v>185</v>
      </c>
      <c r="B90" s="46" t="s">
        <v>792</v>
      </c>
      <c r="C90" s="46" t="s">
        <v>184</v>
      </c>
      <c r="D90" s="30">
        <v>11520504.758794656</v>
      </c>
      <c r="E90" s="43">
        <v>104827.71632000001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</row>
    <row r="91" spans="1:15" x14ac:dyDescent="0.25">
      <c r="A91" s="46" t="s">
        <v>187</v>
      </c>
      <c r="B91" s="46" t="s">
        <v>792</v>
      </c>
      <c r="C91" s="46" t="s">
        <v>186</v>
      </c>
      <c r="D91" s="30">
        <v>8113629.1585026402</v>
      </c>
      <c r="E91" s="43">
        <v>53827.317859999996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</row>
    <row r="92" spans="1:15" x14ac:dyDescent="0.25">
      <c r="A92" s="46" t="s">
        <v>189</v>
      </c>
      <c r="B92" s="46" t="s">
        <v>796</v>
      </c>
      <c r="C92" s="46" t="s">
        <v>188</v>
      </c>
      <c r="D92" s="30">
        <v>173317545.2871137</v>
      </c>
      <c r="E92" s="43">
        <v>228884.425556</v>
      </c>
      <c r="F92" s="43">
        <v>7119007.4076700006</v>
      </c>
      <c r="G92" s="43">
        <v>2420534.3749609999</v>
      </c>
      <c r="H92" s="43">
        <v>1202139.985359</v>
      </c>
      <c r="I92" s="43">
        <v>1218394.3896019999</v>
      </c>
      <c r="J92" s="43">
        <v>886714.94926400005</v>
      </c>
      <c r="K92" s="43">
        <v>5196637.2843970004</v>
      </c>
      <c r="L92" s="43">
        <v>168802.38078899999</v>
      </c>
      <c r="M92" s="43">
        <v>132017.43518899998</v>
      </c>
      <c r="N92" s="43">
        <v>36784.945599999999</v>
      </c>
      <c r="O92" s="43">
        <v>8753.6945830000004</v>
      </c>
    </row>
    <row r="93" spans="1:15" x14ac:dyDescent="0.25">
      <c r="A93" s="46" t="s">
        <v>191</v>
      </c>
      <c r="B93" s="46" t="s">
        <v>797</v>
      </c>
      <c r="C93" s="46" t="s">
        <v>190</v>
      </c>
      <c r="D93" s="30">
        <v>472925198.66260844</v>
      </c>
      <c r="E93" s="43">
        <v>0</v>
      </c>
      <c r="F93" s="43">
        <v>15837492.313301001</v>
      </c>
      <c r="G93" s="43">
        <v>7930229.570572</v>
      </c>
      <c r="H93" s="43">
        <v>4082416.094215</v>
      </c>
      <c r="I93" s="43">
        <v>3847813.4763569999</v>
      </c>
      <c r="J93" s="43">
        <v>1376042.2187650001</v>
      </c>
      <c r="K93" s="43">
        <v>12747484.447763</v>
      </c>
      <c r="L93" s="43">
        <v>328424.57056799997</v>
      </c>
      <c r="M93" s="43">
        <v>179416.466136</v>
      </c>
      <c r="N93" s="43">
        <v>149008.10443199999</v>
      </c>
      <c r="O93" s="43">
        <v>17507.389160999999</v>
      </c>
    </row>
    <row r="94" spans="1:15" x14ac:dyDescent="0.25">
      <c r="A94" s="46" t="s">
        <v>193</v>
      </c>
      <c r="B94" s="46" t="s">
        <v>792</v>
      </c>
      <c r="C94" s="46" t="s">
        <v>192</v>
      </c>
      <c r="D94" s="30">
        <v>8280882.87317097</v>
      </c>
      <c r="E94" s="43">
        <v>139288.40841199999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</row>
    <row r="95" spans="1:15" x14ac:dyDescent="0.25">
      <c r="A95" s="46" t="s">
        <v>195</v>
      </c>
      <c r="B95" s="46" t="s">
        <v>793</v>
      </c>
      <c r="C95" s="46" t="s">
        <v>194</v>
      </c>
      <c r="D95" s="30">
        <v>36487629.752034262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</row>
    <row r="96" spans="1:15" x14ac:dyDescent="0.25">
      <c r="A96" s="46" t="s">
        <v>197</v>
      </c>
      <c r="B96" s="46" t="s">
        <v>797</v>
      </c>
      <c r="C96" s="46" t="s">
        <v>196</v>
      </c>
      <c r="D96" s="30">
        <v>525509588.35330403</v>
      </c>
      <c r="E96" s="43">
        <v>0</v>
      </c>
      <c r="F96" s="43">
        <v>10859848.503770001</v>
      </c>
      <c r="G96" s="43">
        <v>8557109.5744809993</v>
      </c>
      <c r="H96" s="43">
        <v>4764214.2992460001</v>
      </c>
      <c r="I96" s="43">
        <v>3792895.2752350001</v>
      </c>
      <c r="J96" s="43">
        <v>1013061.956733</v>
      </c>
      <c r="K96" s="43">
        <v>11252678.889398001</v>
      </c>
      <c r="L96" s="43">
        <v>464513.895839</v>
      </c>
      <c r="M96" s="43">
        <v>219710.94434599997</v>
      </c>
      <c r="N96" s="43">
        <v>244802.951493</v>
      </c>
      <c r="O96" s="43">
        <v>17507.389160999999</v>
      </c>
    </row>
    <row r="97" spans="1:15" x14ac:dyDescent="0.25">
      <c r="A97" s="46" t="s">
        <v>199</v>
      </c>
      <c r="B97" s="46" t="s">
        <v>793</v>
      </c>
      <c r="C97" s="46" t="s">
        <v>198</v>
      </c>
      <c r="D97" s="30">
        <v>73423700.128642097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</row>
    <row r="98" spans="1:15" x14ac:dyDescent="0.25">
      <c r="A98" s="46" t="s">
        <v>201</v>
      </c>
      <c r="B98" s="46" t="s">
        <v>795</v>
      </c>
      <c r="C98" s="46" t="s">
        <v>200</v>
      </c>
      <c r="D98" s="30">
        <v>225540175.96806625</v>
      </c>
      <c r="E98" s="43">
        <v>134365.31094699999</v>
      </c>
      <c r="F98" s="43">
        <v>11820171.623122999</v>
      </c>
      <c r="G98" s="43">
        <v>2987074.5762529997</v>
      </c>
      <c r="H98" s="43">
        <v>1385404.850726</v>
      </c>
      <c r="I98" s="43">
        <v>1601669.7255269999</v>
      </c>
      <c r="J98" s="43">
        <v>821760.38844500005</v>
      </c>
      <c r="K98" s="43">
        <v>6625588.1229349999</v>
      </c>
      <c r="L98" s="43">
        <v>226468.76061900001</v>
      </c>
      <c r="M98" s="43">
        <v>149195.60747799999</v>
      </c>
      <c r="N98" s="43">
        <v>77273.153141000003</v>
      </c>
      <c r="O98" s="43">
        <v>8753.6945830000004</v>
      </c>
    </row>
    <row r="99" spans="1:15" x14ac:dyDescent="0.25">
      <c r="A99" s="46" t="s">
        <v>203</v>
      </c>
      <c r="B99" s="46" t="s">
        <v>797</v>
      </c>
      <c r="C99" s="46" t="s">
        <v>202</v>
      </c>
      <c r="D99" s="30">
        <v>276052355.29534054</v>
      </c>
      <c r="E99" s="43">
        <v>0</v>
      </c>
      <c r="F99" s="43">
        <v>1918221.7461939999</v>
      </c>
      <c r="G99" s="43">
        <v>4768597.5539490003</v>
      </c>
      <c r="H99" s="43">
        <v>2715767.5901629999</v>
      </c>
      <c r="I99" s="43">
        <v>2052829.9637859999</v>
      </c>
      <c r="J99" s="43">
        <v>448865.537664</v>
      </c>
      <c r="K99" s="43">
        <v>5507191.3317729998</v>
      </c>
      <c r="L99" s="43">
        <v>272707.09055399999</v>
      </c>
      <c r="M99" s="43">
        <v>162874.52244899998</v>
      </c>
      <c r="N99" s="43">
        <v>109832.568105</v>
      </c>
      <c r="O99" s="43">
        <v>17507.389160999999</v>
      </c>
    </row>
    <row r="100" spans="1:15" hidden="1" x14ac:dyDescent="0.25">
      <c r="A100" s="46" t="s">
        <v>205</v>
      </c>
      <c r="B100" s="46" t="s">
        <v>793</v>
      </c>
      <c r="C100" s="46" t="s">
        <v>204</v>
      </c>
      <c r="D100" s="30">
        <v>53140176.764585577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</row>
    <row r="101" spans="1:15" x14ac:dyDescent="0.25">
      <c r="A101" s="46" t="s">
        <v>207</v>
      </c>
      <c r="B101" s="46" t="s">
        <v>792</v>
      </c>
      <c r="C101" s="46" t="s">
        <v>206</v>
      </c>
      <c r="D101" s="30">
        <v>11830645.037653945</v>
      </c>
      <c r="E101" s="43">
        <v>164099.94829199999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</row>
    <row r="102" spans="1:15" x14ac:dyDescent="0.25">
      <c r="A102" s="46" t="s">
        <v>209</v>
      </c>
      <c r="B102" s="46" t="s">
        <v>795</v>
      </c>
      <c r="C102" s="46" t="s">
        <v>208</v>
      </c>
      <c r="D102" s="30">
        <v>223048888.31492624</v>
      </c>
      <c r="E102" s="43">
        <v>139288.40841199999</v>
      </c>
      <c r="F102" s="43">
        <v>10497204.325998999</v>
      </c>
      <c r="G102" s="43">
        <v>3443578.5268370002</v>
      </c>
      <c r="H102" s="43">
        <v>1787023.8730240001</v>
      </c>
      <c r="I102" s="43">
        <v>1656554.6538130001</v>
      </c>
      <c r="J102" s="43">
        <v>622985.23207000003</v>
      </c>
      <c r="K102" s="43">
        <v>5569852.3861220004</v>
      </c>
      <c r="L102" s="43">
        <v>163349.17462400001</v>
      </c>
      <c r="M102" s="43">
        <v>130426.863681</v>
      </c>
      <c r="N102" s="43">
        <v>32922.310942999997</v>
      </c>
      <c r="O102" s="43">
        <v>13130.541869000001</v>
      </c>
    </row>
    <row r="103" spans="1:15" x14ac:dyDescent="0.25">
      <c r="A103" s="46" t="s">
        <v>211</v>
      </c>
      <c r="B103" s="46" t="s">
        <v>796</v>
      </c>
      <c r="C103" s="46" t="s">
        <v>210</v>
      </c>
      <c r="D103" s="30">
        <v>392328181.86573434</v>
      </c>
      <c r="E103" s="43">
        <v>428754.063295</v>
      </c>
      <c r="F103" s="43">
        <v>11255101.996499</v>
      </c>
      <c r="G103" s="43">
        <v>5644482.2538830005</v>
      </c>
      <c r="H103" s="43">
        <v>2650531.5284529999</v>
      </c>
      <c r="I103" s="43">
        <v>2993950.7254300001</v>
      </c>
      <c r="J103" s="43">
        <v>1430881.158392</v>
      </c>
      <c r="K103" s="43">
        <v>10505957.309965</v>
      </c>
      <c r="L103" s="43">
        <v>188443.906716</v>
      </c>
      <c r="M103" s="43">
        <v>137849.530719</v>
      </c>
      <c r="N103" s="43">
        <v>50594.375997000003</v>
      </c>
      <c r="O103" s="43">
        <v>17507.389160999999</v>
      </c>
    </row>
    <row r="104" spans="1:15" x14ac:dyDescent="0.25">
      <c r="A104" s="46" t="s">
        <v>213</v>
      </c>
      <c r="B104" s="46" t="s">
        <v>793</v>
      </c>
      <c r="C104" s="46" t="s">
        <v>212</v>
      </c>
      <c r="D104" s="30">
        <v>27533917.599482208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</row>
    <row r="105" spans="1:15" x14ac:dyDescent="0.25">
      <c r="A105" s="46" t="s">
        <v>215</v>
      </c>
      <c r="B105" s="46" t="s">
        <v>794</v>
      </c>
      <c r="C105" s="46" t="s">
        <v>214</v>
      </c>
      <c r="D105" s="30">
        <v>250071015.33321387</v>
      </c>
      <c r="E105" s="43">
        <v>1023960.705528</v>
      </c>
      <c r="F105" s="43">
        <v>7510567.32051</v>
      </c>
      <c r="G105" s="43">
        <v>2849941.7257579998</v>
      </c>
      <c r="H105" s="43">
        <v>1346195.3410479999</v>
      </c>
      <c r="I105" s="43">
        <v>1503746.3847099999</v>
      </c>
      <c r="J105" s="43">
        <v>779670.06794900005</v>
      </c>
      <c r="K105" s="43">
        <v>7551980.5924069993</v>
      </c>
      <c r="L105" s="43">
        <v>175907.847518</v>
      </c>
      <c r="M105" s="43">
        <v>134138.1972</v>
      </c>
      <c r="N105" s="43">
        <v>41769.650318</v>
      </c>
      <c r="O105" s="43">
        <v>8753.6945830000004</v>
      </c>
    </row>
    <row r="106" spans="1:15" x14ac:dyDescent="0.25">
      <c r="A106" s="46" t="s">
        <v>217</v>
      </c>
      <c r="B106" s="46" t="s">
        <v>792</v>
      </c>
      <c r="C106" s="46" t="s">
        <v>216</v>
      </c>
      <c r="D106" s="30">
        <v>8591635.5290342197</v>
      </c>
      <c r="E106" s="43">
        <v>66232.097635999991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</row>
    <row r="107" spans="1:15" x14ac:dyDescent="0.25">
      <c r="A107" s="46" t="s">
        <v>219</v>
      </c>
      <c r="B107" s="46" t="s">
        <v>792</v>
      </c>
      <c r="C107" s="46" t="s">
        <v>218</v>
      </c>
      <c r="D107" s="30">
        <v>13695633.651610034</v>
      </c>
      <c r="E107" s="43">
        <v>97936.171999999991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</row>
    <row r="108" spans="1:15" x14ac:dyDescent="0.25">
      <c r="A108" s="46" t="s">
        <v>221</v>
      </c>
      <c r="B108" s="46" t="s">
        <v>792</v>
      </c>
      <c r="C108" s="46" t="s">
        <v>220</v>
      </c>
      <c r="D108" s="30">
        <v>9475034.9111570641</v>
      </c>
      <c r="E108" s="43">
        <v>70368.014391999997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</row>
    <row r="109" spans="1:15" x14ac:dyDescent="0.25">
      <c r="A109" s="46" t="s">
        <v>223</v>
      </c>
      <c r="B109" s="46" t="s">
        <v>792</v>
      </c>
      <c r="C109" s="46" t="s">
        <v>222</v>
      </c>
      <c r="D109" s="30">
        <v>11253218.94795163</v>
      </c>
      <c r="E109" s="43">
        <v>106206.025184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</row>
    <row r="110" spans="1:15" x14ac:dyDescent="0.25">
      <c r="A110" s="46" t="s">
        <v>225</v>
      </c>
      <c r="B110" s="46" t="s">
        <v>792</v>
      </c>
      <c r="C110" s="46" t="s">
        <v>224</v>
      </c>
      <c r="D110" s="30">
        <v>14649287.428610101</v>
      </c>
      <c r="E110" s="43">
        <v>49508.220688000001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</row>
    <row r="111" spans="1:15" x14ac:dyDescent="0.25">
      <c r="A111" s="46" t="s">
        <v>227</v>
      </c>
      <c r="B111" s="46" t="s">
        <v>792</v>
      </c>
      <c r="C111" s="46" t="s">
        <v>226</v>
      </c>
      <c r="D111" s="30">
        <v>15095082.498170063</v>
      </c>
      <c r="E111" s="43">
        <v>97936.171999999991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</row>
    <row r="112" spans="1:15" x14ac:dyDescent="0.25">
      <c r="A112" s="46" t="s">
        <v>229</v>
      </c>
      <c r="B112" s="46" t="s">
        <v>792</v>
      </c>
      <c r="C112" s="46" t="s">
        <v>228</v>
      </c>
      <c r="D112" s="30">
        <v>8707859.6355083305</v>
      </c>
      <c r="E112" s="43">
        <v>49508.220688000001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</row>
    <row r="113" spans="1:15" x14ac:dyDescent="0.25">
      <c r="A113" s="46" t="s">
        <v>231</v>
      </c>
      <c r="B113" s="46" t="s">
        <v>796</v>
      </c>
      <c r="C113" s="46" t="s">
        <v>230</v>
      </c>
      <c r="D113" s="30">
        <v>232078785.40441597</v>
      </c>
      <c r="E113" s="43">
        <v>111720.250805</v>
      </c>
      <c r="F113" s="43">
        <v>3928247.3713309998</v>
      </c>
      <c r="G113" s="43">
        <v>3248049.0207110001</v>
      </c>
      <c r="H113" s="43">
        <v>1714178.242692</v>
      </c>
      <c r="I113" s="43">
        <v>1533870.7780190001</v>
      </c>
      <c r="J113" s="43">
        <v>500674.68498100003</v>
      </c>
      <c r="K113" s="43">
        <v>4979631.2724700002</v>
      </c>
      <c r="L113" s="43">
        <v>304316.16455600003</v>
      </c>
      <c r="M113" s="43">
        <v>172205.87529900001</v>
      </c>
      <c r="N113" s="43">
        <v>132110.289257</v>
      </c>
      <c r="O113" s="43">
        <v>17507.389160999999</v>
      </c>
    </row>
    <row r="114" spans="1:15" x14ac:dyDescent="0.25">
      <c r="A114" s="46" t="s">
        <v>233</v>
      </c>
      <c r="B114" s="46" t="s">
        <v>792</v>
      </c>
      <c r="C114" s="46" t="s">
        <v>232</v>
      </c>
      <c r="D114" s="30">
        <v>11745830.814612851</v>
      </c>
      <c r="E114" s="43">
        <v>49508.220688000001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</row>
    <row r="115" spans="1:15" x14ac:dyDescent="0.25">
      <c r="A115" s="46" t="s">
        <v>235</v>
      </c>
      <c r="B115" s="46" t="s">
        <v>797</v>
      </c>
      <c r="C115" s="46" t="s">
        <v>234</v>
      </c>
      <c r="D115" s="30">
        <v>370358551.31585747</v>
      </c>
      <c r="E115" s="43">
        <v>0</v>
      </c>
      <c r="F115" s="43">
        <v>20004816.726757001</v>
      </c>
      <c r="G115" s="43">
        <v>6380894.7432979997</v>
      </c>
      <c r="H115" s="43">
        <v>3638056.8790270002</v>
      </c>
      <c r="I115" s="43">
        <v>2742837.864271</v>
      </c>
      <c r="J115" s="43">
        <v>891992.99202999996</v>
      </c>
      <c r="K115" s="43">
        <v>8349112.1674349997</v>
      </c>
      <c r="L115" s="43">
        <v>288259.138851</v>
      </c>
      <c r="M115" s="43">
        <v>167434.16077299998</v>
      </c>
      <c r="N115" s="43">
        <v>120824.978078</v>
      </c>
      <c r="O115" s="43">
        <v>17507.389160999999</v>
      </c>
    </row>
    <row r="116" spans="1:15" x14ac:dyDescent="0.25">
      <c r="A116" s="46" t="s">
        <v>237</v>
      </c>
      <c r="B116" s="46" t="s">
        <v>793</v>
      </c>
      <c r="C116" s="46" t="s">
        <v>236</v>
      </c>
      <c r="D116" s="30">
        <v>37252153.14789553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</row>
    <row r="117" spans="1:15" x14ac:dyDescent="0.25">
      <c r="A117" s="46" t="s">
        <v>239</v>
      </c>
      <c r="B117" s="46" t="s">
        <v>792</v>
      </c>
      <c r="C117" s="46" t="s">
        <v>238</v>
      </c>
      <c r="D117" s="30">
        <v>12210963.552541509</v>
      </c>
      <c r="E117" s="43">
        <v>180640.64482399999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</row>
    <row r="118" spans="1:15" x14ac:dyDescent="0.25">
      <c r="A118" s="46" t="s">
        <v>241</v>
      </c>
      <c r="B118" s="46" t="s">
        <v>792</v>
      </c>
      <c r="C118" s="46" t="s">
        <v>240</v>
      </c>
      <c r="D118" s="30">
        <v>10758156.18268243</v>
      </c>
      <c r="E118" s="43">
        <v>49508.220688000001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</row>
    <row r="119" spans="1:15" x14ac:dyDescent="0.25">
      <c r="A119" s="46" t="s">
        <v>243</v>
      </c>
      <c r="B119" s="46" t="s">
        <v>792</v>
      </c>
      <c r="C119" s="46" t="s">
        <v>242</v>
      </c>
      <c r="D119" s="30">
        <v>6816360.8292241581</v>
      </c>
      <c r="E119" s="43">
        <v>125504.329608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</row>
    <row r="120" spans="1:15" x14ac:dyDescent="0.25">
      <c r="A120" s="46" t="s">
        <v>245</v>
      </c>
      <c r="B120" s="46" t="s">
        <v>792</v>
      </c>
      <c r="C120" s="46" t="s">
        <v>244</v>
      </c>
      <c r="D120" s="30">
        <v>17297343.832940828</v>
      </c>
      <c r="E120" s="43">
        <v>91043.637515999988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</row>
    <row r="121" spans="1:15" x14ac:dyDescent="0.25">
      <c r="A121" s="46" t="s">
        <v>247</v>
      </c>
      <c r="B121" s="46" t="s">
        <v>794</v>
      </c>
      <c r="C121" s="46" t="s">
        <v>246</v>
      </c>
      <c r="D121" s="30">
        <v>230459498.95403716</v>
      </c>
      <c r="E121" s="43">
        <v>541517.947392</v>
      </c>
      <c r="F121" s="43">
        <v>5625640.262042</v>
      </c>
      <c r="G121" s="43">
        <v>2724828.189483</v>
      </c>
      <c r="H121" s="43">
        <v>1347248.237335</v>
      </c>
      <c r="I121" s="43">
        <v>1377579.952148</v>
      </c>
      <c r="J121" s="43">
        <v>818479.11735099996</v>
      </c>
      <c r="K121" s="43">
        <v>7061646.9923749994</v>
      </c>
      <c r="L121" s="43">
        <v>204284.48704400001</v>
      </c>
      <c r="M121" s="43">
        <v>142621.24524399999</v>
      </c>
      <c r="N121" s="43">
        <v>61663.241800000003</v>
      </c>
      <c r="O121" s="43">
        <v>8753.6945830000004</v>
      </c>
    </row>
    <row r="122" spans="1:15" x14ac:dyDescent="0.25">
      <c r="A122" s="46" t="s">
        <v>249</v>
      </c>
      <c r="B122" s="46" t="s">
        <v>792</v>
      </c>
      <c r="C122" s="46" t="s">
        <v>248</v>
      </c>
      <c r="D122" s="30">
        <v>13646445.451783542</v>
      </c>
      <c r="E122" s="43">
        <v>111720.250805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</row>
    <row r="123" spans="1:15" x14ac:dyDescent="0.25">
      <c r="A123" s="46" t="s">
        <v>251</v>
      </c>
      <c r="B123" s="46" t="s">
        <v>792</v>
      </c>
      <c r="C123" s="46" t="s">
        <v>250</v>
      </c>
      <c r="D123" s="30">
        <v>8566084.324219346</v>
      </c>
      <c r="E123" s="43">
        <v>132395.87392799999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</row>
    <row r="124" spans="1:15" x14ac:dyDescent="0.25">
      <c r="A124" s="46" t="s">
        <v>253</v>
      </c>
      <c r="B124" s="46" t="s">
        <v>792</v>
      </c>
      <c r="C124" s="46" t="s">
        <v>252</v>
      </c>
      <c r="D124" s="30">
        <v>10514626.365098957</v>
      </c>
      <c r="E124" s="43">
        <v>97936.171999999991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</row>
    <row r="125" spans="1:15" x14ac:dyDescent="0.25">
      <c r="A125" s="46" t="s">
        <v>255</v>
      </c>
      <c r="B125" s="46" t="s">
        <v>797</v>
      </c>
      <c r="C125" s="46" t="s">
        <v>254</v>
      </c>
      <c r="D125" s="30">
        <v>905383105.93133259</v>
      </c>
      <c r="E125" s="43">
        <v>0</v>
      </c>
      <c r="F125" s="43">
        <v>50878576.536945999</v>
      </c>
      <c r="G125" s="43">
        <v>13713496.787464</v>
      </c>
      <c r="H125" s="43">
        <v>7434146.0944170002</v>
      </c>
      <c r="I125" s="43">
        <v>6279350.6930470001</v>
      </c>
      <c r="J125" s="43">
        <v>2212145.9331279998</v>
      </c>
      <c r="K125" s="43">
        <v>21764210.417291</v>
      </c>
      <c r="L125" s="43">
        <v>504708.40230800002</v>
      </c>
      <c r="M125" s="43">
        <v>231693.249709</v>
      </c>
      <c r="N125" s="43">
        <v>273015.15259900002</v>
      </c>
      <c r="O125" s="43">
        <v>17507.389160999999</v>
      </c>
    </row>
    <row r="126" spans="1:15" x14ac:dyDescent="0.25">
      <c r="A126" s="46" t="s">
        <v>257</v>
      </c>
      <c r="B126" s="46" t="s">
        <v>793</v>
      </c>
      <c r="C126" s="46" t="s">
        <v>256</v>
      </c>
      <c r="D126" s="30">
        <v>70794936.501816332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</row>
    <row r="127" spans="1:15" x14ac:dyDescent="0.25">
      <c r="A127" s="46" t="s">
        <v>259</v>
      </c>
      <c r="B127" s="46" t="s">
        <v>792</v>
      </c>
      <c r="C127" s="46" t="s">
        <v>258</v>
      </c>
      <c r="D127" s="30">
        <v>12718754.615799086</v>
      </c>
      <c r="E127" s="43">
        <v>497674.457314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</row>
    <row r="128" spans="1:15" x14ac:dyDescent="0.25">
      <c r="A128" s="46" t="s">
        <v>261</v>
      </c>
      <c r="B128" s="46" t="s">
        <v>792</v>
      </c>
      <c r="C128" s="46" t="s">
        <v>260</v>
      </c>
      <c r="D128" s="30">
        <v>9905376.3343630042</v>
      </c>
      <c r="E128" s="43">
        <v>56583.935589000001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</row>
    <row r="129" spans="1:15" x14ac:dyDescent="0.25">
      <c r="A129" s="46" t="s">
        <v>263</v>
      </c>
      <c r="B129" s="46" t="s">
        <v>792</v>
      </c>
      <c r="C129" s="46" t="s">
        <v>262</v>
      </c>
      <c r="D129" s="30">
        <v>12537686.768236971</v>
      </c>
      <c r="E129" s="43">
        <v>70368.014391999997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</row>
    <row r="130" spans="1:15" x14ac:dyDescent="0.25">
      <c r="A130" s="46" t="s">
        <v>265</v>
      </c>
      <c r="B130" s="46" t="s">
        <v>792</v>
      </c>
      <c r="C130" s="46" t="s">
        <v>264</v>
      </c>
      <c r="D130" s="30">
        <v>6615382.6832699338</v>
      </c>
      <c r="E130" s="43">
        <v>49508.220688000001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</row>
    <row r="131" spans="1:15" x14ac:dyDescent="0.25">
      <c r="A131" s="46" t="s">
        <v>267</v>
      </c>
      <c r="B131" s="46" t="s">
        <v>792</v>
      </c>
      <c r="C131" s="46" t="s">
        <v>266</v>
      </c>
      <c r="D131" s="30">
        <v>9277714.3776329793</v>
      </c>
      <c r="E131" s="43">
        <v>49508.220688000001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</row>
    <row r="132" spans="1:15" x14ac:dyDescent="0.25">
      <c r="A132" s="46" t="s">
        <v>269</v>
      </c>
      <c r="B132" s="46" t="s">
        <v>792</v>
      </c>
      <c r="C132" s="46" t="s">
        <v>268</v>
      </c>
      <c r="D132" s="30">
        <v>8940587.6053522751</v>
      </c>
      <c r="E132" s="43">
        <v>49508.220688000001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</row>
    <row r="133" spans="1:15" x14ac:dyDescent="0.25">
      <c r="A133" s="46" t="s">
        <v>271</v>
      </c>
      <c r="B133" s="46" t="s">
        <v>795</v>
      </c>
      <c r="C133" s="46" t="s">
        <v>270</v>
      </c>
      <c r="D133" s="30">
        <v>180249375.84399533</v>
      </c>
      <c r="E133" s="43">
        <v>84152.093197000009</v>
      </c>
      <c r="F133" s="43">
        <v>9597667.3220739998</v>
      </c>
      <c r="G133" s="43">
        <v>2218716.7758980002</v>
      </c>
      <c r="H133" s="43">
        <v>1016538.734427</v>
      </c>
      <c r="I133" s="43">
        <v>1202178.0414710001</v>
      </c>
      <c r="J133" s="43">
        <v>754099.79542900005</v>
      </c>
      <c r="K133" s="43">
        <v>4473677.8813009998</v>
      </c>
      <c r="L133" s="43">
        <v>138484.31753900001</v>
      </c>
      <c r="M133" s="43">
        <v>123110.234742</v>
      </c>
      <c r="N133" s="43">
        <v>15374.082796999999</v>
      </c>
      <c r="O133" s="43">
        <v>8753.6945830000004</v>
      </c>
    </row>
    <row r="134" spans="1:15" x14ac:dyDescent="0.25">
      <c r="A134" s="46" t="s">
        <v>273</v>
      </c>
      <c r="B134" s="46" t="s">
        <v>792</v>
      </c>
      <c r="C134" s="46" t="s">
        <v>272</v>
      </c>
      <c r="D134" s="30">
        <v>11057379.867511438</v>
      </c>
      <c r="E134" s="43">
        <v>77259.558713000006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</row>
    <row r="135" spans="1:15" x14ac:dyDescent="0.25">
      <c r="A135" s="46" t="s">
        <v>275</v>
      </c>
      <c r="B135" s="46" t="s">
        <v>792</v>
      </c>
      <c r="C135" s="46" t="s">
        <v>274</v>
      </c>
      <c r="D135" s="30">
        <v>13620968.007915227</v>
      </c>
      <c r="E135" s="43">
        <v>373617.74807899998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</row>
    <row r="136" spans="1:15" x14ac:dyDescent="0.25">
      <c r="A136" s="46" t="s">
        <v>277</v>
      </c>
      <c r="B136" s="46" t="s">
        <v>797</v>
      </c>
      <c r="C136" s="46" t="s">
        <v>276</v>
      </c>
      <c r="D136" s="30">
        <v>385815710.26470768</v>
      </c>
      <c r="E136" s="43">
        <v>0</v>
      </c>
      <c r="F136" s="43">
        <v>13049903.082247</v>
      </c>
      <c r="G136" s="43">
        <v>6011598.3158759996</v>
      </c>
      <c r="H136" s="43">
        <v>3327811.416152</v>
      </c>
      <c r="I136" s="43">
        <v>2683786.8997240001</v>
      </c>
      <c r="J136" s="43">
        <v>831879.77428999997</v>
      </c>
      <c r="K136" s="43">
        <v>9370236.4152290002</v>
      </c>
      <c r="L136" s="43">
        <v>303955.99158499995</v>
      </c>
      <c r="M136" s="43">
        <v>172099.83719799999</v>
      </c>
      <c r="N136" s="43">
        <v>131856.15438699999</v>
      </c>
      <c r="O136" s="43">
        <v>17507.389160999999</v>
      </c>
    </row>
    <row r="137" spans="1:15" x14ac:dyDescent="0.25">
      <c r="A137" s="46" t="s">
        <v>279</v>
      </c>
      <c r="B137" s="46" t="s">
        <v>792</v>
      </c>
      <c r="C137" s="46" t="s">
        <v>278</v>
      </c>
      <c r="D137" s="30">
        <v>9200837.5883727875</v>
      </c>
      <c r="E137" s="43">
        <v>85530.402059999993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</row>
    <row r="138" spans="1:15" x14ac:dyDescent="0.25">
      <c r="A138" s="46" t="s">
        <v>281</v>
      </c>
      <c r="B138" s="46" t="s">
        <v>792</v>
      </c>
      <c r="C138" s="46" t="s">
        <v>280</v>
      </c>
      <c r="D138" s="30">
        <v>10549603.413020583</v>
      </c>
      <c r="E138" s="43">
        <v>97936.171999999991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</row>
    <row r="139" spans="1:15" x14ac:dyDescent="0.25">
      <c r="A139" s="46" t="s">
        <v>283</v>
      </c>
      <c r="B139" s="46" t="s">
        <v>792</v>
      </c>
      <c r="C139" s="46" t="s">
        <v>282</v>
      </c>
      <c r="D139" s="30">
        <v>11329604.415059896</v>
      </c>
      <c r="E139" s="43">
        <v>70368.014391999997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</row>
    <row r="140" spans="1:15" x14ac:dyDescent="0.25">
      <c r="A140" s="46" t="s">
        <v>285</v>
      </c>
      <c r="B140" s="26" t="s">
        <v>799</v>
      </c>
      <c r="C140" s="46" t="s">
        <v>284</v>
      </c>
      <c r="D140" s="30">
        <v>2155752103.9820189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</row>
    <row r="141" spans="1:15" x14ac:dyDescent="0.25">
      <c r="A141" s="46" t="s">
        <v>287</v>
      </c>
      <c r="B141" s="46" t="s">
        <v>793</v>
      </c>
      <c r="C141" s="46" t="s">
        <v>286</v>
      </c>
      <c r="D141" s="30">
        <v>95875275.530942142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</row>
    <row r="142" spans="1:15" x14ac:dyDescent="0.25">
      <c r="A142" s="46" t="s">
        <v>289</v>
      </c>
      <c r="B142" s="46" t="s">
        <v>798</v>
      </c>
      <c r="C142" s="46" t="s">
        <v>288</v>
      </c>
      <c r="D142" s="30">
        <v>214871254.58214986</v>
      </c>
      <c r="E142" s="43">
        <v>396065.76550400001</v>
      </c>
      <c r="F142" s="43">
        <v>5922503.9572630003</v>
      </c>
      <c r="G142" s="43">
        <v>2297251.8685269998</v>
      </c>
      <c r="H142" s="43">
        <v>886107.94371400005</v>
      </c>
      <c r="I142" s="43">
        <v>1411143.924813</v>
      </c>
      <c r="J142" s="43">
        <v>983311.414109</v>
      </c>
      <c r="K142" s="43">
        <v>7586638.3408050006</v>
      </c>
      <c r="L142" s="43">
        <v>232033.95842100002</v>
      </c>
      <c r="M142" s="43">
        <v>150786.17898600001</v>
      </c>
      <c r="N142" s="43">
        <v>81247.779435000004</v>
      </c>
      <c r="O142" s="43">
        <v>8753.6945830000004</v>
      </c>
    </row>
    <row r="143" spans="1:15" x14ac:dyDescent="0.25">
      <c r="A143" s="46" t="s">
        <v>291</v>
      </c>
      <c r="B143" s="46" t="s">
        <v>792</v>
      </c>
      <c r="C143" s="46" t="s">
        <v>290</v>
      </c>
      <c r="D143" s="30">
        <v>13594099.946065811</v>
      </c>
      <c r="E143" s="43">
        <v>348511.13920400001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</row>
    <row r="144" spans="1:15" x14ac:dyDescent="0.25">
      <c r="A144" s="46" t="s">
        <v>293</v>
      </c>
      <c r="B144" s="46" t="s">
        <v>798</v>
      </c>
      <c r="C144" s="46" t="s">
        <v>292</v>
      </c>
      <c r="D144" s="30">
        <v>256276746.46467018</v>
      </c>
      <c r="E144" s="43">
        <v>984577.90613499994</v>
      </c>
      <c r="F144" s="43">
        <v>2139840.9119060002</v>
      </c>
      <c r="G144" s="43">
        <v>2109613.8035289999</v>
      </c>
      <c r="H144" s="43">
        <v>619198.73485100002</v>
      </c>
      <c r="I144" s="43">
        <v>1490415.068678</v>
      </c>
      <c r="J144" s="43">
        <v>1264790.714777</v>
      </c>
      <c r="K144" s="43">
        <v>8880185.1400620006</v>
      </c>
      <c r="L144" s="43">
        <v>191178.83987899998</v>
      </c>
      <c r="M144" s="43">
        <v>138697.83552399999</v>
      </c>
      <c r="N144" s="43">
        <v>52481.004354999997</v>
      </c>
      <c r="O144" s="43">
        <v>8753.6945830000004</v>
      </c>
    </row>
    <row r="145" spans="1:15" x14ac:dyDescent="0.25">
      <c r="A145" s="46" t="s">
        <v>295</v>
      </c>
      <c r="B145" s="46" t="s">
        <v>796</v>
      </c>
      <c r="C145" s="46" t="s">
        <v>294</v>
      </c>
      <c r="D145" s="30">
        <v>99469142.308350638</v>
      </c>
      <c r="E145" s="43">
        <v>49508.220688000001</v>
      </c>
      <c r="F145" s="43">
        <v>5030453.5850799996</v>
      </c>
      <c r="G145" s="43">
        <v>1281384.0803</v>
      </c>
      <c r="H145" s="43">
        <v>603398.76432299998</v>
      </c>
      <c r="I145" s="43">
        <v>677985.31597700005</v>
      </c>
      <c r="J145" s="43">
        <v>583798.21155999997</v>
      </c>
      <c r="K145" s="43">
        <v>3920314.4984460003</v>
      </c>
      <c r="L145" s="43">
        <v>136951.586511</v>
      </c>
      <c r="M145" s="43">
        <v>122580.04423999999</v>
      </c>
      <c r="N145" s="43">
        <v>14371.542271</v>
      </c>
      <c r="O145" s="43">
        <v>8753.6945830000004</v>
      </c>
    </row>
    <row r="146" spans="1:15" x14ac:dyDescent="0.25">
      <c r="A146" s="46" t="s">
        <v>297</v>
      </c>
      <c r="B146" s="46" t="s">
        <v>792</v>
      </c>
      <c r="C146" s="46" t="s">
        <v>296</v>
      </c>
      <c r="D146" s="30">
        <v>7867918.6901931856</v>
      </c>
      <c r="E146" s="43">
        <v>70368.014391999997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</row>
    <row r="147" spans="1:15" x14ac:dyDescent="0.25">
      <c r="A147" s="46" t="s">
        <v>299</v>
      </c>
      <c r="B147" s="46" t="s">
        <v>798</v>
      </c>
      <c r="C147" s="46" t="s">
        <v>298</v>
      </c>
      <c r="D147" s="30">
        <v>159103794.28381959</v>
      </c>
      <c r="E147" s="43">
        <v>1575323.8576859999</v>
      </c>
      <c r="F147" s="43">
        <v>4562690.4953309996</v>
      </c>
      <c r="G147" s="43">
        <v>1535681.191439</v>
      </c>
      <c r="H147" s="43">
        <v>561467.82229799998</v>
      </c>
      <c r="I147" s="43">
        <v>974213.36914099997</v>
      </c>
      <c r="J147" s="43">
        <v>528994.65966600005</v>
      </c>
      <c r="K147" s="43">
        <v>4242397.231412</v>
      </c>
      <c r="L147" s="43">
        <v>292363.69227900001</v>
      </c>
      <c r="M147" s="43">
        <v>168706.61798000001</v>
      </c>
      <c r="N147" s="43">
        <v>123657.074299</v>
      </c>
      <c r="O147" s="43">
        <v>8753.6945830000004</v>
      </c>
    </row>
    <row r="148" spans="1:15" x14ac:dyDescent="0.25">
      <c r="A148" s="46" t="s">
        <v>301</v>
      </c>
      <c r="B148" s="46" t="s">
        <v>797</v>
      </c>
      <c r="C148" s="46" t="s">
        <v>300</v>
      </c>
      <c r="D148" s="30">
        <v>762068494.9287318</v>
      </c>
      <c r="E148" s="43">
        <v>0</v>
      </c>
      <c r="F148" s="43">
        <v>48109608.239127994</v>
      </c>
      <c r="G148" s="43">
        <v>11416861.775743999</v>
      </c>
      <c r="H148" s="43">
        <v>6373333.5061839996</v>
      </c>
      <c r="I148" s="43">
        <v>5043528.2695599999</v>
      </c>
      <c r="J148" s="43">
        <v>1184415.384503</v>
      </c>
      <c r="K148" s="43">
        <v>18642169.977805</v>
      </c>
      <c r="L148" s="43">
        <v>468006.864435</v>
      </c>
      <c r="M148" s="43">
        <v>220771.32535100001</v>
      </c>
      <c r="N148" s="43">
        <v>247235.53908399999</v>
      </c>
      <c r="O148" s="43">
        <v>17507.389160999999</v>
      </c>
    </row>
    <row r="149" spans="1:15" x14ac:dyDescent="0.25">
      <c r="A149" s="46" t="s">
        <v>303</v>
      </c>
      <c r="B149" s="46" t="s">
        <v>793</v>
      </c>
      <c r="C149" s="46" t="s">
        <v>302</v>
      </c>
      <c r="D149" s="30">
        <v>63859998.077037044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</row>
    <row r="150" spans="1:15" x14ac:dyDescent="0.25">
      <c r="A150" s="46" t="s">
        <v>305</v>
      </c>
      <c r="B150" s="46" t="s">
        <v>792</v>
      </c>
      <c r="C150" s="46" t="s">
        <v>304</v>
      </c>
      <c r="D150" s="30">
        <v>9491905.7195857782</v>
      </c>
      <c r="E150" s="43">
        <v>91043.637515999988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</row>
    <row r="151" spans="1:15" x14ac:dyDescent="0.25">
      <c r="A151" s="46" t="s">
        <v>307</v>
      </c>
      <c r="B151" s="46" t="s">
        <v>794</v>
      </c>
      <c r="C151" s="46" t="s">
        <v>306</v>
      </c>
      <c r="D151" s="30">
        <v>234564200.64237645</v>
      </c>
      <c r="E151" s="43">
        <v>738432.934519</v>
      </c>
      <c r="F151" s="43">
        <v>4097759.6238399995</v>
      </c>
      <c r="G151" s="43">
        <v>1967527.7508479999</v>
      </c>
      <c r="H151" s="43">
        <v>749522.93069299997</v>
      </c>
      <c r="I151" s="43">
        <v>1218004.8201550001</v>
      </c>
      <c r="J151" s="43">
        <v>1005321.8312510001</v>
      </c>
      <c r="K151" s="43">
        <v>6969928.3035570001</v>
      </c>
      <c r="L151" s="43">
        <v>193353.87665699999</v>
      </c>
      <c r="M151" s="43">
        <v>139334.06412699999</v>
      </c>
      <c r="N151" s="43">
        <v>54019.812530000003</v>
      </c>
      <c r="O151" s="43">
        <v>8753.6945830000004</v>
      </c>
    </row>
    <row r="152" spans="1:15" x14ac:dyDescent="0.25">
      <c r="A152" s="46" t="s">
        <v>309</v>
      </c>
      <c r="B152" s="46" t="s">
        <v>792</v>
      </c>
      <c r="C152" s="46" t="s">
        <v>308</v>
      </c>
      <c r="D152" s="30">
        <v>10985740.521273658</v>
      </c>
      <c r="E152" s="43">
        <v>166856.56602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</row>
    <row r="153" spans="1:15" x14ac:dyDescent="0.25">
      <c r="A153" s="46" t="s">
        <v>311</v>
      </c>
      <c r="B153" s="46" t="s">
        <v>792</v>
      </c>
      <c r="C153" s="46" t="s">
        <v>310</v>
      </c>
      <c r="D153" s="30">
        <v>18652222.857159052</v>
      </c>
      <c r="E153" s="43">
        <v>80242.924090999993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</row>
    <row r="154" spans="1:15" x14ac:dyDescent="0.25">
      <c r="A154" s="46" t="s">
        <v>313</v>
      </c>
      <c r="B154" s="46" t="s">
        <v>794</v>
      </c>
      <c r="C154" s="46" t="s">
        <v>312</v>
      </c>
      <c r="D154" s="30">
        <v>171165423.11290577</v>
      </c>
      <c r="E154" s="43">
        <v>492288.95306799997</v>
      </c>
      <c r="F154" s="43">
        <v>4944949.2328899996</v>
      </c>
      <c r="G154" s="43">
        <v>2134829.9850770002</v>
      </c>
      <c r="H154" s="43">
        <v>1106043.620481</v>
      </c>
      <c r="I154" s="43">
        <v>1028786.3645960001</v>
      </c>
      <c r="J154" s="43">
        <v>363977.894937</v>
      </c>
      <c r="K154" s="43">
        <v>3782465.600962</v>
      </c>
      <c r="L154" s="43">
        <v>168471.28256999998</v>
      </c>
      <c r="M154" s="43">
        <v>131911.397088</v>
      </c>
      <c r="N154" s="43">
        <v>36559.885481999998</v>
      </c>
      <c r="O154" s="43">
        <v>8753.6945830000004</v>
      </c>
    </row>
    <row r="155" spans="1:15" x14ac:dyDescent="0.25">
      <c r="A155" s="46" t="s">
        <v>315</v>
      </c>
      <c r="B155" s="46" t="s">
        <v>792</v>
      </c>
      <c r="C155" s="46" t="s">
        <v>314</v>
      </c>
      <c r="D155" s="30">
        <v>8914655.8969215844</v>
      </c>
      <c r="E155" s="43">
        <v>176505.71823200001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</row>
    <row r="156" spans="1:15" x14ac:dyDescent="0.25">
      <c r="A156" s="46" t="s">
        <v>317</v>
      </c>
      <c r="B156" s="46" t="s">
        <v>796</v>
      </c>
      <c r="C156" s="46" t="s">
        <v>316</v>
      </c>
      <c r="D156" s="30">
        <v>80131135.871702909</v>
      </c>
      <c r="E156" s="43">
        <v>73124.632121000002</v>
      </c>
      <c r="F156" s="43">
        <v>2258552.5039400002</v>
      </c>
      <c r="G156" s="43">
        <v>1012921.4074789999</v>
      </c>
      <c r="H156" s="43">
        <v>481332.40795899997</v>
      </c>
      <c r="I156" s="43">
        <v>531588.99951999995</v>
      </c>
      <c r="J156" s="43">
        <v>478384.17769600003</v>
      </c>
      <c r="K156" s="43">
        <v>3069569.4982480002</v>
      </c>
      <c r="L156" s="43">
        <v>135283.68082500002</v>
      </c>
      <c r="M156" s="43">
        <v>122155.89183800001</v>
      </c>
      <c r="N156" s="43">
        <v>13127.788987</v>
      </c>
      <c r="O156" s="43">
        <v>8753.6945830000004</v>
      </c>
    </row>
    <row r="157" spans="1:15" x14ac:dyDescent="0.25">
      <c r="A157" s="46" t="s">
        <v>319</v>
      </c>
      <c r="B157" s="46" t="s">
        <v>792</v>
      </c>
      <c r="C157" s="46" t="s">
        <v>318</v>
      </c>
      <c r="D157" s="30">
        <v>12477301.238781858</v>
      </c>
      <c r="E157" s="43">
        <v>183102.19355700002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</row>
    <row r="158" spans="1:15" x14ac:dyDescent="0.25">
      <c r="A158" s="46" t="s">
        <v>321</v>
      </c>
      <c r="B158" s="46" t="s">
        <v>792</v>
      </c>
      <c r="C158" s="46" t="s">
        <v>320</v>
      </c>
      <c r="D158" s="30">
        <v>13187919.66315647</v>
      </c>
      <c r="E158" s="43">
        <v>99314.48086499999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</row>
    <row r="159" spans="1:15" x14ac:dyDescent="0.25">
      <c r="A159" s="46" t="s">
        <v>323</v>
      </c>
      <c r="B159" s="46" t="s">
        <v>794</v>
      </c>
      <c r="C159" s="46" t="s">
        <v>322</v>
      </c>
      <c r="D159" s="30">
        <v>172705324.19864321</v>
      </c>
      <c r="E159" s="43">
        <v>396065.76550400001</v>
      </c>
      <c r="F159" s="43">
        <v>8549844.945739001</v>
      </c>
      <c r="G159" s="43">
        <v>2565607.7653050004</v>
      </c>
      <c r="H159" s="43">
        <v>1498789.16353</v>
      </c>
      <c r="I159" s="43">
        <v>1066818.6017750001</v>
      </c>
      <c r="J159" s="43">
        <v>543012.71961000003</v>
      </c>
      <c r="K159" s="43">
        <v>3988232.519208</v>
      </c>
      <c r="L159" s="43">
        <v>195626.90611899999</v>
      </c>
      <c r="M159" s="43">
        <v>139970.29273099999</v>
      </c>
      <c r="N159" s="43">
        <v>55656.613387999998</v>
      </c>
      <c r="O159" s="43">
        <v>8753.6945830000004</v>
      </c>
    </row>
    <row r="160" spans="1:15" x14ac:dyDescent="0.25">
      <c r="A160" s="46" t="s">
        <v>325</v>
      </c>
      <c r="B160" s="46" t="s">
        <v>793</v>
      </c>
      <c r="C160" s="46" t="s">
        <v>324</v>
      </c>
      <c r="D160" s="30">
        <v>30998001.203456536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</row>
    <row r="161" spans="1:15" x14ac:dyDescent="0.25">
      <c r="A161" s="46" t="s">
        <v>327</v>
      </c>
      <c r="B161" s="46" t="s">
        <v>796</v>
      </c>
      <c r="C161" s="46" t="s">
        <v>326</v>
      </c>
      <c r="D161" s="30">
        <v>146493470.82057169</v>
      </c>
      <c r="E161" s="43">
        <v>203777.81667999999</v>
      </c>
      <c r="F161" s="43">
        <v>4199868.1425010003</v>
      </c>
      <c r="G161" s="43">
        <v>1994128.124176</v>
      </c>
      <c r="H161" s="43">
        <v>1059979.407906</v>
      </c>
      <c r="I161" s="43">
        <v>934148.71626999998</v>
      </c>
      <c r="J161" s="43">
        <v>275270.63581200002</v>
      </c>
      <c r="K161" s="43">
        <v>3163221.3823819999</v>
      </c>
      <c r="L161" s="43">
        <v>187700.94707900001</v>
      </c>
      <c r="M161" s="43">
        <v>137637.45451800001</v>
      </c>
      <c r="N161" s="43">
        <v>50063.492560999999</v>
      </c>
      <c r="O161" s="43">
        <v>13130.541869000001</v>
      </c>
    </row>
    <row r="162" spans="1:15" x14ac:dyDescent="0.25">
      <c r="A162" s="46" t="s">
        <v>329</v>
      </c>
      <c r="B162" s="46" t="s">
        <v>797</v>
      </c>
      <c r="C162" s="46" t="s">
        <v>328</v>
      </c>
      <c r="D162" s="30">
        <v>729073543.80640221</v>
      </c>
      <c r="E162" s="43">
        <v>0</v>
      </c>
      <c r="F162" s="43">
        <v>43112655.937393993</v>
      </c>
      <c r="G162" s="43">
        <v>9497936.3008009996</v>
      </c>
      <c r="H162" s="43">
        <v>5112185.6452129995</v>
      </c>
      <c r="I162" s="43">
        <v>4385750.6555880001</v>
      </c>
      <c r="J162" s="43">
        <v>1586565.3496439999</v>
      </c>
      <c r="K162" s="43">
        <v>16367355.397392999</v>
      </c>
      <c r="L162" s="43">
        <v>464452.51580699999</v>
      </c>
      <c r="M162" s="43">
        <v>219710.94434599997</v>
      </c>
      <c r="N162" s="43">
        <v>244741.57146100001</v>
      </c>
      <c r="O162" s="43">
        <v>17507.389160999999</v>
      </c>
    </row>
    <row r="163" spans="1:15" x14ac:dyDescent="0.25">
      <c r="A163" s="46" t="s">
        <v>331</v>
      </c>
      <c r="B163" s="46" t="s">
        <v>792</v>
      </c>
      <c r="C163" s="46" t="s">
        <v>330</v>
      </c>
      <c r="D163" s="30">
        <v>11258609.148015488</v>
      </c>
      <c r="E163" s="43">
        <v>70368.014391999997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</row>
    <row r="164" spans="1:15" x14ac:dyDescent="0.25">
      <c r="A164" s="46" t="s">
        <v>333</v>
      </c>
      <c r="B164" s="46" t="s">
        <v>792</v>
      </c>
      <c r="C164" s="46" t="s">
        <v>332</v>
      </c>
      <c r="D164" s="30">
        <v>8608418.7381597776</v>
      </c>
      <c r="E164" s="43">
        <v>127965.878341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</row>
    <row r="165" spans="1:15" x14ac:dyDescent="0.25">
      <c r="A165" s="46" t="s">
        <v>335</v>
      </c>
      <c r="B165" s="46" t="s">
        <v>794</v>
      </c>
      <c r="C165" s="46" t="s">
        <v>334</v>
      </c>
      <c r="D165" s="30">
        <v>191691449.69024217</v>
      </c>
      <c r="E165" s="43">
        <v>454382.488816</v>
      </c>
      <c r="F165" s="43">
        <v>6652464.2158679999</v>
      </c>
      <c r="G165" s="43">
        <v>2311969.4695950001</v>
      </c>
      <c r="H165" s="43">
        <v>1207571.9730229999</v>
      </c>
      <c r="I165" s="43">
        <v>1104397.496572</v>
      </c>
      <c r="J165" s="43">
        <v>637429.45067399996</v>
      </c>
      <c r="K165" s="43">
        <v>5305531.4572729999</v>
      </c>
      <c r="L165" s="43">
        <v>175716.16952299999</v>
      </c>
      <c r="M165" s="43">
        <v>134138.1972</v>
      </c>
      <c r="N165" s="43">
        <v>41577.972323000002</v>
      </c>
      <c r="O165" s="43">
        <v>13130.541869000001</v>
      </c>
    </row>
    <row r="166" spans="1:15" x14ac:dyDescent="0.25">
      <c r="A166" s="46" t="s">
        <v>337</v>
      </c>
      <c r="B166" s="46" t="s">
        <v>792</v>
      </c>
      <c r="C166" s="46" t="s">
        <v>336</v>
      </c>
      <c r="D166" s="30">
        <v>9478005.5706628561</v>
      </c>
      <c r="E166" s="43">
        <v>49508.220688000001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</row>
    <row r="167" spans="1:15" x14ac:dyDescent="0.25">
      <c r="A167" s="46" t="s">
        <v>339</v>
      </c>
      <c r="B167" s="46" t="s">
        <v>792</v>
      </c>
      <c r="C167" s="46" t="s">
        <v>338</v>
      </c>
      <c r="D167" s="30">
        <v>14040122.895183895</v>
      </c>
      <c r="E167" s="43">
        <v>104827.71632000001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</row>
    <row r="168" spans="1:15" x14ac:dyDescent="0.25">
      <c r="A168" s="46" t="s">
        <v>341</v>
      </c>
      <c r="B168" s="46" t="s">
        <v>794</v>
      </c>
      <c r="C168" s="46" t="s">
        <v>340</v>
      </c>
      <c r="D168" s="30">
        <v>178578960.21677729</v>
      </c>
      <c r="E168" s="43">
        <v>513457.67806900002</v>
      </c>
      <c r="F168" s="43">
        <v>6793382.1042720005</v>
      </c>
      <c r="G168" s="43">
        <v>1914470.0192160001</v>
      </c>
      <c r="H168" s="43">
        <v>854375.30291900004</v>
      </c>
      <c r="I168" s="43">
        <v>1060094.7162969999</v>
      </c>
      <c r="J168" s="43">
        <v>538383.70293100004</v>
      </c>
      <c r="K168" s="43">
        <v>5625305.5255159996</v>
      </c>
      <c r="L168" s="43">
        <v>190276.00000599999</v>
      </c>
      <c r="M168" s="43">
        <v>138379.72122099999</v>
      </c>
      <c r="N168" s="43">
        <v>51896.278785000002</v>
      </c>
      <c r="O168" s="43">
        <v>13130.541869000001</v>
      </c>
    </row>
    <row r="169" spans="1:15" x14ac:dyDescent="0.25">
      <c r="A169" s="46" t="s">
        <v>343</v>
      </c>
      <c r="B169" s="46" t="s">
        <v>793</v>
      </c>
      <c r="C169" s="46" t="s">
        <v>342</v>
      </c>
      <c r="D169" s="30">
        <v>42003743.282948054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</row>
    <row r="170" spans="1:15" x14ac:dyDescent="0.25">
      <c r="A170" s="46" t="s">
        <v>345</v>
      </c>
      <c r="B170" s="46" t="s">
        <v>792</v>
      </c>
      <c r="C170" s="46" t="s">
        <v>344</v>
      </c>
      <c r="D170" s="30">
        <v>17122413.081207264</v>
      </c>
      <c r="E170" s="43">
        <v>84152.093197000009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</row>
    <row r="171" spans="1:15" x14ac:dyDescent="0.25">
      <c r="A171" s="46" t="s">
        <v>347</v>
      </c>
      <c r="B171" s="46" t="s">
        <v>792</v>
      </c>
      <c r="C171" s="46" t="s">
        <v>346</v>
      </c>
      <c r="D171" s="30">
        <v>10487074.342590723</v>
      </c>
      <c r="E171" s="43">
        <v>61802.102048999994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</row>
    <row r="172" spans="1:15" x14ac:dyDescent="0.25">
      <c r="A172" s="46" t="s">
        <v>349</v>
      </c>
      <c r="B172" s="46" t="s">
        <v>792</v>
      </c>
      <c r="C172" s="46" t="s">
        <v>348</v>
      </c>
      <c r="D172" s="30">
        <v>19343214.161721218</v>
      </c>
      <c r="E172" s="43">
        <v>125504.329608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</row>
    <row r="173" spans="1:15" x14ac:dyDescent="0.25">
      <c r="A173" s="46" t="s">
        <v>351</v>
      </c>
      <c r="B173" s="46" t="s">
        <v>796</v>
      </c>
      <c r="C173" s="46" t="s">
        <v>350</v>
      </c>
      <c r="D173" s="30">
        <v>128817015.06548512</v>
      </c>
      <c r="E173" s="43">
        <v>121073.343857</v>
      </c>
      <c r="F173" s="43">
        <v>1725644.0218799999</v>
      </c>
      <c r="G173" s="43">
        <v>1868557.3613789999</v>
      </c>
      <c r="H173" s="43">
        <v>1055548.1067959999</v>
      </c>
      <c r="I173" s="43">
        <v>813009.25458299997</v>
      </c>
      <c r="J173" s="43">
        <v>309417.53959300002</v>
      </c>
      <c r="K173" s="43">
        <v>2339738.1694550002</v>
      </c>
      <c r="L173" s="43">
        <v>152669.97609700001</v>
      </c>
      <c r="M173" s="43">
        <v>127245.72066300001</v>
      </c>
      <c r="N173" s="43">
        <v>25424.255433999999</v>
      </c>
      <c r="O173" s="43">
        <v>8753.6945830000004</v>
      </c>
    </row>
    <row r="174" spans="1:15" x14ac:dyDescent="0.25">
      <c r="A174" s="46" t="s">
        <v>353</v>
      </c>
      <c r="B174" s="46" t="s">
        <v>796</v>
      </c>
      <c r="C174" s="46" t="s">
        <v>352</v>
      </c>
      <c r="D174" s="30">
        <v>5045032.8468783759</v>
      </c>
      <c r="E174" s="43">
        <v>49508.220688000001</v>
      </c>
      <c r="F174" s="43">
        <v>13625.473012999999</v>
      </c>
      <c r="G174" s="43">
        <v>27734.426046</v>
      </c>
      <c r="H174" s="43">
        <v>14303.291508</v>
      </c>
      <c r="I174" s="43">
        <v>13431.134538</v>
      </c>
      <c r="J174" s="43">
        <v>0</v>
      </c>
      <c r="K174" s="43">
        <v>284170.473535</v>
      </c>
      <c r="L174" s="43">
        <v>121745.712229</v>
      </c>
      <c r="M174" s="43">
        <v>118126.44401599999</v>
      </c>
      <c r="N174" s="43">
        <v>3619.2682129999998</v>
      </c>
      <c r="O174" s="43">
        <v>8753.6945830000004</v>
      </c>
    </row>
    <row r="175" spans="1:15" x14ac:dyDescent="0.25">
      <c r="A175" s="46" t="s">
        <v>355</v>
      </c>
      <c r="B175" s="46" t="s">
        <v>798</v>
      </c>
      <c r="C175" s="46" t="s">
        <v>354</v>
      </c>
      <c r="D175" s="30">
        <v>218444839.43667302</v>
      </c>
      <c r="E175" s="43">
        <v>861505.42032799998</v>
      </c>
      <c r="F175" s="43">
        <v>7765130.2893240005</v>
      </c>
      <c r="G175" s="43">
        <v>1998633.8023079999</v>
      </c>
      <c r="H175" s="43">
        <v>634572.32589099999</v>
      </c>
      <c r="I175" s="43">
        <v>1364061.4764169999</v>
      </c>
      <c r="J175" s="43">
        <v>1087154.0820319999</v>
      </c>
      <c r="K175" s="43">
        <v>6187735.2188529996</v>
      </c>
      <c r="L175" s="43">
        <v>201964.64582900002</v>
      </c>
      <c r="M175" s="43">
        <v>141878.97854000001</v>
      </c>
      <c r="N175" s="43">
        <v>60085.667288999997</v>
      </c>
      <c r="O175" s="43">
        <v>8753.6945830000004</v>
      </c>
    </row>
    <row r="176" spans="1:15" x14ac:dyDescent="0.25">
      <c r="A176" s="46" t="s">
        <v>357</v>
      </c>
      <c r="B176" s="46" t="s">
        <v>798</v>
      </c>
      <c r="C176" s="46" t="s">
        <v>356</v>
      </c>
      <c r="D176" s="30">
        <v>157538331.91769218</v>
      </c>
      <c r="E176" s="43">
        <v>2166070.7994010001</v>
      </c>
      <c r="F176" s="43">
        <v>4194208.0783799998</v>
      </c>
      <c r="G176" s="43">
        <v>1556980.4045819999</v>
      </c>
      <c r="H176" s="43">
        <v>637478.66770899994</v>
      </c>
      <c r="I176" s="43">
        <v>919501.73687300005</v>
      </c>
      <c r="J176" s="43">
        <v>374786.96511400002</v>
      </c>
      <c r="K176" s="43">
        <v>3260096.5724560004</v>
      </c>
      <c r="L176" s="43">
        <v>193649.43906800001</v>
      </c>
      <c r="M176" s="43">
        <v>139440.102228</v>
      </c>
      <c r="N176" s="43">
        <v>54209.336840000004</v>
      </c>
      <c r="O176" s="43">
        <v>8753.6945830000004</v>
      </c>
    </row>
    <row r="177" spans="1:15" x14ac:dyDescent="0.25">
      <c r="A177" s="46" t="s">
        <v>359</v>
      </c>
      <c r="B177" s="46" t="s">
        <v>797</v>
      </c>
      <c r="C177" s="46" t="s">
        <v>358</v>
      </c>
      <c r="D177" s="30">
        <v>917306890.14472985</v>
      </c>
      <c r="E177" s="43">
        <v>0</v>
      </c>
      <c r="F177" s="43">
        <v>40005712.509134002</v>
      </c>
      <c r="G177" s="43">
        <v>13953867.531488001</v>
      </c>
      <c r="H177" s="43">
        <v>7414689.267155</v>
      </c>
      <c r="I177" s="43">
        <v>6539178.2643330004</v>
      </c>
      <c r="J177" s="43">
        <v>2573874.8246780001</v>
      </c>
      <c r="K177" s="43">
        <v>24466812.974326</v>
      </c>
      <c r="L177" s="43">
        <v>627574.0639500001</v>
      </c>
      <c r="M177" s="43">
        <v>275805.09953900002</v>
      </c>
      <c r="N177" s="43">
        <v>351768.96441100002</v>
      </c>
      <c r="O177" s="43">
        <v>17507.389160999999</v>
      </c>
    </row>
    <row r="178" spans="1:15" x14ac:dyDescent="0.25">
      <c r="A178" s="46" t="s">
        <v>361</v>
      </c>
      <c r="B178" s="46" t="s">
        <v>793</v>
      </c>
      <c r="C178" s="46" t="s">
        <v>360</v>
      </c>
      <c r="D178" s="30">
        <v>68640451.829099923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</row>
    <row r="179" spans="1:15" x14ac:dyDescent="0.25">
      <c r="A179" s="46" t="s">
        <v>363</v>
      </c>
      <c r="B179" s="46" t="s">
        <v>792</v>
      </c>
      <c r="C179" s="46" t="s">
        <v>362</v>
      </c>
      <c r="D179" s="30">
        <v>11077209.429681325</v>
      </c>
      <c r="E179" s="43">
        <v>111720.250805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</row>
    <row r="180" spans="1:15" x14ac:dyDescent="0.25">
      <c r="A180" s="46" t="s">
        <v>365</v>
      </c>
      <c r="B180" s="46" t="s">
        <v>792</v>
      </c>
      <c r="C180" s="46" t="s">
        <v>364</v>
      </c>
      <c r="D180" s="30">
        <v>15636702.814042069</v>
      </c>
      <c r="E180" s="43">
        <v>125504.329608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</row>
    <row r="181" spans="1:15" x14ac:dyDescent="0.25">
      <c r="A181" s="46" t="s">
        <v>367</v>
      </c>
      <c r="B181" s="46" t="s">
        <v>796</v>
      </c>
      <c r="C181" s="46" t="s">
        <v>366</v>
      </c>
      <c r="D181" s="30">
        <v>202427385.97110504</v>
      </c>
      <c r="E181" s="43">
        <v>65444.916928000006</v>
      </c>
      <c r="F181" s="43">
        <v>8357369.9726849999</v>
      </c>
      <c r="G181" s="43">
        <v>2562531.3646629998</v>
      </c>
      <c r="H181" s="43">
        <v>1021261.539882</v>
      </c>
      <c r="I181" s="43">
        <v>1541269.8247809999</v>
      </c>
      <c r="J181" s="43">
        <v>1331516.92105</v>
      </c>
      <c r="K181" s="43">
        <v>6396970.067702</v>
      </c>
      <c r="L181" s="43">
        <v>416064.99331699999</v>
      </c>
      <c r="M181" s="43">
        <v>205395.80077099998</v>
      </c>
      <c r="N181" s="43">
        <v>210669.19254600001</v>
      </c>
      <c r="O181" s="43">
        <v>8753.6945830000004</v>
      </c>
    </row>
    <row r="182" spans="1:15" x14ac:dyDescent="0.25">
      <c r="A182" s="46" t="s">
        <v>369</v>
      </c>
      <c r="B182" s="46" t="s">
        <v>794</v>
      </c>
      <c r="C182" s="46" t="s">
        <v>368</v>
      </c>
      <c r="D182" s="30">
        <v>122531681.08031663</v>
      </c>
      <c r="E182" s="43">
        <v>396065.76550400001</v>
      </c>
      <c r="F182" s="43">
        <v>3970172.0718479999</v>
      </c>
      <c r="G182" s="43">
        <v>1344488.9917000001</v>
      </c>
      <c r="H182" s="43">
        <v>736463.97116099996</v>
      </c>
      <c r="I182" s="43">
        <v>608025.02053900005</v>
      </c>
      <c r="J182" s="43">
        <v>220006.29045500001</v>
      </c>
      <c r="K182" s="43">
        <v>2481451.6729609999</v>
      </c>
      <c r="L182" s="43">
        <v>154382.53985100001</v>
      </c>
      <c r="M182" s="43">
        <v>127775.91116600001</v>
      </c>
      <c r="N182" s="43">
        <v>26606.628685</v>
      </c>
      <c r="O182" s="43">
        <v>8753.6945830000004</v>
      </c>
    </row>
    <row r="183" spans="1:15" x14ac:dyDescent="0.25">
      <c r="A183" s="46" t="s">
        <v>371</v>
      </c>
      <c r="B183" s="46" t="s">
        <v>795</v>
      </c>
      <c r="C183" s="46" t="s">
        <v>370</v>
      </c>
      <c r="D183" s="30">
        <v>283482131.7739436</v>
      </c>
      <c r="E183" s="43">
        <v>129639.2562</v>
      </c>
      <c r="F183" s="43">
        <v>2144275.6125889998</v>
      </c>
      <c r="G183" s="43">
        <v>3819652.7668920001</v>
      </c>
      <c r="H183" s="43">
        <v>1846703.9489529999</v>
      </c>
      <c r="I183" s="43">
        <v>1972948.817939</v>
      </c>
      <c r="J183" s="43">
        <v>1005739.707675</v>
      </c>
      <c r="K183" s="43">
        <v>9047803.4787929989</v>
      </c>
      <c r="L183" s="43">
        <v>218449.68559100002</v>
      </c>
      <c r="M183" s="43">
        <v>146756.731165</v>
      </c>
      <c r="N183" s="43">
        <v>71692.954425999997</v>
      </c>
      <c r="O183" s="43">
        <v>13130.541869000001</v>
      </c>
    </row>
    <row r="184" spans="1:15" x14ac:dyDescent="0.25">
      <c r="A184" s="46" t="s">
        <v>373</v>
      </c>
      <c r="B184" s="46" t="s">
        <v>795</v>
      </c>
      <c r="C184" s="46" t="s">
        <v>372</v>
      </c>
      <c r="D184" s="30">
        <v>147831994.80958784</v>
      </c>
      <c r="E184" s="43">
        <v>56583.935589000001</v>
      </c>
      <c r="F184" s="43">
        <v>7772064.9063150007</v>
      </c>
      <c r="G184" s="43">
        <v>1877304.576046</v>
      </c>
      <c r="H184" s="43">
        <v>840852.982005</v>
      </c>
      <c r="I184" s="43">
        <v>1036451.594041</v>
      </c>
      <c r="J184" s="43">
        <v>937601.00379600003</v>
      </c>
      <c r="K184" s="43">
        <v>4885916.1474280003</v>
      </c>
      <c r="L184" s="43">
        <v>134023.89851100001</v>
      </c>
      <c r="M184" s="43">
        <v>121731.739435</v>
      </c>
      <c r="N184" s="43">
        <v>12292.159076</v>
      </c>
      <c r="O184" s="43">
        <v>8753.6945830000004</v>
      </c>
    </row>
    <row r="185" spans="1:15" x14ac:dyDescent="0.25">
      <c r="A185" s="46" t="s">
        <v>375</v>
      </c>
      <c r="B185" s="46" t="s">
        <v>798</v>
      </c>
      <c r="C185" s="46" t="s">
        <v>374</v>
      </c>
      <c r="D185" s="30">
        <v>293690480.51405966</v>
      </c>
      <c r="E185" s="43">
        <v>2756817.7411150001</v>
      </c>
      <c r="F185" s="43">
        <v>9459194.6950509995</v>
      </c>
      <c r="G185" s="43">
        <v>2451839.2704360001</v>
      </c>
      <c r="H185" s="43">
        <v>851192.68459600001</v>
      </c>
      <c r="I185" s="43">
        <v>1600646.5858400001</v>
      </c>
      <c r="J185" s="43">
        <v>1427785.8611300001</v>
      </c>
      <c r="K185" s="43">
        <v>8697917.3086510003</v>
      </c>
      <c r="L185" s="43">
        <v>260297.02194800001</v>
      </c>
      <c r="M185" s="43">
        <v>159163.18893</v>
      </c>
      <c r="N185" s="43">
        <v>101133.833018</v>
      </c>
      <c r="O185" s="43">
        <v>8753.6945830000004</v>
      </c>
    </row>
    <row r="186" spans="1:15" x14ac:dyDescent="0.25">
      <c r="A186" s="46" t="s">
        <v>377</v>
      </c>
      <c r="B186" s="46" t="s">
        <v>797</v>
      </c>
      <c r="C186" s="46" t="s">
        <v>376</v>
      </c>
      <c r="D186" s="30">
        <v>742814773.60708308</v>
      </c>
      <c r="E186" s="43">
        <v>0</v>
      </c>
      <c r="F186" s="43">
        <v>38712701.576866001</v>
      </c>
      <c r="G186" s="43">
        <v>12545906.720107999</v>
      </c>
      <c r="H186" s="43">
        <v>6692295.819108</v>
      </c>
      <c r="I186" s="43">
        <v>5853610.9009999996</v>
      </c>
      <c r="J186" s="43">
        <v>2639486.6938180001</v>
      </c>
      <c r="K186" s="43">
        <v>20908583.266759999</v>
      </c>
      <c r="L186" s="43">
        <v>439128.98554999998</v>
      </c>
      <c r="M186" s="43">
        <v>212182.23920700001</v>
      </c>
      <c r="N186" s="43">
        <v>226946.74634300001</v>
      </c>
      <c r="O186" s="43">
        <v>17507.389160999999</v>
      </c>
    </row>
    <row r="187" spans="1:15" x14ac:dyDescent="0.25">
      <c r="A187" s="46" t="s">
        <v>379</v>
      </c>
      <c r="B187" s="46" t="s">
        <v>793</v>
      </c>
      <c r="C187" s="46" t="s">
        <v>378</v>
      </c>
      <c r="D187" s="30">
        <v>54510660.306803532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</row>
    <row r="188" spans="1:15" x14ac:dyDescent="0.25">
      <c r="A188" s="46" t="s">
        <v>381</v>
      </c>
      <c r="B188" s="46" t="s">
        <v>792</v>
      </c>
      <c r="C188" s="46" t="s">
        <v>380</v>
      </c>
      <c r="D188" s="30">
        <v>16341573.174611658</v>
      </c>
      <c r="E188" s="43">
        <v>92421.946381000002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</row>
    <row r="189" spans="1:15" x14ac:dyDescent="0.25">
      <c r="A189" s="46" t="s">
        <v>383</v>
      </c>
      <c r="B189" s="46" t="s">
        <v>795</v>
      </c>
      <c r="C189" s="46" t="s">
        <v>382</v>
      </c>
      <c r="D189" s="30">
        <v>522547580.18816859</v>
      </c>
      <c r="E189" s="43">
        <v>866428.51779299998</v>
      </c>
      <c r="F189" s="43">
        <v>11502165.216387</v>
      </c>
      <c r="G189" s="43">
        <v>6620582.7942620004</v>
      </c>
      <c r="H189" s="43">
        <v>3108589.2724060002</v>
      </c>
      <c r="I189" s="43">
        <v>3511993.5218560002</v>
      </c>
      <c r="J189" s="43">
        <v>2593902.7758280002</v>
      </c>
      <c r="K189" s="43">
        <v>13815216.076094</v>
      </c>
      <c r="L189" s="43">
        <v>244022.47402600001</v>
      </c>
      <c r="M189" s="43">
        <v>154391.47440599999</v>
      </c>
      <c r="N189" s="43">
        <v>89630.999620000002</v>
      </c>
      <c r="O189" s="43">
        <v>17507.389160999999</v>
      </c>
    </row>
    <row r="190" spans="1:15" x14ac:dyDescent="0.25">
      <c r="A190" s="46" t="s">
        <v>385</v>
      </c>
      <c r="B190" s="46" t="s">
        <v>796</v>
      </c>
      <c r="C190" s="46" t="s">
        <v>384</v>
      </c>
      <c r="D190" s="30">
        <v>259849785.77412102</v>
      </c>
      <c r="E190" s="43">
        <v>534103.59626100003</v>
      </c>
      <c r="F190" s="43">
        <v>11668241.860259</v>
      </c>
      <c r="G190" s="43">
        <v>2904434.6503010001</v>
      </c>
      <c r="H190" s="43">
        <v>1235025.591096</v>
      </c>
      <c r="I190" s="43">
        <v>1669409.0592050001</v>
      </c>
      <c r="J190" s="43">
        <v>1444154.570077</v>
      </c>
      <c r="K190" s="43">
        <v>8187425.6661300007</v>
      </c>
      <c r="L190" s="43">
        <v>216590.67123400001</v>
      </c>
      <c r="M190" s="43">
        <v>146226.54066200001</v>
      </c>
      <c r="N190" s="43">
        <v>70364.130571999995</v>
      </c>
      <c r="O190" s="43">
        <v>13130.541869000001</v>
      </c>
    </row>
    <row r="191" spans="1:15" x14ac:dyDescent="0.25">
      <c r="A191" s="46" t="s">
        <v>387</v>
      </c>
      <c r="B191" s="46" t="s">
        <v>797</v>
      </c>
      <c r="C191" s="46" t="s">
        <v>386</v>
      </c>
      <c r="D191" s="30">
        <v>364944578.70048589</v>
      </c>
      <c r="E191" s="43">
        <v>0</v>
      </c>
      <c r="F191" s="43">
        <v>12326447.852917001</v>
      </c>
      <c r="G191" s="43">
        <v>5839805.1238000002</v>
      </c>
      <c r="H191" s="43">
        <v>3278790.8274309998</v>
      </c>
      <c r="I191" s="43">
        <v>2561014.2963689999</v>
      </c>
      <c r="J191" s="43">
        <v>797071.04460400005</v>
      </c>
      <c r="K191" s="43">
        <v>8879429.9235590007</v>
      </c>
      <c r="L191" s="43">
        <v>271030.062607</v>
      </c>
      <c r="M191" s="43">
        <v>162344.33194599999</v>
      </c>
      <c r="N191" s="43">
        <v>108685.73066099999</v>
      </c>
      <c r="O191" s="43">
        <v>17507.389160999999</v>
      </c>
    </row>
    <row r="192" spans="1:15" x14ac:dyDescent="0.25">
      <c r="A192" s="46" t="s">
        <v>389</v>
      </c>
      <c r="B192" s="46" t="s">
        <v>793</v>
      </c>
      <c r="C192" s="46" t="s">
        <v>388</v>
      </c>
      <c r="D192" s="30">
        <v>34066128.202448778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</row>
    <row r="193" spans="1:15" x14ac:dyDescent="0.25">
      <c r="A193" s="46" t="s">
        <v>391</v>
      </c>
      <c r="B193" s="46" t="s">
        <v>792</v>
      </c>
      <c r="C193" s="46" t="s">
        <v>390</v>
      </c>
      <c r="D193" s="30">
        <v>10342825.34667336</v>
      </c>
      <c r="E193" s="43">
        <v>93505.186248999991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</row>
    <row r="194" spans="1:15" x14ac:dyDescent="0.25">
      <c r="A194" s="46" t="s">
        <v>393</v>
      </c>
      <c r="B194" s="46" t="s">
        <v>798</v>
      </c>
      <c r="C194" s="46" t="s">
        <v>392</v>
      </c>
      <c r="D194" s="30">
        <v>240639771.36488226</v>
      </c>
      <c r="E194" s="43">
        <v>492288.95306799997</v>
      </c>
      <c r="F194" s="43">
        <v>8850064.4534060005</v>
      </c>
      <c r="G194" s="43">
        <v>2418949.1594770001</v>
      </c>
      <c r="H194" s="43">
        <v>967909.71870600001</v>
      </c>
      <c r="I194" s="43">
        <v>1451039.440771</v>
      </c>
      <c r="J194" s="43">
        <v>1375929.2791909999</v>
      </c>
      <c r="K194" s="43">
        <v>7811892.0894320002</v>
      </c>
      <c r="L194" s="43">
        <v>236596.67750399999</v>
      </c>
      <c r="M194" s="43">
        <v>152164.674294</v>
      </c>
      <c r="N194" s="43">
        <v>84432.003209999995</v>
      </c>
      <c r="O194" s="43">
        <v>8753.6945830000004</v>
      </c>
    </row>
    <row r="195" spans="1:15" x14ac:dyDescent="0.25">
      <c r="A195" s="46" t="s">
        <v>395</v>
      </c>
      <c r="B195" s="46" t="s">
        <v>792</v>
      </c>
      <c r="C195" s="46" t="s">
        <v>394</v>
      </c>
      <c r="D195" s="30">
        <v>9493139.0942548513</v>
      </c>
      <c r="E195" s="43">
        <v>70368.014391999997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</row>
    <row r="196" spans="1:15" x14ac:dyDescent="0.25">
      <c r="A196" s="46" t="s">
        <v>397</v>
      </c>
      <c r="B196" s="46" t="s">
        <v>792</v>
      </c>
      <c r="C196" s="46" t="s">
        <v>396</v>
      </c>
      <c r="D196" s="30">
        <v>11606963.303927787</v>
      </c>
      <c r="E196" s="43">
        <v>110045.88278099999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</row>
    <row r="197" spans="1:15" x14ac:dyDescent="0.25">
      <c r="A197" s="46" t="s">
        <v>399</v>
      </c>
      <c r="B197" s="46" t="s">
        <v>797</v>
      </c>
      <c r="C197" s="46" t="s">
        <v>398</v>
      </c>
      <c r="D197" s="30">
        <v>446913267.11758685</v>
      </c>
      <c r="E197" s="43">
        <v>0</v>
      </c>
      <c r="F197" s="43">
        <v>6669396.3118939996</v>
      </c>
      <c r="G197" s="43">
        <v>7249833.8823410003</v>
      </c>
      <c r="H197" s="43">
        <v>3677142.3905890002</v>
      </c>
      <c r="I197" s="43">
        <v>3572691.4917520001</v>
      </c>
      <c r="J197" s="43">
        <v>1336627.8132450001</v>
      </c>
      <c r="K197" s="43">
        <v>11753840.678951001</v>
      </c>
      <c r="L197" s="43">
        <v>576612.12914500001</v>
      </c>
      <c r="M197" s="43">
        <v>253006.90792</v>
      </c>
      <c r="N197" s="43">
        <v>323605.22122499999</v>
      </c>
      <c r="O197" s="43">
        <v>17507.389160999999</v>
      </c>
    </row>
    <row r="198" spans="1:15" x14ac:dyDescent="0.25">
      <c r="A198" s="46" t="s">
        <v>401</v>
      </c>
      <c r="B198" s="46" t="s">
        <v>795</v>
      </c>
      <c r="C198" s="46" t="s">
        <v>400</v>
      </c>
      <c r="D198" s="30">
        <v>432659557.49194539</v>
      </c>
      <c r="E198" s="43">
        <v>516903.45023000002</v>
      </c>
      <c r="F198" s="43">
        <v>17344452.138987001</v>
      </c>
      <c r="G198" s="43">
        <v>5479118.1202729996</v>
      </c>
      <c r="H198" s="43">
        <v>2342243.9305759999</v>
      </c>
      <c r="I198" s="43">
        <v>3136874.1896970002</v>
      </c>
      <c r="J198" s="43">
        <v>3176177.8089979999</v>
      </c>
      <c r="K198" s="43">
        <v>11975826.109129999</v>
      </c>
      <c r="L198" s="43">
        <v>185064.514119</v>
      </c>
      <c r="M198" s="43">
        <v>136895.187814</v>
      </c>
      <c r="N198" s="43">
        <v>48169.326305000002</v>
      </c>
      <c r="O198" s="43">
        <v>17507.389160999999</v>
      </c>
    </row>
    <row r="199" spans="1:15" x14ac:dyDescent="0.25">
      <c r="A199" s="46" t="s">
        <v>403</v>
      </c>
      <c r="B199" s="46" t="s">
        <v>796</v>
      </c>
      <c r="C199" s="46" t="s">
        <v>402</v>
      </c>
      <c r="D199" s="30">
        <v>139948453.64639941</v>
      </c>
      <c r="E199" s="43">
        <v>166856.56602</v>
      </c>
      <c r="F199" s="43">
        <v>3790173.7252660003</v>
      </c>
      <c r="G199" s="43">
        <v>1572217.9978240002</v>
      </c>
      <c r="H199" s="43">
        <v>736181.16843900003</v>
      </c>
      <c r="I199" s="43">
        <v>836036.82938500005</v>
      </c>
      <c r="J199" s="43">
        <v>458884.030822</v>
      </c>
      <c r="K199" s="43">
        <v>5259021.4397320002</v>
      </c>
      <c r="L199" s="43">
        <v>168652.69965799997</v>
      </c>
      <c r="M199" s="43">
        <v>132017.43518899998</v>
      </c>
      <c r="N199" s="43">
        <v>36635.264469000002</v>
      </c>
      <c r="O199" s="43">
        <v>8753.6945830000004</v>
      </c>
    </row>
    <row r="200" spans="1:15" x14ac:dyDescent="0.25">
      <c r="A200" s="46" t="s">
        <v>405</v>
      </c>
      <c r="B200" s="46" t="s">
        <v>792</v>
      </c>
      <c r="C200" s="46" t="s">
        <v>404</v>
      </c>
      <c r="D200" s="30">
        <v>20277595.438168626</v>
      </c>
      <c r="E200" s="43">
        <v>100397.72073299999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</row>
    <row r="201" spans="1:15" x14ac:dyDescent="0.25">
      <c r="A201" s="46" t="s">
        <v>407</v>
      </c>
      <c r="B201" s="46" t="s">
        <v>792</v>
      </c>
      <c r="C201" s="46" t="s">
        <v>406</v>
      </c>
      <c r="D201" s="30">
        <v>6412734.1783354059</v>
      </c>
      <c r="E201" s="43">
        <v>63475.479907999994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</row>
    <row r="202" spans="1:15" x14ac:dyDescent="0.25">
      <c r="A202" s="46" t="s">
        <v>409</v>
      </c>
      <c r="B202" s="46" t="s">
        <v>792</v>
      </c>
      <c r="C202" s="46" t="s">
        <v>408</v>
      </c>
      <c r="D202" s="30">
        <v>7947876.250396871</v>
      </c>
      <c r="E202" s="43">
        <v>100692.789728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</row>
    <row r="203" spans="1:15" x14ac:dyDescent="0.25">
      <c r="A203" s="46" t="s">
        <v>411</v>
      </c>
      <c r="B203" s="46" t="s">
        <v>795</v>
      </c>
      <c r="C203" s="46" t="s">
        <v>410</v>
      </c>
      <c r="D203" s="30">
        <v>430660354.98066443</v>
      </c>
      <c r="E203" s="43">
        <v>1190817.2715489999</v>
      </c>
      <c r="F203" s="43">
        <v>16659583.287304999</v>
      </c>
      <c r="G203" s="43">
        <v>4515487.2669779994</v>
      </c>
      <c r="H203" s="43">
        <v>1687364.1938519999</v>
      </c>
      <c r="I203" s="43">
        <v>2828123.0731259999</v>
      </c>
      <c r="J203" s="43">
        <v>2446328.3989309999</v>
      </c>
      <c r="K203" s="43">
        <v>13201868.752091002</v>
      </c>
      <c r="L203" s="43">
        <v>201912.95738100001</v>
      </c>
      <c r="M203" s="43">
        <v>141878.97854000001</v>
      </c>
      <c r="N203" s="43">
        <v>60033.978840999996</v>
      </c>
      <c r="O203" s="43">
        <v>13130.541869000001</v>
      </c>
    </row>
    <row r="204" spans="1:15" x14ac:dyDescent="0.25">
      <c r="A204" s="46" t="s">
        <v>413</v>
      </c>
      <c r="B204" s="46" t="s">
        <v>792</v>
      </c>
      <c r="C204" s="46" t="s">
        <v>412</v>
      </c>
      <c r="D204" s="30">
        <v>11092829.623291291</v>
      </c>
      <c r="E204" s="43">
        <v>132395.87392799999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</row>
    <row r="205" spans="1:15" x14ac:dyDescent="0.25">
      <c r="A205" s="46" t="s">
        <v>415</v>
      </c>
      <c r="B205" s="46" t="s">
        <v>796</v>
      </c>
      <c r="C205" s="46" t="s">
        <v>414</v>
      </c>
      <c r="D205" s="30">
        <v>183785559.65033928</v>
      </c>
      <c r="E205" s="43">
        <v>148641.50146499998</v>
      </c>
      <c r="F205" s="43">
        <v>10456708.305243</v>
      </c>
      <c r="G205" s="43">
        <v>2189737.2378350003</v>
      </c>
      <c r="H205" s="43">
        <v>1131202.185696</v>
      </c>
      <c r="I205" s="43">
        <v>1058535.052139</v>
      </c>
      <c r="J205" s="43">
        <v>596106.36635200004</v>
      </c>
      <c r="K205" s="43">
        <v>5002382.8631800003</v>
      </c>
      <c r="L205" s="43">
        <v>194987.830896</v>
      </c>
      <c r="M205" s="43">
        <v>139864.25463000001</v>
      </c>
      <c r="N205" s="43">
        <v>55123.576265999996</v>
      </c>
      <c r="O205" s="43">
        <v>8753.6945830000004</v>
      </c>
    </row>
    <row r="206" spans="1:15" x14ac:dyDescent="0.25">
      <c r="A206" s="46" t="s">
        <v>417</v>
      </c>
      <c r="B206" s="46" t="s">
        <v>792</v>
      </c>
      <c r="C206" s="46" t="s">
        <v>416</v>
      </c>
      <c r="D206" s="30">
        <v>5687993.3017809633</v>
      </c>
      <c r="E206" s="43">
        <v>70368.014391999997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</row>
    <row r="207" spans="1:15" x14ac:dyDescent="0.25">
      <c r="A207" s="46" t="s">
        <v>419</v>
      </c>
      <c r="B207" s="46" t="s">
        <v>792</v>
      </c>
      <c r="C207" s="46" t="s">
        <v>418</v>
      </c>
      <c r="D207" s="30">
        <v>11916766.078364277</v>
      </c>
      <c r="E207" s="43">
        <v>201316.26794799999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</row>
    <row r="208" spans="1:15" x14ac:dyDescent="0.25">
      <c r="A208" s="46" t="s">
        <v>421</v>
      </c>
      <c r="B208" s="46" t="s">
        <v>793</v>
      </c>
      <c r="C208" s="46" t="s">
        <v>420</v>
      </c>
      <c r="D208" s="30">
        <v>59371021.572810113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</row>
    <row r="209" spans="1:15" x14ac:dyDescent="0.25">
      <c r="A209" s="46" t="s">
        <v>423</v>
      </c>
      <c r="B209" s="46" t="s">
        <v>794</v>
      </c>
      <c r="C209" s="46" t="s">
        <v>422</v>
      </c>
      <c r="D209" s="30">
        <v>143154776.20188314</v>
      </c>
      <c r="E209" s="43">
        <v>396065.76550400001</v>
      </c>
      <c r="F209" s="43">
        <v>7645755.1864889991</v>
      </c>
      <c r="G209" s="43">
        <v>1612150.3000400001</v>
      </c>
      <c r="H209" s="43">
        <v>818774.79105200002</v>
      </c>
      <c r="I209" s="43">
        <v>793375.50898799999</v>
      </c>
      <c r="J209" s="43">
        <v>329766.23913300002</v>
      </c>
      <c r="K209" s="43">
        <v>3713763.438445</v>
      </c>
      <c r="L209" s="43">
        <v>179037.41261500001</v>
      </c>
      <c r="M209" s="43">
        <v>135092.54010400001</v>
      </c>
      <c r="N209" s="43">
        <v>43944.872511000001</v>
      </c>
      <c r="O209" s="43">
        <v>8753.6945830000004</v>
      </c>
    </row>
    <row r="210" spans="1:15" x14ac:dyDescent="0.25">
      <c r="A210" s="46" t="s">
        <v>425</v>
      </c>
      <c r="B210" s="46" t="s">
        <v>792</v>
      </c>
      <c r="C210" s="46" t="s">
        <v>424</v>
      </c>
      <c r="D210" s="30">
        <v>9511394.725707382</v>
      </c>
      <c r="E210" s="43">
        <v>56583.935589000001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</row>
    <row r="211" spans="1:15" x14ac:dyDescent="0.25">
      <c r="A211" s="46" t="s">
        <v>427</v>
      </c>
      <c r="B211" s="46" t="s">
        <v>792</v>
      </c>
      <c r="C211" s="46" t="s">
        <v>426</v>
      </c>
      <c r="D211" s="30">
        <v>10526576.71114032</v>
      </c>
      <c r="E211" s="43">
        <v>56583.935589000001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</row>
    <row r="212" spans="1:15" x14ac:dyDescent="0.25">
      <c r="A212" s="46" t="s">
        <v>429</v>
      </c>
      <c r="B212" s="46" t="s">
        <v>792</v>
      </c>
      <c r="C212" s="46" t="s">
        <v>428</v>
      </c>
      <c r="D212" s="30">
        <v>14261733.459211241</v>
      </c>
      <c r="E212" s="43">
        <v>84152.093197000009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</row>
    <row r="213" spans="1:15" x14ac:dyDescent="0.25">
      <c r="A213" s="46" t="s">
        <v>431</v>
      </c>
      <c r="B213" s="46" t="s">
        <v>796</v>
      </c>
      <c r="C213" s="46" t="s">
        <v>430</v>
      </c>
      <c r="D213" s="30">
        <v>117628795.54291545</v>
      </c>
      <c r="E213" s="43">
        <v>118611.795124</v>
      </c>
      <c r="F213" s="43">
        <v>1653143.169648</v>
      </c>
      <c r="G213" s="43">
        <v>1475399.8257809998</v>
      </c>
      <c r="H213" s="43">
        <v>671386.714057</v>
      </c>
      <c r="I213" s="43">
        <v>804013.11172399996</v>
      </c>
      <c r="J213" s="43">
        <v>857457.57611400005</v>
      </c>
      <c r="K213" s="43">
        <v>4556403.1809630003</v>
      </c>
      <c r="L213" s="43">
        <v>139256.35192799999</v>
      </c>
      <c r="M213" s="43">
        <v>123322.310943</v>
      </c>
      <c r="N213" s="43">
        <v>15934.040985</v>
      </c>
      <c r="O213" s="43">
        <v>8753.6945830000004</v>
      </c>
    </row>
    <row r="214" spans="1:15" x14ac:dyDescent="0.25">
      <c r="A214" s="46" t="s">
        <v>433</v>
      </c>
      <c r="B214" s="46" t="s">
        <v>796</v>
      </c>
      <c r="C214" s="46" t="s">
        <v>432</v>
      </c>
      <c r="D214" s="30">
        <v>178855520.20777133</v>
      </c>
      <c r="E214" s="43">
        <v>346049.59047099994</v>
      </c>
      <c r="F214" s="43">
        <v>4068380.4150010003</v>
      </c>
      <c r="G214" s="43">
        <v>1758523.110144</v>
      </c>
      <c r="H214" s="43">
        <v>795241.25378499995</v>
      </c>
      <c r="I214" s="43">
        <v>963281.85635899997</v>
      </c>
      <c r="J214" s="43">
        <v>671436.30938300001</v>
      </c>
      <c r="K214" s="43">
        <v>4961075.7561940001</v>
      </c>
      <c r="L214" s="43">
        <v>154338.389302</v>
      </c>
      <c r="M214" s="43">
        <v>127775.91116600001</v>
      </c>
      <c r="N214" s="43">
        <v>26562.478136000002</v>
      </c>
      <c r="O214" s="43">
        <v>8753.6945830000004</v>
      </c>
    </row>
    <row r="215" spans="1:15" x14ac:dyDescent="0.25">
      <c r="A215" s="46" t="s">
        <v>435</v>
      </c>
      <c r="B215" s="46" t="s">
        <v>792</v>
      </c>
      <c r="C215" s="46" t="s">
        <v>434</v>
      </c>
      <c r="D215" s="30">
        <v>8778426.6761452761</v>
      </c>
      <c r="E215" s="43">
        <v>49508.220688000001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</row>
    <row r="216" spans="1:15" x14ac:dyDescent="0.25">
      <c r="A216" s="46" t="s">
        <v>437</v>
      </c>
      <c r="B216" s="46" t="s">
        <v>792</v>
      </c>
      <c r="C216" s="46" t="s">
        <v>436</v>
      </c>
      <c r="D216" s="30">
        <v>17390500.143299215</v>
      </c>
      <c r="E216" s="43">
        <v>77259.558713000006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</row>
    <row r="217" spans="1:15" x14ac:dyDescent="0.25">
      <c r="A217" s="46" t="s">
        <v>439</v>
      </c>
      <c r="B217" s="46" t="s">
        <v>792</v>
      </c>
      <c r="C217" s="46" t="s">
        <v>438</v>
      </c>
      <c r="D217" s="30">
        <v>12073979.417138254</v>
      </c>
      <c r="E217" s="43">
        <v>77259.558713000006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</row>
    <row r="218" spans="1:15" x14ac:dyDescent="0.25">
      <c r="A218" s="46" t="s">
        <v>441</v>
      </c>
      <c r="B218" s="46" t="s">
        <v>795</v>
      </c>
      <c r="C218" s="46" t="s">
        <v>440</v>
      </c>
      <c r="D218" s="30">
        <v>237635375.80414128</v>
      </c>
      <c r="E218" s="43">
        <v>401185.90568700002</v>
      </c>
      <c r="F218" s="43">
        <v>12846419.51403</v>
      </c>
      <c r="G218" s="43">
        <v>2879886.072836</v>
      </c>
      <c r="H218" s="43">
        <v>1287818.333045</v>
      </c>
      <c r="I218" s="43">
        <v>1592067.739791</v>
      </c>
      <c r="J218" s="43">
        <v>1135118.7662450001</v>
      </c>
      <c r="K218" s="43">
        <v>6359491.2682400001</v>
      </c>
      <c r="L218" s="43">
        <v>146996.58650800001</v>
      </c>
      <c r="M218" s="43">
        <v>125549.11105400001</v>
      </c>
      <c r="N218" s="43">
        <v>21447.475453999999</v>
      </c>
      <c r="O218" s="43">
        <v>8753.6945830000004</v>
      </c>
    </row>
    <row r="219" spans="1:15" x14ac:dyDescent="0.25">
      <c r="A219" s="46" t="s">
        <v>443</v>
      </c>
      <c r="B219" s="46" t="s">
        <v>792</v>
      </c>
      <c r="C219" s="46" t="s">
        <v>442</v>
      </c>
      <c r="D219" s="30">
        <v>12382087.937212516</v>
      </c>
      <c r="E219" s="43">
        <v>125504.329608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</row>
    <row r="220" spans="1:15" x14ac:dyDescent="0.25">
      <c r="A220" s="46" t="s">
        <v>445</v>
      </c>
      <c r="B220" s="46" t="s">
        <v>794</v>
      </c>
      <c r="C220" s="46" t="s">
        <v>444</v>
      </c>
      <c r="D220" s="30">
        <v>261727597.36731046</v>
      </c>
      <c r="E220" s="43">
        <v>689203.94019600004</v>
      </c>
      <c r="F220" s="43">
        <v>7557055.7073349999</v>
      </c>
      <c r="G220" s="43">
        <v>2287558.6856749998</v>
      </c>
      <c r="H220" s="43">
        <v>729881.19395900005</v>
      </c>
      <c r="I220" s="43">
        <v>1557677.491716</v>
      </c>
      <c r="J220" s="43">
        <v>953556.353902</v>
      </c>
      <c r="K220" s="43">
        <v>9914098.5299590006</v>
      </c>
      <c r="L220" s="43">
        <v>248469.463422</v>
      </c>
      <c r="M220" s="43">
        <v>155663.93161199999</v>
      </c>
      <c r="N220" s="43">
        <v>92805.53181</v>
      </c>
      <c r="O220" s="43">
        <v>8753.6945830000004</v>
      </c>
    </row>
    <row r="221" spans="1:15" x14ac:dyDescent="0.25">
      <c r="A221" s="46" t="s">
        <v>447</v>
      </c>
      <c r="B221" s="46" t="s">
        <v>797</v>
      </c>
      <c r="C221" s="46" t="s">
        <v>446</v>
      </c>
      <c r="D221" s="30">
        <v>615601564.88720036</v>
      </c>
      <c r="E221" s="43">
        <v>0</v>
      </c>
      <c r="F221" s="43">
        <v>45159804.281264007</v>
      </c>
      <c r="G221" s="43">
        <v>9220116.2067679986</v>
      </c>
      <c r="H221" s="43">
        <v>4787410.6486529997</v>
      </c>
      <c r="I221" s="43">
        <v>4432705.5581149999</v>
      </c>
      <c r="J221" s="43">
        <v>1712606.6673320001</v>
      </c>
      <c r="K221" s="43">
        <v>14343625.249637</v>
      </c>
      <c r="L221" s="43">
        <v>433600.40039799997</v>
      </c>
      <c r="M221" s="43">
        <v>210591.66769899998</v>
      </c>
      <c r="N221" s="43">
        <v>223008.73269899999</v>
      </c>
      <c r="O221" s="43">
        <v>17507.389160999999</v>
      </c>
    </row>
    <row r="222" spans="1:15" x14ac:dyDescent="0.25">
      <c r="A222" s="46" t="s">
        <v>449</v>
      </c>
      <c r="B222" s="46" t="s">
        <v>792</v>
      </c>
      <c r="C222" s="46" t="s">
        <v>448</v>
      </c>
      <c r="D222" s="30">
        <v>10236441.613291416</v>
      </c>
      <c r="E222" s="43">
        <v>116938.417265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</row>
    <row r="223" spans="1:15" x14ac:dyDescent="0.25">
      <c r="A223" s="46" t="s">
        <v>451</v>
      </c>
      <c r="B223" s="46" t="s">
        <v>792</v>
      </c>
      <c r="C223" s="46" t="s">
        <v>450</v>
      </c>
      <c r="D223" s="30">
        <v>6673587.750372096</v>
      </c>
      <c r="E223" s="43">
        <v>49508.220688000001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</row>
    <row r="224" spans="1:15" x14ac:dyDescent="0.25">
      <c r="A224" s="46" t="s">
        <v>453</v>
      </c>
      <c r="B224" s="46" t="s">
        <v>792</v>
      </c>
      <c r="C224" s="46" t="s">
        <v>452</v>
      </c>
      <c r="D224" s="30">
        <v>9395938.7017618753</v>
      </c>
      <c r="E224" s="43">
        <v>104827.71632000001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</row>
    <row r="225" spans="1:15" x14ac:dyDescent="0.25">
      <c r="A225" s="46" t="s">
        <v>455</v>
      </c>
      <c r="B225" s="46" t="s">
        <v>796</v>
      </c>
      <c r="C225" s="46" t="s">
        <v>454</v>
      </c>
      <c r="D225" s="30">
        <v>119611744.69708897</v>
      </c>
      <c r="E225" s="43">
        <v>70889.831038999997</v>
      </c>
      <c r="F225" s="43">
        <v>4016598.1520579997</v>
      </c>
      <c r="G225" s="43">
        <v>1680112.6269489999</v>
      </c>
      <c r="H225" s="43">
        <v>853002.62201599998</v>
      </c>
      <c r="I225" s="43">
        <v>827110.00493299996</v>
      </c>
      <c r="J225" s="43">
        <v>626059.44727899996</v>
      </c>
      <c r="K225" s="43">
        <v>4168171.9637259999</v>
      </c>
      <c r="L225" s="43">
        <v>232685.38643300001</v>
      </c>
      <c r="M225" s="43">
        <v>150998.25518800001</v>
      </c>
      <c r="N225" s="43">
        <v>81687.131244999997</v>
      </c>
      <c r="O225" s="43">
        <v>8753.6945830000004</v>
      </c>
    </row>
    <row r="226" spans="1:15" x14ac:dyDescent="0.25">
      <c r="A226" s="46" t="s">
        <v>457</v>
      </c>
      <c r="B226" s="46" t="s">
        <v>792</v>
      </c>
      <c r="C226" s="46" t="s">
        <v>456</v>
      </c>
      <c r="D226" s="30">
        <v>14394151.070853692</v>
      </c>
      <c r="E226" s="43">
        <v>86908.710923999999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</row>
    <row r="227" spans="1:15" x14ac:dyDescent="0.25">
      <c r="A227" s="46" t="s">
        <v>459</v>
      </c>
      <c r="B227" s="46" t="s">
        <v>792</v>
      </c>
      <c r="C227" s="46" t="s">
        <v>458</v>
      </c>
      <c r="D227" s="30">
        <v>11228859.63778328</v>
      </c>
      <c r="E227" s="43">
        <v>77259.558713000006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</row>
    <row r="228" spans="1:15" x14ac:dyDescent="0.25">
      <c r="A228" s="46" t="s">
        <v>461</v>
      </c>
      <c r="B228" s="46" t="s">
        <v>796</v>
      </c>
      <c r="C228" s="46" t="s">
        <v>460</v>
      </c>
      <c r="D228" s="30">
        <v>116704043.49602541</v>
      </c>
      <c r="E228" s="43">
        <v>111720.250805</v>
      </c>
      <c r="F228" s="43">
        <v>2043466.7880640002</v>
      </c>
      <c r="G228" s="43">
        <v>1614153.581522</v>
      </c>
      <c r="H228" s="43">
        <v>806975.39133500005</v>
      </c>
      <c r="I228" s="43">
        <v>807178.19018699997</v>
      </c>
      <c r="J228" s="43">
        <v>406766.18200099998</v>
      </c>
      <c r="K228" s="43">
        <v>3304167.8814580003</v>
      </c>
      <c r="L228" s="43">
        <v>193308.64926499999</v>
      </c>
      <c r="M228" s="43">
        <v>139334.06412699999</v>
      </c>
      <c r="N228" s="43">
        <v>53974.585138000002</v>
      </c>
      <c r="O228" s="43">
        <v>8753.6945830000004</v>
      </c>
    </row>
    <row r="229" spans="1:15" x14ac:dyDescent="0.25">
      <c r="A229" s="46" t="s">
        <v>463</v>
      </c>
      <c r="B229" s="46" t="s">
        <v>792</v>
      </c>
      <c r="C229" s="46" t="s">
        <v>462</v>
      </c>
      <c r="D229" s="30">
        <v>11147785.832718188</v>
      </c>
      <c r="E229" s="43">
        <v>118611.795124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</row>
    <row r="230" spans="1:15" x14ac:dyDescent="0.25">
      <c r="A230" s="46" t="s">
        <v>465</v>
      </c>
      <c r="B230" s="46" t="s">
        <v>796</v>
      </c>
      <c r="C230" s="46" t="s">
        <v>464</v>
      </c>
      <c r="D230" s="30">
        <v>151098822.32162306</v>
      </c>
      <c r="E230" s="43">
        <v>56583.935589000001</v>
      </c>
      <c r="F230" s="43">
        <v>6691164.2757600006</v>
      </c>
      <c r="G230" s="43">
        <v>2285118.5778919999</v>
      </c>
      <c r="H230" s="43">
        <v>1305006.2123159999</v>
      </c>
      <c r="I230" s="43">
        <v>980112.36557599995</v>
      </c>
      <c r="J230" s="43">
        <v>377047.26245799998</v>
      </c>
      <c r="K230" s="43">
        <v>3304438.8156790002</v>
      </c>
      <c r="L230" s="43">
        <v>239964.22483199998</v>
      </c>
      <c r="M230" s="43">
        <v>153119.01719899999</v>
      </c>
      <c r="N230" s="43">
        <v>86845.207632999998</v>
      </c>
      <c r="O230" s="43">
        <v>8753.6945830000004</v>
      </c>
    </row>
    <row r="231" spans="1:15" x14ac:dyDescent="0.25">
      <c r="A231" s="46" t="s">
        <v>467</v>
      </c>
      <c r="B231" s="46" t="s">
        <v>795</v>
      </c>
      <c r="C231" s="46" t="s">
        <v>466</v>
      </c>
      <c r="D231" s="30">
        <v>166353070.20496702</v>
      </c>
      <c r="E231" s="43">
        <v>169613.18374800001</v>
      </c>
      <c r="F231" s="43">
        <v>7798767.1168860011</v>
      </c>
      <c r="G231" s="43">
        <v>2185119.5268359999</v>
      </c>
      <c r="H231" s="43">
        <v>1091359.6330009999</v>
      </c>
      <c r="I231" s="43">
        <v>1093759.893835</v>
      </c>
      <c r="J231" s="43">
        <v>644223.89545499999</v>
      </c>
      <c r="K231" s="43">
        <v>3832313.453853</v>
      </c>
      <c r="L231" s="43">
        <v>135198.10273499999</v>
      </c>
      <c r="M231" s="43">
        <v>122049.853737</v>
      </c>
      <c r="N231" s="43">
        <v>13148.248997999999</v>
      </c>
      <c r="O231" s="43">
        <v>8753.6945830000004</v>
      </c>
    </row>
    <row r="232" spans="1:15" x14ac:dyDescent="0.25">
      <c r="A232" s="46" t="s">
        <v>469</v>
      </c>
      <c r="B232" s="46" t="s">
        <v>792</v>
      </c>
      <c r="C232" s="46" t="s">
        <v>468</v>
      </c>
      <c r="D232" s="30">
        <v>7128210.9550913656</v>
      </c>
      <c r="E232" s="43">
        <v>56583.935589000001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</row>
    <row r="233" spans="1:15" x14ac:dyDescent="0.25">
      <c r="A233" s="46" t="s">
        <v>471</v>
      </c>
      <c r="B233" s="46" t="s">
        <v>792</v>
      </c>
      <c r="C233" s="46" t="s">
        <v>470</v>
      </c>
      <c r="D233" s="30">
        <v>10147054.988114817</v>
      </c>
      <c r="E233" s="43">
        <v>49508.220688000001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</row>
    <row r="234" spans="1:15" x14ac:dyDescent="0.25">
      <c r="A234" s="46" t="s">
        <v>473</v>
      </c>
      <c r="B234" s="46" t="s">
        <v>797</v>
      </c>
      <c r="C234" s="46" t="s">
        <v>472</v>
      </c>
      <c r="D234" s="30">
        <v>381297837.3546356</v>
      </c>
      <c r="E234" s="43">
        <v>0</v>
      </c>
      <c r="F234" s="43">
        <v>10256601.318344001</v>
      </c>
      <c r="G234" s="43">
        <v>5728267.9423619993</v>
      </c>
      <c r="H234" s="43">
        <v>3157331.4092159998</v>
      </c>
      <c r="I234" s="43">
        <v>2570936.533146</v>
      </c>
      <c r="J234" s="43">
        <v>713029.69575299998</v>
      </c>
      <c r="K234" s="43">
        <v>9095346.3401110005</v>
      </c>
      <c r="L234" s="43">
        <v>324451.89946400002</v>
      </c>
      <c r="M234" s="43">
        <v>178250.04703000002</v>
      </c>
      <c r="N234" s="43">
        <v>146201.852434</v>
      </c>
      <c r="O234" s="43">
        <v>17507.389160999999</v>
      </c>
    </row>
    <row r="235" spans="1:15" x14ac:dyDescent="0.25">
      <c r="A235" s="46" t="s">
        <v>475</v>
      </c>
      <c r="B235" s="46" t="s">
        <v>793</v>
      </c>
      <c r="C235" s="46" t="s">
        <v>474</v>
      </c>
      <c r="D235" s="30">
        <v>29757898.694307759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</row>
    <row r="236" spans="1:15" x14ac:dyDescent="0.25">
      <c r="A236" s="46" t="s">
        <v>477</v>
      </c>
      <c r="B236" s="46" t="s">
        <v>792</v>
      </c>
      <c r="C236" s="46" t="s">
        <v>476</v>
      </c>
      <c r="D236" s="30">
        <v>25669848.333716124</v>
      </c>
      <c r="E236" s="43">
        <v>180640.64482399999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</row>
    <row r="237" spans="1:15" x14ac:dyDescent="0.25">
      <c r="A237" s="46" t="s">
        <v>479</v>
      </c>
      <c r="B237" s="46" t="s">
        <v>797</v>
      </c>
      <c r="C237" s="46" t="s">
        <v>478</v>
      </c>
      <c r="D237" s="30">
        <v>425176586.11957496</v>
      </c>
      <c r="E237" s="43">
        <v>0</v>
      </c>
      <c r="F237" s="43">
        <v>13746684.521568999</v>
      </c>
      <c r="G237" s="43">
        <v>5790486.1071770005</v>
      </c>
      <c r="H237" s="43">
        <v>2908201.789934</v>
      </c>
      <c r="I237" s="43">
        <v>2882284.317243</v>
      </c>
      <c r="J237" s="43">
        <v>1508548.9506079999</v>
      </c>
      <c r="K237" s="43">
        <v>12696572.305980001</v>
      </c>
      <c r="L237" s="43">
        <v>259512.06544699997</v>
      </c>
      <c r="M237" s="43">
        <v>158951.11272899999</v>
      </c>
      <c r="N237" s="43">
        <v>100560.952718</v>
      </c>
      <c r="O237" s="43">
        <v>17507.389160999999</v>
      </c>
    </row>
    <row r="238" spans="1:15" x14ac:dyDescent="0.25">
      <c r="A238" s="46" t="s">
        <v>481</v>
      </c>
      <c r="B238" s="46" t="s">
        <v>796</v>
      </c>
      <c r="C238" s="46" t="s">
        <v>480</v>
      </c>
      <c r="D238" s="30">
        <v>259450518.45429349</v>
      </c>
      <c r="E238" s="43">
        <v>346049.59047099994</v>
      </c>
      <c r="F238" s="43">
        <v>10239153.279817</v>
      </c>
      <c r="G238" s="43">
        <v>3177499.9666769998</v>
      </c>
      <c r="H238" s="43">
        <v>1563555.33764</v>
      </c>
      <c r="I238" s="43">
        <v>1613944.629037</v>
      </c>
      <c r="J238" s="43">
        <v>781763.96765400004</v>
      </c>
      <c r="K238" s="43">
        <v>5471992.2329540001</v>
      </c>
      <c r="L238" s="43">
        <v>189373.667655</v>
      </c>
      <c r="M238" s="43">
        <v>138167.645021</v>
      </c>
      <c r="N238" s="43">
        <v>51206.022634000001</v>
      </c>
      <c r="O238" s="43">
        <v>13130.541869000001</v>
      </c>
    </row>
    <row r="239" spans="1:15" x14ac:dyDescent="0.25">
      <c r="A239" s="46" t="s">
        <v>483</v>
      </c>
      <c r="B239" s="46" t="s">
        <v>792</v>
      </c>
      <c r="C239" s="46" t="s">
        <v>482</v>
      </c>
      <c r="D239" s="30">
        <v>17298558.775660783</v>
      </c>
      <c r="E239" s="43">
        <v>332265.51166800002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</row>
    <row r="240" spans="1:15" x14ac:dyDescent="0.25">
      <c r="A240" s="46" t="s">
        <v>485</v>
      </c>
      <c r="B240" s="46" t="s">
        <v>796</v>
      </c>
      <c r="C240" s="46" t="s">
        <v>484</v>
      </c>
      <c r="D240" s="30">
        <v>256185986.69169632</v>
      </c>
      <c r="E240" s="43">
        <v>552348.36574899999</v>
      </c>
      <c r="F240" s="43">
        <v>7676732.5053599998</v>
      </c>
      <c r="G240" s="43">
        <v>2834313.1759270001</v>
      </c>
      <c r="H240" s="43">
        <v>1190055.607514</v>
      </c>
      <c r="I240" s="43">
        <v>1644257.5684130001</v>
      </c>
      <c r="J240" s="43">
        <v>1641841.7418879999</v>
      </c>
      <c r="K240" s="43">
        <v>7551826.9705919996</v>
      </c>
      <c r="L240" s="43">
        <v>197668.41440499999</v>
      </c>
      <c r="M240" s="43">
        <v>140606.52133299998</v>
      </c>
      <c r="N240" s="43">
        <v>57061.893071999999</v>
      </c>
      <c r="O240" s="43">
        <v>8753.6945830000004</v>
      </c>
    </row>
    <row r="241" spans="1:15" x14ac:dyDescent="0.25">
      <c r="A241" s="46" t="s">
        <v>487</v>
      </c>
      <c r="B241" s="46" t="s">
        <v>797</v>
      </c>
      <c r="C241" s="46" t="s">
        <v>486</v>
      </c>
      <c r="D241" s="30">
        <v>499169147.896088</v>
      </c>
      <c r="E241" s="43">
        <v>0</v>
      </c>
      <c r="F241" s="43">
        <v>12465938.15466</v>
      </c>
      <c r="G241" s="43">
        <v>7809898.1915119998</v>
      </c>
      <c r="H241" s="43">
        <v>4068410.8332679998</v>
      </c>
      <c r="I241" s="43">
        <v>3741487.358244</v>
      </c>
      <c r="J241" s="43">
        <v>1604215.546293</v>
      </c>
      <c r="K241" s="43">
        <v>13238235.782182001</v>
      </c>
      <c r="L241" s="43">
        <v>349482.02099599998</v>
      </c>
      <c r="M241" s="43">
        <v>185672.71406799997</v>
      </c>
      <c r="N241" s="43">
        <v>163809.30692800001</v>
      </c>
      <c r="O241" s="43">
        <v>17507.389160999999</v>
      </c>
    </row>
    <row r="242" spans="1:15" x14ac:dyDescent="0.25">
      <c r="A242" s="46" t="s">
        <v>489</v>
      </c>
      <c r="B242" s="46" t="s">
        <v>793</v>
      </c>
      <c r="C242" s="46" t="s">
        <v>488</v>
      </c>
      <c r="D242" s="30">
        <v>41007228.778913185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</row>
    <row r="243" spans="1:15" x14ac:dyDescent="0.25">
      <c r="A243" s="46" t="s">
        <v>491</v>
      </c>
      <c r="B243" s="46" t="s">
        <v>792</v>
      </c>
      <c r="C243" s="46" t="s">
        <v>490</v>
      </c>
      <c r="D243" s="30">
        <v>13542824.358520469</v>
      </c>
      <c r="E243" s="43">
        <v>77259.558713000006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</row>
    <row r="244" spans="1:15" x14ac:dyDescent="0.25">
      <c r="A244" s="46" t="s">
        <v>493</v>
      </c>
      <c r="B244" s="46" t="s">
        <v>792</v>
      </c>
      <c r="C244" s="46" t="s">
        <v>492</v>
      </c>
      <c r="D244" s="30">
        <v>5682066.9633919382</v>
      </c>
      <c r="E244" s="43">
        <v>49508.220688000001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</row>
    <row r="245" spans="1:15" x14ac:dyDescent="0.25">
      <c r="A245" s="46" t="s">
        <v>495</v>
      </c>
      <c r="B245" s="46" t="s">
        <v>795</v>
      </c>
      <c r="C245" s="46" t="s">
        <v>494</v>
      </c>
      <c r="D245" s="30">
        <v>188062529.35798061</v>
      </c>
      <c r="E245" s="43">
        <v>81099.416308999993</v>
      </c>
      <c r="F245" s="43">
        <v>5993583.7814239999</v>
      </c>
      <c r="G245" s="43">
        <v>2277171.4269749997</v>
      </c>
      <c r="H245" s="43">
        <v>1086588.968625</v>
      </c>
      <c r="I245" s="43">
        <v>1190582.45835</v>
      </c>
      <c r="J245" s="43">
        <v>769833.03104000003</v>
      </c>
      <c r="K245" s="43">
        <v>6305313.2036589999</v>
      </c>
      <c r="L245" s="43">
        <v>156213.5563</v>
      </c>
      <c r="M245" s="43">
        <v>128306.10167</v>
      </c>
      <c r="N245" s="43">
        <v>27907.45463</v>
      </c>
      <c r="O245" s="43">
        <v>8753.6945830000004</v>
      </c>
    </row>
    <row r="246" spans="1:15" x14ac:dyDescent="0.25">
      <c r="A246" s="46" t="s">
        <v>497</v>
      </c>
      <c r="B246" s="46" t="s">
        <v>792</v>
      </c>
      <c r="C246" s="46" t="s">
        <v>496</v>
      </c>
      <c r="D246" s="30">
        <v>21452252.917835888</v>
      </c>
      <c r="E246" s="43">
        <v>947626.95054300001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</row>
    <row r="247" spans="1:15" x14ac:dyDescent="0.25">
      <c r="A247" s="46" t="s">
        <v>499</v>
      </c>
      <c r="B247" s="46" t="s">
        <v>797</v>
      </c>
      <c r="C247" s="46" t="s">
        <v>498</v>
      </c>
      <c r="D247" s="30">
        <v>428455970.59289235</v>
      </c>
      <c r="E247" s="43">
        <v>0</v>
      </c>
      <c r="F247" s="43">
        <v>22098264.351407997</v>
      </c>
      <c r="G247" s="43">
        <v>5234381.154747</v>
      </c>
      <c r="H247" s="43">
        <v>2803519.099341</v>
      </c>
      <c r="I247" s="43">
        <v>2430862.055406</v>
      </c>
      <c r="J247" s="43">
        <v>700327.75831299997</v>
      </c>
      <c r="K247" s="43">
        <v>10423308.380647</v>
      </c>
      <c r="L247" s="43">
        <v>287184.00415300002</v>
      </c>
      <c r="M247" s="43">
        <v>167116.04647200002</v>
      </c>
      <c r="N247" s="43">
        <v>120067.957681</v>
      </c>
      <c r="O247" s="43">
        <v>17507.389160999999</v>
      </c>
    </row>
    <row r="248" spans="1:15" x14ac:dyDescent="0.25">
      <c r="A248" s="46" t="s">
        <v>501</v>
      </c>
      <c r="B248" s="46" t="s">
        <v>792</v>
      </c>
      <c r="C248" s="46" t="s">
        <v>500</v>
      </c>
      <c r="D248" s="30">
        <v>12206321.912395842</v>
      </c>
      <c r="E248" s="43">
        <v>97936.171999999991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</row>
    <row r="249" spans="1:15" x14ac:dyDescent="0.25">
      <c r="A249" s="46" t="s">
        <v>503</v>
      </c>
      <c r="B249" s="46" t="s">
        <v>796</v>
      </c>
      <c r="C249" s="46" t="s">
        <v>502</v>
      </c>
      <c r="D249" s="30">
        <v>136423644.26927212</v>
      </c>
      <c r="E249" s="43">
        <v>208208.802432</v>
      </c>
      <c r="F249" s="43">
        <v>5853364.3829699997</v>
      </c>
      <c r="G249" s="43">
        <v>1608603.6805809999</v>
      </c>
      <c r="H249" s="43">
        <v>766695.58212399995</v>
      </c>
      <c r="I249" s="43">
        <v>841908.09845699999</v>
      </c>
      <c r="J249" s="43">
        <v>596478.31401600002</v>
      </c>
      <c r="K249" s="43">
        <v>4560161.6191680003</v>
      </c>
      <c r="L249" s="43">
        <v>147328.76157</v>
      </c>
      <c r="M249" s="43">
        <v>125655.14915500001</v>
      </c>
      <c r="N249" s="43">
        <v>21673.612415</v>
      </c>
      <c r="O249" s="43">
        <v>8753.6945830000004</v>
      </c>
    </row>
    <row r="250" spans="1:15" x14ac:dyDescent="0.25">
      <c r="A250" s="46" t="s">
        <v>505</v>
      </c>
      <c r="B250" s="46" t="s">
        <v>796</v>
      </c>
      <c r="C250" s="46" t="s">
        <v>504</v>
      </c>
      <c r="D250" s="30">
        <v>189738133.38545454</v>
      </c>
      <c r="E250" s="43">
        <v>548379.78677899996</v>
      </c>
      <c r="F250" s="43">
        <v>2719782.1438529999</v>
      </c>
      <c r="G250" s="43">
        <v>2621180.0992939998</v>
      </c>
      <c r="H250" s="43">
        <v>1259013.788124</v>
      </c>
      <c r="I250" s="43">
        <v>1362166.3111699999</v>
      </c>
      <c r="J250" s="43">
        <v>789498.06969200005</v>
      </c>
      <c r="K250" s="43">
        <v>5089708.7097450001</v>
      </c>
      <c r="L250" s="43">
        <v>151776.25848700001</v>
      </c>
      <c r="M250" s="43">
        <v>127033.644463</v>
      </c>
      <c r="N250" s="43">
        <v>24742.614023999999</v>
      </c>
      <c r="O250" s="43">
        <v>17507.389160999999</v>
      </c>
    </row>
    <row r="251" spans="1:15" x14ac:dyDescent="0.25">
      <c r="A251" s="46" t="s">
        <v>507</v>
      </c>
      <c r="B251" s="46" t="s">
        <v>796</v>
      </c>
      <c r="C251" s="46" t="s">
        <v>506</v>
      </c>
      <c r="D251" s="30">
        <v>102013125.83169021</v>
      </c>
      <c r="E251" s="43">
        <v>153072.48721600001</v>
      </c>
      <c r="F251" s="43">
        <v>35744.321502999999</v>
      </c>
      <c r="G251" s="43">
        <v>1568366.2774660001</v>
      </c>
      <c r="H251" s="43">
        <v>892059.853306</v>
      </c>
      <c r="I251" s="43">
        <v>676306.42416000005</v>
      </c>
      <c r="J251" s="43">
        <v>187120.54525299999</v>
      </c>
      <c r="K251" s="43">
        <v>2276073.0895699998</v>
      </c>
      <c r="L251" s="43">
        <v>138966.17373099999</v>
      </c>
      <c r="M251" s="43">
        <v>123216.27284299998</v>
      </c>
      <c r="N251" s="43">
        <v>15749.900888</v>
      </c>
      <c r="O251" s="43">
        <v>8753.6945830000004</v>
      </c>
    </row>
    <row r="252" spans="1:15" x14ac:dyDescent="0.25">
      <c r="A252" s="46" t="s">
        <v>509</v>
      </c>
      <c r="B252" s="46" t="s">
        <v>796</v>
      </c>
      <c r="C252" s="46" t="s">
        <v>508</v>
      </c>
      <c r="D252" s="30">
        <v>148297898.04978329</v>
      </c>
      <c r="E252" s="43">
        <v>552810.77252999996</v>
      </c>
      <c r="F252" s="43">
        <v>7219495.954330001</v>
      </c>
      <c r="G252" s="43">
        <v>1889219.9002799999</v>
      </c>
      <c r="H252" s="43">
        <v>944672.03659399995</v>
      </c>
      <c r="I252" s="43">
        <v>944547.863686</v>
      </c>
      <c r="J252" s="43">
        <v>538821.15554800001</v>
      </c>
      <c r="K252" s="43">
        <v>4185366.227492</v>
      </c>
      <c r="L252" s="43">
        <v>184354.93660399999</v>
      </c>
      <c r="M252" s="43">
        <v>136683.11161299999</v>
      </c>
      <c r="N252" s="43">
        <v>47671.824991000001</v>
      </c>
      <c r="O252" s="43">
        <v>8753.6945830000004</v>
      </c>
    </row>
    <row r="253" spans="1:15" x14ac:dyDescent="0.25">
      <c r="A253" s="46" t="s">
        <v>511</v>
      </c>
      <c r="B253" s="46" t="s">
        <v>792</v>
      </c>
      <c r="C253" s="46" t="s">
        <v>510</v>
      </c>
      <c r="D253" s="30">
        <v>17137416.383491129</v>
      </c>
      <c r="E253" s="43">
        <v>162455.28520099999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</row>
    <row r="254" spans="1:15" x14ac:dyDescent="0.25">
      <c r="A254" s="46" t="s">
        <v>513</v>
      </c>
      <c r="B254" s="46" t="s">
        <v>792</v>
      </c>
      <c r="C254" s="46" t="s">
        <v>512</v>
      </c>
      <c r="D254" s="30">
        <v>4872047.6406791694</v>
      </c>
      <c r="E254" s="43">
        <v>49508.220688000001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</row>
    <row r="255" spans="1:15" x14ac:dyDescent="0.25">
      <c r="A255" s="46" t="s">
        <v>515</v>
      </c>
      <c r="B255" s="46" t="s">
        <v>796</v>
      </c>
      <c r="C255" s="46" t="s">
        <v>514</v>
      </c>
      <c r="D255" s="30">
        <v>124531873.82238106</v>
      </c>
      <c r="E255" s="43">
        <v>346049.59047099994</v>
      </c>
      <c r="F255" s="43">
        <v>5109423.3943339996</v>
      </c>
      <c r="G255" s="43">
        <v>1205542.3285329998</v>
      </c>
      <c r="H255" s="43">
        <v>601421.32067599997</v>
      </c>
      <c r="I255" s="43">
        <v>604121.00785699999</v>
      </c>
      <c r="J255" s="43">
        <v>337353.51972500002</v>
      </c>
      <c r="K255" s="43">
        <v>3428134.5553339999</v>
      </c>
      <c r="L255" s="43">
        <v>166919.67589299998</v>
      </c>
      <c r="M255" s="43">
        <v>131487.24468599999</v>
      </c>
      <c r="N255" s="43">
        <v>35432.431207000001</v>
      </c>
      <c r="O255" s="43">
        <v>8753.6945830000004</v>
      </c>
    </row>
    <row r="256" spans="1:15" x14ac:dyDescent="0.25">
      <c r="A256" s="46" t="s">
        <v>517</v>
      </c>
      <c r="B256" s="46" t="s">
        <v>794</v>
      </c>
      <c r="C256" s="46" t="s">
        <v>516</v>
      </c>
      <c r="D256" s="30">
        <v>183242823.23135513</v>
      </c>
      <c r="E256" s="43">
        <v>423368.55904800002</v>
      </c>
      <c r="F256" s="43">
        <v>3675703.3554770001</v>
      </c>
      <c r="G256" s="43">
        <v>2408040.2979870001</v>
      </c>
      <c r="H256" s="43">
        <v>1224224.7025280001</v>
      </c>
      <c r="I256" s="43">
        <v>1183815.595459</v>
      </c>
      <c r="J256" s="43">
        <v>479239.50673700002</v>
      </c>
      <c r="K256" s="43">
        <v>4879996.9860270005</v>
      </c>
      <c r="L256" s="43">
        <v>168965.49155099998</v>
      </c>
      <c r="M256" s="43">
        <v>132123.47328999999</v>
      </c>
      <c r="N256" s="43">
        <v>36842.018260999997</v>
      </c>
      <c r="O256" s="43">
        <v>8753.6945830000004</v>
      </c>
    </row>
    <row r="257" spans="1:15" x14ac:dyDescent="0.25">
      <c r="A257" s="46" t="s">
        <v>519</v>
      </c>
      <c r="B257" s="46" t="s">
        <v>796</v>
      </c>
      <c r="C257" s="46" t="s">
        <v>518</v>
      </c>
      <c r="D257" s="30">
        <v>115130234.85793431</v>
      </c>
      <c r="E257" s="43">
        <v>111720.250805</v>
      </c>
      <c r="F257" s="43">
        <v>2217613.778285</v>
      </c>
      <c r="G257" s="43">
        <v>1508090.314088</v>
      </c>
      <c r="H257" s="43">
        <v>744082.24140599999</v>
      </c>
      <c r="I257" s="43">
        <v>764008.072682</v>
      </c>
      <c r="J257" s="43">
        <v>567389.59729599999</v>
      </c>
      <c r="K257" s="43">
        <v>3793867.4023600002</v>
      </c>
      <c r="L257" s="43">
        <v>143209.63986300002</v>
      </c>
      <c r="M257" s="43">
        <v>124488.73004900001</v>
      </c>
      <c r="N257" s="43">
        <v>18720.909813999999</v>
      </c>
      <c r="O257" s="43">
        <v>8753.6945830000004</v>
      </c>
    </row>
    <row r="258" spans="1:15" x14ac:dyDescent="0.25">
      <c r="A258" s="46" t="s">
        <v>521</v>
      </c>
      <c r="B258" s="46" t="s">
        <v>792</v>
      </c>
      <c r="C258" s="46" t="s">
        <v>520</v>
      </c>
      <c r="D258" s="30">
        <v>8972634.2246432025</v>
      </c>
      <c r="E258" s="43">
        <v>97936.171999999991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</row>
    <row r="259" spans="1:15" x14ac:dyDescent="0.25">
      <c r="A259" s="46" t="s">
        <v>523</v>
      </c>
      <c r="B259" s="46" t="s">
        <v>792</v>
      </c>
      <c r="C259" s="46" t="s">
        <v>522</v>
      </c>
      <c r="D259" s="30">
        <v>16496270.719920637</v>
      </c>
      <c r="E259" s="43">
        <v>56583.935589000001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</row>
    <row r="260" spans="1:15" x14ac:dyDescent="0.25">
      <c r="A260" s="46" t="s">
        <v>525</v>
      </c>
      <c r="B260" s="46" t="s">
        <v>792</v>
      </c>
      <c r="C260" s="46" t="s">
        <v>524</v>
      </c>
      <c r="D260" s="30">
        <v>5856783.7186855767</v>
      </c>
      <c r="E260" s="43">
        <v>49508.220688000001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</row>
    <row r="261" spans="1:15" x14ac:dyDescent="0.25">
      <c r="A261" s="46" t="s">
        <v>527</v>
      </c>
      <c r="B261" s="46" t="s">
        <v>794</v>
      </c>
      <c r="C261" s="46" t="s">
        <v>526</v>
      </c>
      <c r="D261" s="30">
        <v>151919136.04034203</v>
      </c>
      <c r="E261" s="43">
        <v>590746.94171399996</v>
      </c>
      <c r="F261" s="43">
        <v>10317277.030820999</v>
      </c>
      <c r="G261" s="43">
        <v>1611308.977125</v>
      </c>
      <c r="H261" s="43">
        <v>910291.92724200001</v>
      </c>
      <c r="I261" s="43">
        <v>701017.04988299997</v>
      </c>
      <c r="J261" s="43">
        <v>297351.82841999998</v>
      </c>
      <c r="K261" s="43">
        <v>2904454.8094000001</v>
      </c>
      <c r="L261" s="43">
        <v>189191.17372399999</v>
      </c>
      <c r="M261" s="43">
        <v>138061.60691999999</v>
      </c>
      <c r="N261" s="43">
        <v>51129.566804000002</v>
      </c>
      <c r="O261" s="43">
        <v>8753.6945830000004</v>
      </c>
    </row>
    <row r="262" spans="1:15" x14ac:dyDescent="0.25">
      <c r="A262" s="46" t="s">
        <v>529</v>
      </c>
      <c r="B262" s="46" t="s">
        <v>792</v>
      </c>
      <c r="C262" s="46" t="s">
        <v>528</v>
      </c>
      <c r="D262" s="30">
        <v>6389812.6192115461</v>
      </c>
      <c r="E262" s="43">
        <v>77368.476797999989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</row>
    <row r="263" spans="1:15" x14ac:dyDescent="0.25">
      <c r="A263" s="46" t="s">
        <v>531</v>
      </c>
      <c r="B263" s="46" t="s">
        <v>795</v>
      </c>
      <c r="C263" s="46" t="s">
        <v>530</v>
      </c>
      <c r="D263" s="30">
        <v>169566364.70074642</v>
      </c>
      <c r="E263" s="43">
        <v>133774.18279200001</v>
      </c>
      <c r="F263" s="43">
        <v>9144673.0863869991</v>
      </c>
      <c r="G263" s="43">
        <v>2180876.0486040004</v>
      </c>
      <c r="H263" s="43">
        <v>1005137.433927</v>
      </c>
      <c r="I263" s="43">
        <v>1175738.6146770001</v>
      </c>
      <c r="J263" s="43">
        <v>724528.45026299998</v>
      </c>
      <c r="K263" s="43">
        <v>5733071.2508920003</v>
      </c>
      <c r="L263" s="43">
        <v>167605.56286800001</v>
      </c>
      <c r="M263" s="43">
        <v>131699.32088700001</v>
      </c>
      <c r="N263" s="43">
        <v>35906.241980999999</v>
      </c>
      <c r="O263" s="43">
        <v>8753.6945830000004</v>
      </c>
    </row>
    <row r="264" spans="1:15" x14ac:dyDescent="0.25">
      <c r="A264" s="46" t="s">
        <v>533</v>
      </c>
      <c r="B264" s="46" t="s">
        <v>792</v>
      </c>
      <c r="C264" s="46" t="s">
        <v>532</v>
      </c>
      <c r="D264" s="30">
        <v>9640682.088449074</v>
      </c>
      <c r="E264" s="43">
        <v>49508.220688000001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</row>
    <row r="265" spans="1:15" x14ac:dyDescent="0.25">
      <c r="A265" s="46" t="s">
        <v>535</v>
      </c>
      <c r="B265" s="46" t="s">
        <v>792</v>
      </c>
      <c r="C265" s="46" t="s">
        <v>534</v>
      </c>
      <c r="D265" s="30">
        <v>8630293.0657196362</v>
      </c>
      <c r="E265" s="43">
        <v>84152.093197000009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</row>
    <row r="266" spans="1:15" x14ac:dyDescent="0.25">
      <c r="A266" s="46" t="s">
        <v>537</v>
      </c>
      <c r="B266" s="46" t="s">
        <v>792</v>
      </c>
      <c r="C266" s="46" t="s">
        <v>536</v>
      </c>
      <c r="D266" s="30">
        <v>10517081.752352949</v>
      </c>
      <c r="E266" s="43">
        <v>104827.71632000001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</row>
    <row r="267" spans="1:15" x14ac:dyDescent="0.25">
      <c r="A267" s="46" t="s">
        <v>539</v>
      </c>
      <c r="B267" s="46" t="s">
        <v>795</v>
      </c>
      <c r="C267" s="46" t="s">
        <v>538</v>
      </c>
      <c r="D267" s="30">
        <v>195671110.37946731</v>
      </c>
      <c r="E267" s="43">
        <v>92421.946381000002</v>
      </c>
      <c r="F267" s="43">
        <v>7552668.0098879999</v>
      </c>
      <c r="G267" s="43">
        <v>2581342.8835840002</v>
      </c>
      <c r="H267" s="43">
        <v>1154272.361581</v>
      </c>
      <c r="I267" s="43">
        <v>1427070.5220029999</v>
      </c>
      <c r="J267" s="43">
        <v>695127.26738800004</v>
      </c>
      <c r="K267" s="43">
        <v>5455624.5089849997</v>
      </c>
      <c r="L267" s="43">
        <v>153342.94096099999</v>
      </c>
      <c r="M267" s="43">
        <v>127457.796865</v>
      </c>
      <c r="N267" s="43">
        <v>25885.144096</v>
      </c>
      <c r="O267" s="43">
        <v>8753.6945830000004</v>
      </c>
    </row>
    <row r="268" spans="1:15" x14ac:dyDescent="0.25">
      <c r="A268" s="46" t="s">
        <v>541</v>
      </c>
      <c r="B268" s="46" t="s">
        <v>792</v>
      </c>
      <c r="C268" s="46" t="s">
        <v>540</v>
      </c>
      <c r="D268" s="30">
        <v>11193794.554615268</v>
      </c>
      <c r="E268" s="43">
        <v>70368.014391999997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</row>
    <row r="269" spans="1:15" x14ac:dyDescent="0.25">
      <c r="A269" s="46" t="s">
        <v>543</v>
      </c>
      <c r="B269" s="46" t="s">
        <v>792</v>
      </c>
      <c r="C269" s="46" t="s">
        <v>542</v>
      </c>
      <c r="D269" s="30">
        <v>8380361.617863398</v>
      </c>
      <c r="E269" s="43">
        <v>84152.093197000009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</row>
    <row r="270" spans="1:15" x14ac:dyDescent="0.25">
      <c r="A270" s="46" t="s">
        <v>545</v>
      </c>
      <c r="B270" s="46" t="s">
        <v>792</v>
      </c>
      <c r="C270" s="46" t="s">
        <v>544</v>
      </c>
      <c r="D270" s="30">
        <v>9908478.6796494666</v>
      </c>
      <c r="E270" s="43">
        <v>49508.220688000001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</row>
    <row r="271" spans="1:15" x14ac:dyDescent="0.25">
      <c r="A271" s="46" t="s">
        <v>547</v>
      </c>
      <c r="B271" s="46" t="s">
        <v>792</v>
      </c>
      <c r="C271" s="46" t="s">
        <v>546</v>
      </c>
      <c r="D271" s="30">
        <v>9853967.0688765328</v>
      </c>
      <c r="E271" s="43">
        <v>97936.171999999991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</row>
    <row r="272" spans="1:15" x14ac:dyDescent="0.25">
      <c r="A272" s="46" t="s">
        <v>549</v>
      </c>
      <c r="B272" s="46" t="s">
        <v>796</v>
      </c>
      <c r="C272" s="46" t="s">
        <v>548</v>
      </c>
      <c r="D272" s="30">
        <v>31352505.710799273</v>
      </c>
      <c r="E272" s="43">
        <v>49508.220688000001</v>
      </c>
      <c r="F272" s="43">
        <v>73240.879929000002</v>
      </c>
      <c r="G272" s="43">
        <v>308065.36385099997</v>
      </c>
      <c r="H272" s="43">
        <v>164095.191639</v>
      </c>
      <c r="I272" s="43">
        <v>143970.172212</v>
      </c>
      <c r="J272" s="43">
        <v>20775.611131000001</v>
      </c>
      <c r="K272" s="43">
        <v>788693.21881300001</v>
      </c>
      <c r="L272" s="43">
        <v>125436.819877</v>
      </c>
      <c r="M272" s="43">
        <v>119186.825022</v>
      </c>
      <c r="N272" s="43">
        <v>6249.9948549999999</v>
      </c>
      <c r="O272" s="43">
        <v>8753.6945830000004</v>
      </c>
    </row>
    <row r="273" spans="1:15" x14ac:dyDescent="0.25">
      <c r="A273" s="46" t="s">
        <v>551</v>
      </c>
      <c r="B273" s="46" t="s">
        <v>792</v>
      </c>
      <c r="C273" s="46" t="s">
        <v>550</v>
      </c>
      <c r="D273" s="30">
        <v>7594272.3999907672</v>
      </c>
      <c r="E273" s="43">
        <v>84152.093197000009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</row>
    <row r="274" spans="1:15" x14ac:dyDescent="0.25">
      <c r="A274" s="46" t="s">
        <v>553</v>
      </c>
      <c r="B274" s="46" t="s">
        <v>795</v>
      </c>
      <c r="C274" s="46" t="s">
        <v>552</v>
      </c>
      <c r="D274" s="30">
        <v>211479033.67285615</v>
      </c>
      <c r="E274" s="43">
        <v>70958.152383000008</v>
      </c>
      <c r="F274" s="43">
        <v>8148830.8238260001</v>
      </c>
      <c r="G274" s="43">
        <v>2477672.0006550001</v>
      </c>
      <c r="H274" s="43">
        <v>1079899.5965509999</v>
      </c>
      <c r="I274" s="43">
        <v>1397772.404104</v>
      </c>
      <c r="J274" s="43">
        <v>1065242.2987850001</v>
      </c>
      <c r="K274" s="43">
        <v>5795147.3195939995</v>
      </c>
      <c r="L274" s="43">
        <v>161635.53402699999</v>
      </c>
      <c r="M274" s="43">
        <v>129896.673178</v>
      </c>
      <c r="N274" s="43">
        <v>31738.860849000001</v>
      </c>
      <c r="O274" s="43">
        <v>8753.6945830000004</v>
      </c>
    </row>
    <row r="275" spans="1:15" x14ac:dyDescent="0.25">
      <c r="A275" s="46" t="s">
        <v>555</v>
      </c>
      <c r="B275" s="46" t="s">
        <v>795</v>
      </c>
      <c r="C275" s="46" t="s">
        <v>554</v>
      </c>
      <c r="D275" s="30">
        <v>256929601.99017397</v>
      </c>
      <c r="E275" s="43">
        <v>77259.558713000006</v>
      </c>
      <c r="F275" s="43">
        <v>15459325.043491</v>
      </c>
      <c r="G275" s="43">
        <v>3562866.6277310001</v>
      </c>
      <c r="H275" s="43">
        <v>1602601.691903</v>
      </c>
      <c r="I275" s="43">
        <v>1960264.9358280001</v>
      </c>
      <c r="J275" s="43">
        <v>1199267.6914349999</v>
      </c>
      <c r="K275" s="43">
        <v>8002756.4744569995</v>
      </c>
      <c r="L275" s="43">
        <v>172296.42622800003</v>
      </c>
      <c r="M275" s="43">
        <v>133077.81619400001</v>
      </c>
      <c r="N275" s="43">
        <v>39218.610033999998</v>
      </c>
      <c r="O275" s="43">
        <v>8753.6945830000004</v>
      </c>
    </row>
    <row r="276" spans="1:15" x14ac:dyDescent="0.25">
      <c r="A276" s="46" t="s">
        <v>557</v>
      </c>
      <c r="B276" s="46" t="s">
        <v>792</v>
      </c>
      <c r="C276" s="46" t="s">
        <v>556</v>
      </c>
      <c r="D276" s="30">
        <v>13877782.294218859</v>
      </c>
      <c r="E276" s="43">
        <v>64853.788773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</row>
    <row r="277" spans="1:15" x14ac:dyDescent="0.25">
      <c r="A277" s="46" t="s">
        <v>559</v>
      </c>
      <c r="B277" s="46" t="s">
        <v>792</v>
      </c>
      <c r="C277" s="46" t="s">
        <v>558</v>
      </c>
      <c r="D277" s="30">
        <v>12597383.706506802</v>
      </c>
      <c r="E277" s="43">
        <v>118611.795124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</row>
    <row r="278" spans="1:15" x14ac:dyDescent="0.25">
      <c r="A278" s="46" t="s">
        <v>561</v>
      </c>
      <c r="B278" s="46" t="s">
        <v>795</v>
      </c>
      <c r="C278" s="46" t="s">
        <v>560</v>
      </c>
      <c r="D278" s="30">
        <v>215497059.39063954</v>
      </c>
      <c r="E278" s="43">
        <v>86908.710923999999</v>
      </c>
      <c r="F278" s="43">
        <v>4867957.9319510004</v>
      </c>
      <c r="G278" s="43">
        <v>3558387.7342679999</v>
      </c>
      <c r="H278" s="43">
        <v>1940801.116128</v>
      </c>
      <c r="I278" s="43">
        <v>1617586.6181399999</v>
      </c>
      <c r="J278" s="43">
        <v>858727.01692700002</v>
      </c>
      <c r="K278" s="43">
        <v>5009429.489848</v>
      </c>
      <c r="L278" s="43">
        <v>154836.39813400002</v>
      </c>
      <c r="M278" s="43">
        <v>127881.949267</v>
      </c>
      <c r="N278" s="43">
        <v>26954.448866999999</v>
      </c>
      <c r="O278" s="43">
        <v>8753.6945830000004</v>
      </c>
    </row>
    <row r="279" spans="1:15" x14ac:dyDescent="0.25">
      <c r="A279" s="46" t="s">
        <v>563</v>
      </c>
      <c r="B279" s="46" t="s">
        <v>792</v>
      </c>
      <c r="C279" s="46" t="s">
        <v>562</v>
      </c>
      <c r="D279" s="30">
        <v>9734837.6897516884</v>
      </c>
      <c r="E279" s="43">
        <v>111720.250805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</row>
    <row r="280" spans="1:15" x14ac:dyDescent="0.25">
      <c r="A280" s="46" t="s">
        <v>565</v>
      </c>
      <c r="B280" s="46" t="s">
        <v>792</v>
      </c>
      <c r="C280" s="46" t="s">
        <v>564</v>
      </c>
      <c r="D280" s="30">
        <v>13312432.747900756</v>
      </c>
      <c r="E280" s="43">
        <v>91043.637515999988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</row>
    <row r="281" spans="1:15" x14ac:dyDescent="0.25">
      <c r="A281" s="46" t="s">
        <v>567</v>
      </c>
      <c r="B281" s="46" t="s">
        <v>795</v>
      </c>
      <c r="C281" s="46" t="s">
        <v>566</v>
      </c>
      <c r="D281" s="30">
        <v>412345304.61238867</v>
      </c>
      <c r="E281" s="43">
        <v>511980.35276400001</v>
      </c>
      <c r="F281" s="43">
        <v>15863702.629538998</v>
      </c>
      <c r="G281" s="43">
        <v>5262413.4235370001</v>
      </c>
      <c r="H281" s="43">
        <v>2392693.7607450001</v>
      </c>
      <c r="I281" s="43">
        <v>2869719.662792</v>
      </c>
      <c r="J281" s="43">
        <v>1861425.638336</v>
      </c>
      <c r="K281" s="43">
        <v>10667105.584598999</v>
      </c>
      <c r="L281" s="43">
        <v>204810.49378600001</v>
      </c>
      <c r="M281" s="43">
        <v>142727.283345</v>
      </c>
      <c r="N281" s="43">
        <v>62083.210441000003</v>
      </c>
      <c r="O281" s="43">
        <v>17507.389160999999</v>
      </c>
    </row>
    <row r="282" spans="1:15" x14ac:dyDescent="0.25">
      <c r="A282" s="46" t="s">
        <v>569</v>
      </c>
      <c r="B282" s="46" t="s">
        <v>792</v>
      </c>
      <c r="C282" s="46" t="s">
        <v>568</v>
      </c>
      <c r="D282" s="30">
        <v>14939154.230893081</v>
      </c>
      <c r="E282" s="43">
        <v>111720.250805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</row>
    <row r="283" spans="1:15" x14ac:dyDescent="0.25">
      <c r="A283" s="46" t="s">
        <v>571</v>
      </c>
      <c r="B283" s="46" t="s">
        <v>796</v>
      </c>
      <c r="C283" s="46" t="s">
        <v>570</v>
      </c>
      <c r="D283" s="30">
        <v>222933945.19815063</v>
      </c>
      <c r="E283" s="43">
        <v>311588.89837900002</v>
      </c>
      <c r="F283" s="43">
        <v>5188575.751042</v>
      </c>
      <c r="G283" s="43">
        <v>3250470.9680340001</v>
      </c>
      <c r="H283" s="43">
        <v>1771913.506056</v>
      </c>
      <c r="I283" s="43">
        <v>1478557.4619779999</v>
      </c>
      <c r="J283" s="43">
        <v>420614.079654</v>
      </c>
      <c r="K283" s="43">
        <v>4818987.7012050003</v>
      </c>
      <c r="L283" s="43">
        <v>207657.41858500001</v>
      </c>
      <c r="M283" s="43">
        <v>143575.58814900002</v>
      </c>
      <c r="N283" s="43">
        <v>64081.830435999997</v>
      </c>
      <c r="O283" s="43">
        <v>13130.541869000001</v>
      </c>
    </row>
    <row r="284" spans="1:15" x14ac:dyDescent="0.25">
      <c r="A284" s="46" t="s">
        <v>573</v>
      </c>
      <c r="B284" s="46" t="s">
        <v>793</v>
      </c>
      <c r="C284" s="46" t="s">
        <v>572</v>
      </c>
      <c r="D284" s="30">
        <v>21092500.508312661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</row>
    <row r="285" spans="1:15" x14ac:dyDescent="0.25">
      <c r="A285" s="46" t="s">
        <v>575</v>
      </c>
      <c r="B285" s="46" t="s">
        <v>796</v>
      </c>
      <c r="C285" s="46" t="s">
        <v>574</v>
      </c>
      <c r="D285" s="30">
        <v>100561726.28676547</v>
      </c>
      <c r="E285" s="43">
        <v>194424.72362800001</v>
      </c>
      <c r="F285" s="43">
        <v>3337932.6344579998</v>
      </c>
      <c r="G285" s="43">
        <v>952234.10313800001</v>
      </c>
      <c r="H285" s="43">
        <v>405447.73606999998</v>
      </c>
      <c r="I285" s="43">
        <v>546786.36706800002</v>
      </c>
      <c r="J285" s="43">
        <v>244463.73170400001</v>
      </c>
      <c r="K285" s="43">
        <v>3489064.7486060001</v>
      </c>
      <c r="L285" s="43">
        <v>156897.28959</v>
      </c>
      <c r="M285" s="43">
        <v>128518.17787</v>
      </c>
      <c r="N285" s="43">
        <v>28379.111720000001</v>
      </c>
      <c r="O285" s="43">
        <v>8753.6945830000004</v>
      </c>
    </row>
    <row r="286" spans="1:15" x14ac:dyDescent="0.25">
      <c r="A286" s="46" t="s">
        <v>577</v>
      </c>
      <c r="B286" s="46" t="s">
        <v>795</v>
      </c>
      <c r="C286" s="46" t="s">
        <v>576</v>
      </c>
      <c r="D286" s="30">
        <v>143425620.36217296</v>
      </c>
      <c r="E286" s="43">
        <v>173748.11034000001</v>
      </c>
      <c r="F286" s="43">
        <v>5738501.590814</v>
      </c>
      <c r="G286" s="43">
        <v>2128224.2482890002</v>
      </c>
      <c r="H286" s="43">
        <v>1204957.135549</v>
      </c>
      <c r="I286" s="43">
        <v>923267.11274000001</v>
      </c>
      <c r="J286" s="43">
        <v>419855.12571599998</v>
      </c>
      <c r="K286" s="43">
        <v>3874564.1327999998</v>
      </c>
      <c r="L286" s="43">
        <v>148242.36986800001</v>
      </c>
      <c r="M286" s="43">
        <v>125973.26345700001</v>
      </c>
      <c r="N286" s="43">
        <v>22269.106411000001</v>
      </c>
      <c r="O286" s="43">
        <v>8753.6945830000004</v>
      </c>
    </row>
    <row r="287" spans="1:15" x14ac:dyDescent="0.25">
      <c r="A287" s="46" t="s">
        <v>579</v>
      </c>
      <c r="B287" s="46" t="s">
        <v>797</v>
      </c>
      <c r="C287" s="46" t="s">
        <v>578</v>
      </c>
      <c r="D287" s="30">
        <v>331112305.7971788</v>
      </c>
      <c r="E287" s="43">
        <v>0</v>
      </c>
      <c r="F287" s="43">
        <v>129781.400715</v>
      </c>
      <c r="G287" s="43">
        <v>5802749.2441100003</v>
      </c>
      <c r="H287" s="43">
        <v>3153352.5924610002</v>
      </c>
      <c r="I287" s="43">
        <v>2649396.6516490001</v>
      </c>
      <c r="J287" s="43">
        <v>819834.39224099996</v>
      </c>
      <c r="K287" s="43">
        <v>8695943.4939450007</v>
      </c>
      <c r="L287" s="43">
        <v>395171.22297500004</v>
      </c>
      <c r="M287" s="43">
        <v>199139.55283900001</v>
      </c>
      <c r="N287" s="43">
        <v>196031.670136</v>
      </c>
      <c r="O287" s="43">
        <v>17507.389160999999</v>
      </c>
    </row>
    <row r="288" spans="1:15" x14ac:dyDescent="0.25">
      <c r="A288" s="46" t="s">
        <v>581</v>
      </c>
      <c r="B288" s="46" t="s">
        <v>792</v>
      </c>
      <c r="C288" s="46" t="s">
        <v>580</v>
      </c>
      <c r="D288" s="30">
        <v>6955013.7912382782</v>
      </c>
      <c r="E288" s="43">
        <v>56583.935589000001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</row>
    <row r="289" spans="1:15" x14ac:dyDescent="0.25">
      <c r="A289" s="46" t="s">
        <v>583</v>
      </c>
      <c r="B289" s="46" t="s">
        <v>792</v>
      </c>
      <c r="C289" s="46" t="s">
        <v>582</v>
      </c>
      <c r="D289" s="30">
        <v>14582353.466044974</v>
      </c>
      <c r="E289" s="43">
        <v>49691.401104999997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</row>
    <row r="290" spans="1:15" x14ac:dyDescent="0.25">
      <c r="A290" s="46" t="s">
        <v>585</v>
      </c>
      <c r="B290" s="46" t="s">
        <v>792</v>
      </c>
      <c r="C290" s="46" t="s">
        <v>584</v>
      </c>
      <c r="D290" s="30">
        <v>9866278.7630946338</v>
      </c>
      <c r="E290" s="43">
        <v>63475.479907999994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</row>
    <row r="291" spans="1:15" x14ac:dyDescent="0.25">
      <c r="A291" s="46" t="s">
        <v>587</v>
      </c>
      <c r="B291" s="46" t="s">
        <v>796</v>
      </c>
      <c r="C291" s="46" t="s">
        <v>586</v>
      </c>
      <c r="D291" s="30">
        <v>190299240.90753469</v>
      </c>
      <c r="E291" s="43">
        <v>111720.250805</v>
      </c>
      <c r="F291" s="43">
        <v>17140689.830648001</v>
      </c>
      <c r="G291" s="43">
        <v>2275078.0356219998</v>
      </c>
      <c r="H291" s="43">
        <v>1283191.2454349999</v>
      </c>
      <c r="I291" s="43">
        <v>991886.79018699995</v>
      </c>
      <c r="J291" s="43">
        <v>309219.51887299999</v>
      </c>
      <c r="K291" s="43">
        <v>3927313.6072439998</v>
      </c>
      <c r="L291" s="43">
        <v>169324.58767799998</v>
      </c>
      <c r="M291" s="43">
        <v>132229.51138899999</v>
      </c>
      <c r="N291" s="43">
        <v>37095.076288999997</v>
      </c>
      <c r="O291" s="43">
        <v>17507.389160999999</v>
      </c>
    </row>
    <row r="292" spans="1:15" x14ac:dyDescent="0.25">
      <c r="A292" s="46" t="s">
        <v>589</v>
      </c>
      <c r="B292" s="46" t="s">
        <v>792</v>
      </c>
      <c r="C292" s="46" t="s">
        <v>588</v>
      </c>
      <c r="D292" s="30">
        <v>9565366.9758454133</v>
      </c>
      <c r="E292" s="43">
        <v>84152.093197000009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</row>
    <row r="293" spans="1:15" x14ac:dyDescent="0.25">
      <c r="A293" s="46" t="s">
        <v>591</v>
      </c>
      <c r="B293" s="46" t="s">
        <v>792</v>
      </c>
      <c r="C293" s="46" t="s">
        <v>590</v>
      </c>
      <c r="D293" s="30">
        <v>9794563.8636163138</v>
      </c>
      <c r="E293" s="43">
        <v>77259.558713000006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</row>
    <row r="294" spans="1:15" x14ac:dyDescent="0.25">
      <c r="A294" s="46" t="s">
        <v>593</v>
      </c>
      <c r="B294" s="46" t="s">
        <v>792</v>
      </c>
      <c r="C294" s="46" t="s">
        <v>592</v>
      </c>
      <c r="D294" s="30">
        <v>13725915.487506364</v>
      </c>
      <c r="E294" s="43">
        <v>104827.71632000001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</row>
    <row r="295" spans="1:15" x14ac:dyDescent="0.25">
      <c r="A295" s="46" t="s">
        <v>595</v>
      </c>
      <c r="B295" s="46" t="s">
        <v>792</v>
      </c>
      <c r="C295" s="46" t="s">
        <v>594</v>
      </c>
      <c r="D295" s="30">
        <v>11395476.457286919</v>
      </c>
      <c r="E295" s="43">
        <v>65937.028640999997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</row>
    <row r="296" spans="1:15" x14ac:dyDescent="0.25">
      <c r="A296" s="46" t="s">
        <v>597</v>
      </c>
      <c r="B296" s="46" t="s">
        <v>792</v>
      </c>
      <c r="C296" s="46" t="s">
        <v>596</v>
      </c>
      <c r="D296" s="30">
        <v>14001156.586921265</v>
      </c>
      <c r="E296" s="43">
        <v>194424.72362800001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</row>
    <row r="297" spans="1:15" x14ac:dyDescent="0.25">
      <c r="A297" s="46" t="s">
        <v>599</v>
      </c>
      <c r="B297" s="46" t="s">
        <v>792</v>
      </c>
      <c r="C297" s="46" t="s">
        <v>598</v>
      </c>
      <c r="D297" s="30">
        <v>9900571.943119755</v>
      </c>
      <c r="E297" s="43">
        <v>64853.788773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</row>
    <row r="298" spans="1:15" x14ac:dyDescent="0.25">
      <c r="A298" s="46" t="s">
        <v>601</v>
      </c>
      <c r="B298" s="46" t="s">
        <v>792</v>
      </c>
      <c r="C298" s="46" t="s">
        <v>600</v>
      </c>
      <c r="D298" s="30">
        <v>12104817.92922063</v>
      </c>
      <c r="E298" s="43">
        <v>49508.220688000001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</row>
    <row r="299" spans="1:15" x14ac:dyDescent="0.25">
      <c r="A299" s="46" t="s">
        <v>603</v>
      </c>
      <c r="B299" s="46" t="s">
        <v>792</v>
      </c>
      <c r="C299" s="46" t="s">
        <v>602</v>
      </c>
      <c r="D299" s="30">
        <v>11276909.496991903</v>
      </c>
      <c r="E299" s="43">
        <v>56583.935589000001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</row>
    <row r="300" spans="1:15" x14ac:dyDescent="0.25">
      <c r="A300" s="46" t="s">
        <v>605</v>
      </c>
      <c r="B300" s="46" t="s">
        <v>792</v>
      </c>
      <c r="C300" s="46" t="s">
        <v>604</v>
      </c>
      <c r="D300" s="30">
        <v>16666295.263770113</v>
      </c>
      <c r="E300" s="43">
        <v>54909.567565000005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</row>
    <row r="301" spans="1:15" x14ac:dyDescent="0.25">
      <c r="A301" s="46" t="s">
        <v>607</v>
      </c>
      <c r="B301" s="46" t="s">
        <v>792</v>
      </c>
      <c r="C301" s="46" t="s">
        <v>606</v>
      </c>
      <c r="D301" s="30">
        <v>8030109.6463335324</v>
      </c>
      <c r="E301" s="43">
        <v>49508.220688000001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</row>
    <row r="302" spans="1:15" x14ac:dyDescent="0.25">
      <c r="A302" s="46" t="s">
        <v>609</v>
      </c>
      <c r="B302" s="46" t="s">
        <v>795</v>
      </c>
      <c r="C302" s="46" t="s">
        <v>608</v>
      </c>
      <c r="D302" s="30">
        <v>134961907.99267274</v>
      </c>
      <c r="E302" s="43">
        <v>89665.328651999997</v>
      </c>
      <c r="F302" s="43">
        <v>7422317.1048450004</v>
      </c>
      <c r="G302" s="43">
        <v>1788011.9414590001</v>
      </c>
      <c r="H302" s="43">
        <v>817110.60580400005</v>
      </c>
      <c r="I302" s="43">
        <v>970901.33565499994</v>
      </c>
      <c r="J302" s="43">
        <v>478735.04330600001</v>
      </c>
      <c r="K302" s="43">
        <v>4212231.083993</v>
      </c>
      <c r="L302" s="43">
        <v>135030.11527899999</v>
      </c>
      <c r="M302" s="43">
        <v>122049.853737</v>
      </c>
      <c r="N302" s="43">
        <v>12980.261542</v>
      </c>
      <c r="O302" s="43">
        <v>8753.6945830000004</v>
      </c>
    </row>
    <row r="303" spans="1:15" x14ac:dyDescent="0.25">
      <c r="A303" s="46" t="s">
        <v>611</v>
      </c>
      <c r="B303" s="46" t="s">
        <v>793</v>
      </c>
      <c r="C303" s="46" t="s">
        <v>610</v>
      </c>
      <c r="D303" s="30">
        <v>48999266.481725179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</row>
    <row r="304" spans="1:15" x14ac:dyDescent="0.25">
      <c r="A304" s="46" t="s">
        <v>613</v>
      </c>
      <c r="B304" s="46" t="s">
        <v>796</v>
      </c>
      <c r="C304" s="46" t="s">
        <v>612</v>
      </c>
      <c r="D304" s="30">
        <v>177740078.22463694</v>
      </c>
      <c r="E304" s="43">
        <v>541488.24245899997</v>
      </c>
      <c r="F304" s="43">
        <v>5968666.6007300001</v>
      </c>
      <c r="G304" s="43">
        <v>2157082.8479209999</v>
      </c>
      <c r="H304" s="43">
        <v>980257.32062200003</v>
      </c>
      <c r="I304" s="43">
        <v>1176825.527299</v>
      </c>
      <c r="J304" s="43">
        <v>485425.58367899997</v>
      </c>
      <c r="K304" s="43">
        <v>4641595.7636050005</v>
      </c>
      <c r="L304" s="43">
        <v>152099.818807</v>
      </c>
      <c r="M304" s="43">
        <v>127139.682564</v>
      </c>
      <c r="N304" s="43">
        <v>24960.136243000001</v>
      </c>
      <c r="O304" s="43">
        <v>8753.6945830000004</v>
      </c>
    </row>
    <row r="305" spans="1:15" x14ac:dyDescent="0.25">
      <c r="A305" s="46" t="s">
        <v>615</v>
      </c>
      <c r="B305" s="46" t="s">
        <v>796</v>
      </c>
      <c r="C305" s="46" t="s">
        <v>614</v>
      </c>
      <c r="D305" s="30">
        <v>124907851.0164104</v>
      </c>
      <c r="E305" s="43">
        <v>228884.425556</v>
      </c>
      <c r="F305" s="43">
        <v>5462709.5557020009</v>
      </c>
      <c r="G305" s="43">
        <v>1904978.1688680002</v>
      </c>
      <c r="H305" s="43">
        <v>1030885.534046</v>
      </c>
      <c r="I305" s="43">
        <v>874092.63482200005</v>
      </c>
      <c r="J305" s="43">
        <v>453468.95470599999</v>
      </c>
      <c r="K305" s="43">
        <v>3412099.3099859999</v>
      </c>
      <c r="L305" s="43">
        <v>160825.81014399999</v>
      </c>
      <c r="M305" s="43">
        <v>129684.596976</v>
      </c>
      <c r="N305" s="43">
        <v>31141.213167999998</v>
      </c>
      <c r="O305" s="43">
        <v>8753.6945830000004</v>
      </c>
    </row>
    <row r="306" spans="1:15" x14ac:dyDescent="0.25">
      <c r="A306" s="46" t="s">
        <v>617</v>
      </c>
      <c r="B306" s="46" t="s">
        <v>798</v>
      </c>
      <c r="C306" s="46" t="s">
        <v>616</v>
      </c>
      <c r="D306" s="30">
        <v>281940847.13581455</v>
      </c>
      <c r="E306" s="43">
        <v>1526095.8535269999</v>
      </c>
      <c r="F306" s="43">
        <v>11838713.853266001</v>
      </c>
      <c r="G306" s="43">
        <v>2439450.7796240002</v>
      </c>
      <c r="H306" s="43">
        <v>773321.86743700004</v>
      </c>
      <c r="I306" s="43">
        <v>1666128.912187</v>
      </c>
      <c r="J306" s="43">
        <v>1224952.4093899999</v>
      </c>
      <c r="K306" s="43">
        <v>8650459.5060799997</v>
      </c>
      <c r="L306" s="43">
        <v>377207.80183499999</v>
      </c>
      <c r="M306" s="43">
        <v>193837.647811</v>
      </c>
      <c r="N306" s="43">
        <v>183370.15402399999</v>
      </c>
      <c r="O306" s="43">
        <v>13130.541869000001</v>
      </c>
    </row>
    <row r="307" spans="1:15" x14ac:dyDescent="0.25">
      <c r="A307" s="46" t="s">
        <v>619</v>
      </c>
      <c r="B307" s="46" t="s">
        <v>792</v>
      </c>
      <c r="C307" s="46" t="s">
        <v>618</v>
      </c>
      <c r="D307" s="30">
        <v>10623371.59867182</v>
      </c>
      <c r="E307" s="43">
        <v>49508.220688000001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</row>
    <row r="308" spans="1:15" x14ac:dyDescent="0.25">
      <c r="A308" s="46" t="s">
        <v>621</v>
      </c>
      <c r="B308" s="46" t="s">
        <v>792</v>
      </c>
      <c r="C308" s="46" t="s">
        <v>620</v>
      </c>
      <c r="D308" s="30">
        <v>15278858.288250826</v>
      </c>
      <c r="E308" s="43">
        <v>77259.558713000006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</row>
    <row r="309" spans="1:15" x14ac:dyDescent="0.25">
      <c r="A309" s="46" t="s">
        <v>623</v>
      </c>
      <c r="B309" s="46" t="s">
        <v>792</v>
      </c>
      <c r="C309" s="46" t="s">
        <v>622</v>
      </c>
      <c r="D309" s="30">
        <v>10401913.969659971</v>
      </c>
      <c r="E309" s="43">
        <v>49508.220688000001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</row>
    <row r="310" spans="1:15" x14ac:dyDescent="0.25">
      <c r="A310" s="46" t="s">
        <v>625</v>
      </c>
      <c r="B310" s="46" t="s">
        <v>795</v>
      </c>
      <c r="C310" s="46" t="s">
        <v>624</v>
      </c>
      <c r="D310" s="30">
        <v>138296675.18621686</v>
      </c>
      <c r="E310" s="43">
        <v>49691.401104999997</v>
      </c>
      <c r="F310" s="43">
        <v>3413328.011564</v>
      </c>
      <c r="G310" s="43">
        <v>2068477.447841</v>
      </c>
      <c r="H310" s="43">
        <v>1047090.1300070001</v>
      </c>
      <c r="I310" s="43">
        <v>1021387.317834</v>
      </c>
      <c r="J310" s="43">
        <v>568524.26355100004</v>
      </c>
      <c r="K310" s="43">
        <v>4411732.1159809995</v>
      </c>
      <c r="L310" s="43">
        <v>149981.854689</v>
      </c>
      <c r="M310" s="43">
        <v>126503.45396</v>
      </c>
      <c r="N310" s="43">
        <v>23478.400729000001</v>
      </c>
      <c r="O310" s="43">
        <v>8753.6945830000004</v>
      </c>
    </row>
    <row r="311" spans="1:15" x14ac:dyDescent="0.25">
      <c r="A311" s="46" t="s">
        <v>627</v>
      </c>
      <c r="B311" s="46" t="s">
        <v>792</v>
      </c>
      <c r="C311" s="46" t="s">
        <v>626</v>
      </c>
      <c r="D311" s="30">
        <v>11806940.237506434</v>
      </c>
      <c r="E311" s="43">
        <v>49691.401104999997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</row>
    <row r="312" spans="1:15" x14ac:dyDescent="0.25">
      <c r="A312" s="46" t="s">
        <v>629</v>
      </c>
      <c r="B312" s="46" t="s">
        <v>797</v>
      </c>
      <c r="C312" s="46" t="s">
        <v>628</v>
      </c>
      <c r="D312" s="30">
        <v>476923991.90738684</v>
      </c>
      <c r="E312" s="43">
        <v>0</v>
      </c>
      <c r="F312" s="43">
        <v>22610755.939369999</v>
      </c>
      <c r="G312" s="43">
        <v>8159200.7555069998</v>
      </c>
      <c r="H312" s="43">
        <v>4401915.7323099999</v>
      </c>
      <c r="I312" s="43">
        <v>3757285.0231969999</v>
      </c>
      <c r="J312" s="43">
        <v>1326202.73762</v>
      </c>
      <c r="K312" s="43">
        <v>13377189.537766</v>
      </c>
      <c r="L312" s="43">
        <v>310969.92668799998</v>
      </c>
      <c r="M312" s="43">
        <v>174220.59920900001</v>
      </c>
      <c r="N312" s="43">
        <v>136749.327479</v>
      </c>
      <c r="O312" s="43">
        <v>17507.389160999999</v>
      </c>
    </row>
    <row r="313" spans="1:15" x14ac:dyDescent="0.25">
      <c r="A313" s="46" t="s">
        <v>631</v>
      </c>
      <c r="B313" s="46" t="s">
        <v>793</v>
      </c>
      <c r="C313" s="46" t="s">
        <v>630</v>
      </c>
      <c r="D313" s="30">
        <v>39683816.716691665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</row>
    <row r="314" spans="1:15" x14ac:dyDescent="0.25">
      <c r="A314" s="46" t="s">
        <v>633</v>
      </c>
      <c r="B314" s="46" t="s">
        <v>792</v>
      </c>
      <c r="C314" s="46" t="s">
        <v>632</v>
      </c>
      <c r="D314" s="30">
        <v>9078607.2497828584</v>
      </c>
      <c r="E314" s="43">
        <v>56583.935589000001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</row>
    <row r="315" spans="1:15" x14ac:dyDescent="0.25">
      <c r="A315" s="46" t="s">
        <v>635</v>
      </c>
      <c r="B315" s="46" t="s">
        <v>792</v>
      </c>
      <c r="C315" s="46" t="s">
        <v>634</v>
      </c>
      <c r="D315" s="30">
        <v>8989002.5418572202</v>
      </c>
      <c r="E315" s="43">
        <v>70368.014391999997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</row>
    <row r="316" spans="1:15" x14ac:dyDescent="0.25">
      <c r="A316" s="46" t="s">
        <v>637</v>
      </c>
      <c r="B316" s="46" t="s">
        <v>795</v>
      </c>
      <c r="C316" s="46" t="s">
        <v>636</v>
      </c>
      <c r="D316" s="30">
        <v>210155947.08781552</v>
      </c>
      <c r="E316" s="43">
        <v>109258.702072</v>
      </c>
      <c r="F316" s="43">
        <v>6453341.0176330004</v>
      </c>
      <c r="G316" s="43">
        <v>3086253.3437550003</v>
      </c>
      <c r="H316" s="43">
        <v>1725026.990183</v>
      </c>
      <c r="I316" s="43">
        <v>1361226.3535720001</v>
      </c>
      <c r="J316" s="43">
        <v>666857.73904699995</v>
      </c>
      <c r="K316" s="43">
        <v>4694970.4472099999</v>
      </c>
      <c r="L316" s="43">
        <v>158850.49677899998</v>
      </c>
      <c r="M316" s="43">
        <v>129154.40647399999</v>
      </c>
      <c r="N316" s="43">
        <v>29696.090305000002</v>
      </c>
      <c r="O316" s="43">
        <v>8753.6945830000004</v>
      </c>
    </row>
    <row r="317" spans="1:15" x14ac:dyDescent="0.25">
      <c r="A317" s="46" t="s">
        <v>639</v>
      </c>
      <c r="B317" s="46" t="s">
        <v>796</v>
      </c>
      <c r="C317" s="46" t="s">
        <v>638</v>
      </c>
      <c r="D317" s="30">
        <v>141590276.94254392</v>
      </c>
      <c r="E317" s="43">
        <v>102859.269466</v>
      </c>
      <c r="F317" s="43">
        <v>1424879.0580520001</v>
      </c>
      <c r="G317" s="43">
        <v>1741053.4302699999</v>
      </c>
      <c r="H317" s="43">
        <v>844433.69954399997</v>
      </c>
      <c r="I317" s="43">
        <v>896619.73072600004</v>
      </c>
      <c r="J317" s="43">
        <v>667999.93460699997</v>
      </c>
      <c r="K317" s="43">
        <v>4135096.4933529999</v>
      </c>
      <c r="L317" s="43">
        <v>138876.79578999997</v>
      </c>
      <c r="M317" s="43">
        <v>123216.27284299998</v>
      </c>
      <c r="N317" s="43">
        <v>15660.522946999999</v>
      </c>
      <c r="O317" s="43">
        <v>8753.6945830000004</v>
      </c>
    </row>
    <row r="318" spans="1:15" x14ac:dyDescent="0.25">
      <c r="A318" s="46" t="s">
        <v>641</v>
      </c>
      <c r="B318" s="46" t="s">
        <v>796</v>
      </c>
      <c r="C318" s="46" t="s">
        <v>640</v>
      </c>
      <c r="D318" s="30">
        <v>197174625.30762342</v>
      </c>
      <c r="E318" s="43">
        <v>620352.85768499994</v>
      </c>
      <c r="F318" s="43">
        <v>13420401.172862999</v>
      </c>
      <c r="G318" s="43">
        <v>2644972.7799239997</v>
      </c>
      <c r="H318" s="43">
        <v>1232108.37225</v>
      </c>
      <c r="I318" s="43">
        <v>1412864.4076739999</v>
      </c>
      <c r="J318" s="43">
        <v>958371.34441400005</v>
      </c>
      <c r="K318" s="43">
        <v>6100727.2556580007</v>
      </c>
      <c r="L318" s="43">
        <v>154958.58887500002</v>
      </c>
      <c r="M318" s="43">
        <v>127987.987368</v>
      </c>
      <c r="N318" s="43">
        <v>26970.601506999999</v>
      </c>
      <c r="O318" s="43">
        <v>8753.6945830000004</v>
      </c>
    </row>
    <row r="319" spans="1:15" x14ac:dyDescent="0.25">
      <c r="A319" s="46" t="s">
        <v>643</v>
      </c>
      <c r="B319" s="46" t="s">
        <v>792</v>
      </c>
      <c r="C319" s="46" t="s">
        <v>642</v>
      </c>
      <c r="D319" s="30">
        <v>12044572.931441875</v>
      </c>
      <c r="E319" s="43">
        <v>97936.171999999991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</row>
    <row r="320" spans="1:15" x14ac:dyDescent="0.25">
      <c r="A320" s="46" t="s">
        <v>645</v>
      </c>
      <c r="B320" s="46" t="s">
        <v>792</v>
      </c>
      <c r="C320" s="46" t="s">
        <v>644</v>
      </c>
      <c r="D320" s="30">
        <v>12958953.196810665</v>
      </c>
      <c r="E320" s="43">
        <v>70368.014391999997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</row>
    <row r="321" spans="1:15" x14ac:dyDescent="0.25">
      <c r="A321" s="46" t="s">
        <v>647</v>
      </c>
      <c r="B321" s="46" t="s">
        <v>797</v>
      </c>
      <c r="C321" s="46" t="s">
        <v>646</v>
      </c>
      <c r="D321" s="30">
        <v>470440361.74183804</v>
      </c>
      <c r="E321" s="43">
        <v>0</v>
      </c>
      <c r="F321" s="43">
        <v>15798995.569733001</v>
      </c>
      <c r="G321" s="43">
        <v>7379876.9837520001</v>
      </c>
      <c r="H321" s="43">
        <v>3920209.154596</v>
      </c>
      <c r="I321" s="43">
        <v>3459667.8291560002</v>
      </c>
      <c r="J321" s="43">
        <v>1315034.519597</v>
      </c>
      <c r="K321" s="43">
        <v>11604622.563374</v>
      </c>
      <c r="L321" s="43">
        <v>341181.38251299999</v>
      </c>
      <c r="M321" s="43">
        <v>183127.79965499998</v>
      </c>
      <c r="N321" s="43">
        <v>158053.58285800001</v>
      </c>
      <c r="O321" s="43">
        <v>17507.389160999999</v>
      </c>
    </row>
    <row r="322" spans="1:15" x14ac:dyDescent="0.25">
      <c r="A322" s="46" t="s">
        <v>649</v>
      </c>
      <c r="B322" s="46" t="s">
        <v>792</v>
      </c>
      <c r="C322" s="46" t="s">
        <v>648</v>
      </c>
      <c r="D322" s="30">
        <v>12209835.194958476</v>
      </c>
      <c r="E322" s="43">
        <v>70368.014391999997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</row>
    <row r="323" spans="1:15" x14ac:dyDescent="0.25">
      <c r="A323" s="46" t="s">
        <v>651</v>
      </c>
      <c r="B323" s="46" t="s">
        <v>795</v>
      </c>
      <c r="C323" s="46" t="s">
        <v>650</v>
      </c>
      <c r="D323" s="30">
        <v>225906895.59234059</v>
      </c>
      <c r="E323" s="43">
        <v>139288.40841199999</v>
      </c>
      <c r="F323" s="43">
        <v>16201006.597492</v>
      </c>
      <c r="G323" s="43">
        <v>3077459.7715520002</v>
      </c>
      <c r="H323" s="43">
        <v>1414372.551064</v>
      </c>
      <c r="I323" s="43">
        <v>1663087.220488</v>
      </c>
      <c r="J323" s="43">
        <v>1080596.810356</v>
      </c>
      <c r="K323" s="43">
        <v>6926914.3089390006</v>
      </c>
      <c r="L323" s="43">
        <v>154642.56645400001</v>
      </c>
      <c r="M323" s="43">
        <v>127881.949267</v>
      </c>
      <c r="N323" s="43">
        <v>26760.617187</v>
      </c>
      <c r="O323" s="43">
        <v>8753.6945830000004</v>
      </c>
    </row>
    <row r="324" spans="1:15" x14ac:dyDescent="0.25">
      <c r="A324" s="46" t="s">
        <v>653</v>
      </c>
      <c r="B324" s="46" t="s">
        <v>797</v>
      </c>
      <c r="C324" s="46" t="s">
        <v>652</v>
      </c>
      <c r="D324" s="30">
        <v>816557431.89872944</v>
      </c>
      <c r="E324" s="43">
        <v>0</v>
      </c>
      <c r="F324" s="43">
        <v>74508110.131958008</v>
      </c>
      <c r="G324" s="43">
        <v>10016908.970136002</v>
      </c>
      <c r="H324" s="43">
        <v>5779430.3870980004</v>
      </c>
      <c r="I324" s="43">
        <v>4237478.5830380004</v>
      </c>
      <c r="J324" s="43">
        <v>862053.46385199996</v>
      </c>
      <c r="K324" s="43">
        <v>14787262.478087999</v>
      </c>
      <c r="L324" s="43">
        <v>499377.95620799996</v>
      </c>
      <c r="M324" s="43">
        <v>230102.678201</v>
      </c>
      <c r="N324" s="43">
        <v>269275.27800699999</v>
      </c>
      <c r="O324" s="43">
        <v>17507.389160999999</v>
      </c>
    </row>
    <row r="325" spans="1:15" x14ac:dyDescent="0.25">
      <c r="A325" s="46" t="s">
        <v>655</v>
      </c>
      <c r="B325" s="46" t="s">
        <v>792</v>
      </c>
      <c r="C325" s="46" t="s">
        <v>654</v>
      </c>
      <c r="D325" s="30">
        <v>9922849.2867565826</v>
      </c>
      <c r="E325" s="43">
        <v>49508.220688000001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</row>
    <row r="326" spans="1:15" x14ac:dyDescent="0.25">
      <c r="A326" s="46" t="s">
        <v>657</v>
      </c>
      <c r="B326" s="46" t="s">
        <v>794</v>
      </c>
      <c r="C326" s="46" t="s">
        <v>656</v>
      </c>
      <c r="D326" s="30">
        <v>153794496.39183691</v>
      </c>
      <c r="E326" s="43">
        <v>396065.76550400001</v>
      </c>
      <c r="F326" s="43">
        <v>20186517.027729999</v>
      </c>
      <c r="G326" s="43">
        <v>1761875.7521580001</v>
      </c>
      <c r="H326" s="43">
        <v>979770.02977899997</v>
      </c>
      <c r="I326" s="43">
        <v>782105.72237900004</v>
      </c>
      <c r="J326" s="43">
        <v>379438.569708</v>
      </c>
      <c r="K326" s="43">
        <v>3760943.916615</v>
      </c>
      <c r="L326" s="43">
        <v>170469.71715099999</v>
      </c>
      <c r="M326" s="43">
        <v>132547.625692</v>
      </c>
      <c r="N326" s="43">
        <v>37922.091459000003</v>
      </c>
      <c r="O326" s="43">
        <v>8753.6945830000004</v>
      </c>
    </row>
    <row r="327" spans="1:15" x14ac:dyDescent="0.25">
      <c r="A327" s="46" t="s">
        <v>659</v>
      </c>
      <c r="B327" s="46" t="s">
        <v>792</v>
      </c>
      <c r="C327" s="46" t="s">
        <v>658</v>
      </c>
      <c r="D327" s="30">
        <v>14817611.901431747</v>
      </c>
      <c r="E327" s="43">
        <v>91043.637515999988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</row>
    <row r="328" spans="1:15" x14ac:dyDescent="0.25">
      <c r="A328" s="46" t="s">
        <v>661</v>
      </c>
      <c r="B328" s="46" t="s">
        <v>796</v>
      </c>
      <c r="C328" s="46" t="s">
        <v>660</v>
      </c>
      <c r="D328" s="30">
        <v>140054488.93153614</v>
      </c>
      <c r="E328" s="43">
        <v>104532.647325</v>
      </c>
      <c r="F328" s="43">
        <v>8943820.6063000001</v>
      </c>
      <c r="G328" s="43">
        <v>1634283.4196000001</v>
      </c>
      <c r="H328" s="43">
        <v>818265.74615300004</v>
      </c>
      <c r="I328" s="43">
        <v>816017.67344699998</v>
      </c>
      <c r="J328" s="43">
        <v>392327.98684099998</v>
      </c>
      <c r="K328" s="43">
        <v>3816398.3722080002</v>
      </c>
      <c r="L328" s="43">
        <v>149964.625207</v>
      </c>
      <c r="M328" s="43">
        <v>126503.45396</v>
      </c>
      <c r="N328" s="43">
        <v>23461.171246999998</v>
      </c>
      <c r="O328" s="43">
        <v>13130.541869000001</v>
      </c>
    </row>
    <row r="329" spans="1:15" x14ac:dyDescent="0.25">
      <c r="A329" s="46" t="s">
        <v>663</v>
      </c>
      <c r="B329" s="46" t="s">
        <v>795</v>
      </c>
      <c r="C329" s="46" t="s">
        <v>662</v>
      </c>
      <c r="D329" s="30">
        <v>167124272.56458786</v>
      </c>
      <c r="E329" s="43">
        <v>86908.710923999999</v>
      </c>
      <c r="F329" s="43">
        <v>6251687.2963330001</v>
      </c>
      <c r="G329" s="43">
        <v>2357132.515896</v>
      </c>
      <c r="H329" s="43">
        <v>1132940.334733</v>
      </c>
      <c r="I329" s="43">
        <v>1224192.1811629999</v>
      </c>
      <c r="J329" s="43">
        <v>809361.12906399998</v>
      </c>
      <c r="K329" s="43">
        <v>5175544.3280119998</v>
      </c>
      <c r="L329" s="43">
        <v>149947.395724</v>
      </c>
      <c r="M329" s="43">
        <v>126503.45396</v>
      </c>
      <c r="N329" s="43">
        <v>23443.941763999999</v>
      </c>
      <c r="O329" s="43">
        <v>8753.6945830000004</v>
      </c>
    </row>
    <row r="330" spans="1:15" x14ac:dyDescent="0.25">
      <c r="A330" s="46" t="s">
        <v>665</v>
      </c>
      <c r="B330" s="46" t="s">
        <v>792</v>
      </c>
      <c r="C330" s="46" t="s">
        <v>664</v>
      </c>
      <c r="D330" s="30">
        <v>6743321.2971245982</v>
      </c>
      <c r="E330" s="43">
        <v>160752.20241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</row>
    <row r="331" spans="1:15" x14ac:dyDescent="0.25">
      <c r="A331" s="46" t="s">
        <v>667</v>
      </c>
      <c r="B331" s="46" t="s">
        <v>792</v>
      </c>
      <c r="C331" s="46" t="s">
        <v>666</v>
      </c>
      <c r="D331" s="30">
        <v>10030798.013025546</v>
      </c>
      <c r="E331" s="43">
        <v>49508.220688000001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</row>
    <row r="332" spans="1:15" x14ac:dyDescent="0.25">
      <c r="A332" s="46" t="s">
        <v>669</v>
      </c>
      <c r="B332" s="46" t="s">
        <v>792</v>
      </c>
      <c r="C332" s="46" t="s">
        <v>668</v>
      </c>
      <c r="D332" s="30">
        <v>11384529.348512864</v>
      </c>
      <c r="E332" s="43">
        <v>121073.343857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</row>
    <row r="333" spans="1:15" x14ac:dyDescent="0.25">
      <c r="A333" s="46" t="s">
        <v>671</v>
      </c>
      <c r="B333" s="46" t="s">
        <v>792</v>
      </c>
      <c r="C333" s="46" t="s">
        <v>670</v>
      </c>
      <c r="D333" s="30">
        <v>14075139.603908889</v>
      </c>
      <c r="E333" s="43">
        <v>111720.250805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</row>
    <row r="334" spans="1:15" x14ac:dyDescent="0.25">
      <c r="A334" s="46" t="s">
        <v>673</v>
      </c>
      <c r="B334" s="46" t="s">
        <v>796</v>
      </c>
      <c r="C334" s="46" t="s">
        <v>672</v>
      </c>
      <c r="D334" s="30">
        <v>123559078.94695756</v>
      </c>
      <c r="E334" s="43">
        <v>86613.641929000005</v>
      </c>
      <c r="F334" s="43">
        <v>7656156.0188779999</v>
      </c>
      <c r="G334" s="43">
        <v>1503219.063606</v>
      </c>
      <c r="H334" s="43">
        <v>681856.94098099996</v>
      </c>
      <c r="I334" s="43">
        <v>821362.12262499996</v>
      </c>
      <c r="J334" s="43">
        <v>437449.60550800001</v>
      </c>
      <c r="K334" s="43">
        <v>3511652.6360980002</v>
      </c>
      <c r="L334" s="43">
        <v>142316.49157700001</v>
      </c>
      <c r="M334" s="43">
        <v>124170.61574800001</v>
      </c>
      <c r="N334" s="43">
        <v>18145.875829000001</v>
      </c>
      <c r="O334" s="43">
        <v>8753.6945830000004</v>
      </c>
    </row>
    <row r="335" spans="1:15" x14ac:dyDescent="0.25">
      <c r="A335" s="46" t="s">
        <v>675</v>
      </c>
      <c r="B335" s="46" t="s">
        <v>792</v>
      </c>
      <c r="C335" s="46" t="s">
        <v>674</v>
      </c>
      <c r="D335" s="30">
        <v>14809606.827910302</v>
      </c>
      <c r="E335" s="43">
        <v>84152.093197000009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</row>
    <row r="336" spans="1:15" x14ac:dyDescent="0.25">
      <c r="A336" s="46" t="s">
        <v>677</v>
      </c>
      <c r="B336" s="46" t="s">
        <v>792</v>
      </c>
      <c r="C336" s="46" t="s">
        <v>676</v>
      </c>
      <c r="D336" s="30">
        <v>12497954.709891362</v>
      </c>
      <c r="E336" s="43">
        <v>86908.710923999999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</row>
    <row r="337" spans="1:15" x14ac:dyDescent="0.25">
      <c r="A337" s="46" t="s">
        <v>679</v>
      </c>
      <c r="B337" s="46" t="s">
        <v>792</v>
      </c>
      <c r="C337" s="46" t="s">
        <v>678</v>
      </c>
      <c r="D337" s="30">
        <v>7968940.5973357446</v>
      </c>
      <c r="E337" s="43">
        <v>49508.220688000001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</row>
    <row r="338" spans="1:15" x14ac:dyDescent="0.25">
      <c r="A338" s="46" t="s">
        <v>681</v>
      </c>
      <c r="B338" s="46" t="s">
        <v>792</v>
      </c>
      <c r="C338" s="46" t="s">
        <v>680</v>
      </c>
      <c r="D338" s="30">
        <v>17118115.750418741</v>
      </c>
      <c r="E338" s="43">
        <v>125504.329608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</row>
    <row r="339" spans="1:15" x14ac:dyDescent="0.25">
      <c r="A339" s="46" t="s">
        <v>683</v>
      </c>
      <c r="B339" s="46" t="s">
        <v>792</v>
      </c>
      <c r="C339" s="46" t="s">
        <v>682</v>
      </c>
      <c r="D339" s="30">
        <v>9565245.8407112248</v>
      </c>
      <c r="E339" s="43">
        <v>56583.935589000001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</row>
    <row r="340" spans="1:15" x14ac:dyDescent="0.25">
      <c r="A340" s="46" t="s">
        <v>685</v>
      </c>
      <c r="B340" s="46" t="s">
        <v>796</v>
      </c>
      <c r="C340" s="46" t="s">
        <v>684</v>
      </c>
      <c r="D340" s="30">
        <v>114503084.74820198</v>
      </c>
      <c r="E340" s="43">
        <v>86120.540051999997</v>
      </c>
      <c r="F340" s="43">
        <v>5070109.0130759999</v>
      </c>
      <c r="G340" s="43">
        <v>1327756.1643710001</v>
      </c>
      <c r="H340" s="43">
        <v>633780.47826999996</v>
      </c>
      <c r="I340" s="43">
        <v>693975.68610100006</v>
      </c>
      <c r="J340" s="43">
        <v>331424.94501299999</v>
      </c>
      <c r="K340" s="43">
        <v>3475815.9556709998</v>
      </c>
      <c r="L340" s="43">
        <v>185464.53026900001</v>
      </c>
      <c r="M340" s="43">
        <v>137001.22591500002</v>
      </c>
      <c r="N340" s="43">
        <v>48463.304354</v>
      </c>
      <c r="O340" s="43">
        <v>17507.389160999999</v>
      </c>
    </row>
    <row r="341" spans="1:15" x14ac:dyDescent="0.25">
      <c r="A341" s="46" t="s">
        <v>687</v>
      </c>
      <c r="B341" s="46" t="s">
        <v>792</v>
      </c>
      <c r="C341" s="46" t="s">
        <v>686</v>
      </c>
      <c r="D341" s="30">
        <v>14223243.906786293</v>
      </c>
      <c r="E341" s="43">
        <v>56583.935589000001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</row>
    <row r="342" spans="1:15" x14ac:dyDescent="0.25">
      <c r="A342" s="46" t="s">
        <v>689</v>
      </c>
      <c r="B342" s="46" t="s">
        <v>796</v>
      </c>
      <c r="C342" s="46" t="s">
        <v>688</v>
      </c>
      <c r="D342" s="30">
        <v>111449112.70424046</v>
      </c>
      <c r="E342" s="43">
        <v>65937.028640999997</v>
      </c>
      <c r="F342" s="43">
        <v>37873.677413999998</v>
      </c>
      <c r="G342" s="43">
        <v>1897101.178726</v>
      </c>
      <c r="H342" s="43">
        <v>1018150.709942</v>
      </c>
      <c r="I342" s="43">
        <v>878950.46878400003</v>
      </c>
      <c r="J342" s="43">
        <v>496998.12537700002</v>
      </c>
      <c r="K342" s="43">
        <v>2658739.1254709996</v>
      </c>
      <c r="L342" s="43">
        <v>151294.971617</v>
      </c>
      <c r="M342" s="43">
        <v>126821.56826099999</v>
      </c>
      <c r="N342" s="43">
        <v>24473.403355999999</v>
      </c>
      <c r="O342" s="43">
        <v>8753.6945830000004</v>
      </c>
    </row>
    <row r="343" spans="1:15" x14ac:dyDescent="0.25">
      <c r="A343" s="46" t="s">
        <v>691</v>
      </c>
      <c r="B343" s="46" t="s">
        <v>792</v>
      </c>
      <c r="C343" s="46" t="s">
        <v>690</v>
      </c>
      <c r="D343" s="30">
        <v>7979002.9029738996</v>
      </c>
      <c r="E343" s="43">
        <v>104827.71632000001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</row>
    <row r="344" spans="1:15" x14ac:dyDescent="0.25">
      <c r="A344" s="46" t="s">
        <v>693</v>
      </c>
      <c r="B344" s="46" t="s">
        <v>798</v>
      </c>
      <c r="C344" s="46" t="s">
        <v>692</v>
      </c>
      <c r="D344" s="30">
        <v>272387410.37554848</v>
      </c>
      <c r="E344" s="43">
        <v>1723010.840656</v>
      </c>
      <c r="F344" s="43">
        <v>2064465.2105739999</v>
      </c>
      <c r="G344" s="43">
        <v>2070467.267914</v>
      </c>
      <c r="H344" s="43">
        <v>516445.628983</v>
      </c>
      <c r="I344" s="43">
        <v>1554021.6389309999</v>
      </c>
      <c r="J344" s="43">
        <v>1298420.355309</v>
      </c>
      <c r="K344" s="43">
        <v>9021599.7770269997</v>
      </c>
      <c r="L344" s="43">
        <v>247192.95914400002</v>
      </c>
      <c r="M344" s="43">
        <v>155345.81731000001</v>
      </c>
      <c r="N344" s="43">
        <v>91847.141833999995</v>
      </c>
      <c r="O344" s="43">
        <v>13130.541869000001</v>
      </c>
    </row>
    <row r="345" spans="1:15" x14ac:dyDescent="0.25">
      <c r="A345" s="46" t="s">
        <v>695</v>
      </c>
      <c r="B345" s="46" t="s">
        <v>795</v>
      </c>
      <c r="C345" s="46" t="s">
        <v>694</v>
      </c>
      <c r="D345" s="30">
        <v>146477981.02927014</v>
      </c>
      <c r="E345" s="43">
        <v>93505.186248999991</v>
      </c>
      <c r="F345" s="43">
        <v>5710919.4359360002</v>
      </c>
      <c r="G345" s="43">
        <v>2163286.9665379999</v>
      </c>
      <c r="H345" s="43">
        <v>1160091.571434</v>
      </c>
      <c r="I345" s="43">
        <v>1003195.395104</v>
      </c>
      <c r="J345" s="43">
        <v>417153.611102</v>
      </c>
      <c r="K345" s="43">
        <v>4060769.7595930002</v>
      </c>
      <c r="L345" s="43">
        <v>141947.70386400001</v>
      </c>
      <c r="M345" s="43">
        <v>124064.577647</v>
      </c>
      <c r="N345" s="43">
        <v>17883.126217000001</v>
      </c>
      <c r="O345" s="43">
        <v>8753.6945830000004</v>
      </c>
    </row>
    <row r="346" spans="1:15" x14ac:dyDescent="0.25">
      <c r="A346" s="46" t="s">
        <v>697</v>
      </c>
      <c r="B346" s="46" t="s">
        <v>792</v>
      </c>
      <c r="C346" s="46" t="s">
        <v>696</v>
      </c>
      <c r="D346" s="30">
        <v>11013496.359536741</v>
      </c>
      <c r="E346" s="43">
        <v>86908.710923999999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</row>
    <row r="347" spans="1:15" x14ac:dyDescent="0.25">
      <c r="A347" s="46" t="s">
        <v>699</v>
      </c>
      <c r="B347" s="46" t="s">
        <v>793</v>
      </c>
      <c r="C347" s="46" t="s">
        <v>698</v>
      </c>
      <c r="D347" s="30">
        <v>47936706.078035325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</row>
    <row r="348" spans="1:15" x14ac:dyDescent="0.25">
      <c r="A348" s="46" t="s">
        <v>701</v>
      </c>
      <c r="B348" s="46" t="s">
        <v>792</v>
      </c>
      <c r="C348" s="46" t="s">
        <v>700</v>
      </c>
      <c r="D348" s="30">
        <v>9968467.8222390432</v>
      </c>
      <c r="E348" s="43">
        <v>84152.093197000009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</row>
    <row r="349" spans="1:15" x14ac:dyDescent="0.25">
      <c r="A349" s="46" t="s">
        <v>703</v>
      </c>
      <c r="B349" s="46" t="s">
        <v>792</v>
      </c>
      <c r="C349" s="46" t="s">
        <v>702</v>
      </c>
      <c r="D349" s="30">
        <v>11479034.55430891</v>
      </c>
      <c r="E349" s="43">
        <v>84152.093197000009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</row>
    <row r="350" spans="1:15" x14ac:dyDescent="0.25">
      <c r="A350" s="46" t="s">
        <v>705</v>
      </c>
      <c r="B350" s="46" t="s">
        <v>795</v>
      </c>
      <c r="C350" s="46" t="s">
        <v>704</v>
      </c>
      <c r="D350" s="30">
        <v>233884770.8997508</v>
      </c>
      <c r="E350" s="43">
        <v>104630.673602</v>
      </c>
      <c r="F350" s="43">
        <v>9890459.225319</v>
      </c>
      <c r="G350" s="43">
        <v>3136267.4157579998</v>
      </c>
      <c r="H350" s="43">
        <v>1387156.052196</v>
      </c>
      <c r="I350" s="43">
        <v>1749111.363562</v>
      </c>
      <c r="J350" s="43">
        <v>847571.59872300003</v>
      </c>
      <c r="K350" s="43">
        <v>6454045.6477300003</v>
      </c>
      <c r="L350" s="43">
        <v>181880.03004500002</v>
      </c>
      <c r="M350" s="43">
        <v>135940.84490900001</v>
      </c>
      <c r="N350" s="43">
        <v>45939.185136</v>
      </c>
      <c r="O350" s="43">
        <v>13130.541869000001</v>
      </c>
    </row>
    <row r="351" spans="1:15" x14ac:dyDescent="0.25">
      <c r="A351" s="46" t="s">
        <v>707</v>
      </c>
      <c r="B351" s="46" t="s">
        <v>795</v>
      </c>
      <c r="C351" s="46" t="s">
        <v>706</v>
      </c>
      <c r="D351" s="30">
        <v>230910385.11531702</v>
      </c>
      <c r="E351" s="43">
        <v>119695.03499299999</v>
      </c>
      <c r="F351" s="43">
        <v>7437337.3715669997</v>
      </c>
      <c r="G351" s="43">
        <v>2979868.4847250003</v>
      </c>
      <c r="H351" s="43">
        <v>1461002.3690830001</v>
      </c>
      <c r="I351" s="43">
        <v>1518866.115642</v>
      </c>
      <c r="J351" s="43">
        <v>987299.68693800003</v>
      </c>
      <c r="K351" s="43">
        <v>6528608.8668920007</v>
      </c>
      <c r="L351" s="43">
        <v>158517.244874</v>
      </c>
      <c r="M351" s="43">
        <v>129048.368373</v>
      </c>
      <c r="N351" s="43">
        <v>29468.876500999999</v>
      </c>
      <c r="O351" s="43">
        <v>8753.6945830000004</v>
      </c>
    </row>
    <row r="352" spans="1:15" x14ac:dyDescent="0.25">
      <c r="A352" s="46" t="s">
        <v>709</v>
      </c>
      <c r="B352" s="46" t="s">
        <v>794</v>
      </c>
      <c r="C352" s="46" t="s">
        <v>708</v>
      </c>
      <c r="D352" s="30">
        <v>210367568.34788436</v>
      </c>
      <c r="E352" s="43">
        <v>492288.95306799997</v>
      </c>
      <c r="F352" s="43">
        <v>8273561.0162950009</v>
      </c>
      <c r="G352" s="43">
        <v>2045749.4178210001</v>
      </c>
      <c r="H352" s="43">
        <v>890874.25728000002</v>
      </c>
      <c r="I352" s="43">
        <v>1154875.1605410001</v>
      </c>
      <c r="J352" s="43">
        <v>695705.51800799998</v>
      </c>
      <c r="K352" s="43">
        <v>6817681.6848510001</v>
      </c>
      <c r="L352" s="43">
        <v>178228.76557600001</v>
      </c>
      <c r="M352" s="43">
        <v>134880.463904</v>
      </c>
      <c r="N352" s="43">
        <v>43348.301672000001</v>
      </c>
      <c r="O352" s="43">
        <v>8753.6945830000004</v>
      </c>
    </row>
    <row r="353" spans="1:15" x14ac:dyDescent="0.25">
      <c r="A353" s="46" t="s">
        <v>711</v>
      </c>
      <c r="B353" s="46" t="s">
        <v>798</v>
      </c>
      <c r="C353" s="46" t="s">
        <v>710</v>
      </c>
      <c r="D353" s="30">
        <v>177482448.34140757</v>
      </c>
      <c r="E353" s="43">
        <v>718741.53482299997</v>
      </c>
      <c r="F353" s="43">
        <v>10835871.387802999</v>
      </c>
      <c r="G353" s="43">
        <v>2416706.8738899999</v>
      </c>
      <c r="H353" s="43">
        <v>1040374.653067</v>
      </c>
      <c r="I353" s="43">
        <v>1376332.220823</v>
      </c>
      <c r="J353" s="43">
        <v>836678.95326099999</v>
      </c>
      <c r="K353" s="43">
        <v>6298492.9451540001</v>
      </c>
      <c r="L353" s="43">
        <v>276782.06171099999</v>
      </c>
      <c r="M353" s="43">
        <v>164040.941555</v>
      </c>
      <c r="N353" s="43">
        <v>112741.120156</v>
      </c>
      <c r="O353" s="43">
        <v>13130.541869000001</v>
      </c>
    </row>
    <row r="354" spans="1:15" x14ac:dyDescent="0.25">
      <c r="A354" s="46" t="s">
        <v>713</v>
      </c>
      <c r="B354" s="46" t="s">
        <v>796</v>
      </c>
      <c r="C354" s="46" t="s">
        <v>712</v>
      </c>
      <c r="D354" s="30">
        <v>137114707.34866267</v>
      </c>
      <c r="E354" s="43">
        <v>111720.250805</v>
      </c>
      <c r="F354" s="43">
        <v>5503582.6954469997</v>
      </c>
      <c r="G354" s="43">
        <v>1860894.1562990001</v>
      </c>
      <c r="H354" s="43">
        <v>987081.56784100004</v>
      </c>
      <c r="I354" s="43">
        <v>873812.58845799998</v>
      </c>
      <c r="J354" s="43">
        <v>496587.77825799998</v>
      </c>
      <c r="K354" s="43">
        <v>3678415.1360450001</v>
      </c>
      <c r="L354" s="43">
        <v>167119.39930600001</v>
      </c>
      <c r="M354" s="43">
        <v>131593.282787</v>
      </c>
      <c r="N354" s="43">
        <v>35526.116519000003</v>
      </c>
      <c r="O354" s="43">
        <v>8753.6945830000004</v>
      </c>
    </row>
    <row r="355" spans="1:15" x14ac:dyDescent="0.25">
      <c r="A355" s="46" t="s">
        <v>715</v>
      </c>
      <c r="B355" s="46" t="s">
        <v>792</v>
      </c>
      <c r="C355" s="46" t="s">
        <v>714</v>
      </c>
      <c r="D355" s="30">
        <v>13860758.756447339</v>
      </c>
      <c r="E355" s="43">
        <v>65937.028640999997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</row>
    <row r="356" spans="1:15" x14ac:dyDescent="0.25">
      <c r="A356" s="46" t="s">
        <v>717</v>
      </c>
      <c r="B356" s="46" t="s">
        <v>797</v>
      </c>
      <c r="C356" s="46" t="s">
        <v>716</v>
      </c>
      <c r="D356" s="30">
        <v>360348741.14363819</v>
      </c>
      <c r="E356" s="43">
        <v>0</v>
      </c>
      <c r="F356" s="43">
        <v>13484826.213252999</v>
      </c>
      <c r="G356" s="43">
        <v>5157851.3664449994</v>
      </c>
      <c r="H356" s="43">
        <v>2787421.0982519998</v>
      </c>
      <c r="I356" s="43">
        <v>2370430.268193</v>
      </c>
      <c r="J356" s="43">
        <v>847649.90349399997</v>
      </c>
      <c r="K356" s="43">
        <v>8471795.9890640005</v>
      </c>
      <c r="L356" s="43">
        <v>233075.710998</v>
      </c>
      <c r="M356" s="43">
        <v>151104.29328899999</v>
      </c>
      <c r="N356" s="43">
        <v>81971.417709000001</v>
      </c>
      <c r="O356" s="43">
        <v>17507.389160999999</v>
      </c>
    </row>
    <row r="357" spans="1:15" x14ac:dyDescent="0.25">
      <c r="A357" s="46" t="s">
        <v>719</v>
      </c>
      <c r="B357" s="46" t="s">
        <v>792</v>
      </c>
      <c r="C357" s="46" t="s">
        <v>718</v>
      </c>
      <c r="D357" s="30">
        <v>13690183.057337213</v>
      </c>
      <c r="E357" s="43">
        <v>277129.196452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</row>
    <row r="358" spans="1:15" x14ac:dyDescent="0.25">
      <c r="A358" s="46" t="s">
        <v>721</v>
      </c>
      <c r="B358" s="46" t="s">
        <v>792</v>
      </c>
      <c r="C358" s="46" t="s">
        <v>720</v>
      </c>
      <c r="D358" s="30">
        <v>11416741.62812211</v>
      </c>
      <c r="E358" s="43">
        <v>97936.171999999991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</row>
    <row r="359" spans="1:15" x14ac:dyDescent="0.25">
      <c r="A359" s="46" t="s">
        <v>723</v>
      </c>
      <c r="B359" s="46" t="s">
        <v>792</v>
      </c>
      <c r="C359" s="46" t="s">
        <v>722</v>
      </c>
      <c r="D359" s="30">
        <v>12625345.992830513</v>
      </c>
      <c r="E359" s="43">
        <v>49508.220688000001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</row>
    <row r="360" spans="1:15" x14ac:dyDescent="0.25">
      <c r="A360" s="46" t="s">
        <v>725</v>
      </c>
      <c r="B360" s="46" t="s">
        <v>792</v>
      </c>
      <c r="C360" s="46" t="s">
        <v>724</v>
      </c>
      <c r="D360" s="30">
        <v>18021611.322067168</v>
      </c>
      <c r="E360" s="43">
        <v>104827.71632000001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</row>
    <row r="361" spans="1:15" x14ac:dyDescent="0.25">
      <c r="A361" s="46" t="s">
        <v>727</v>
      </c>
      <c r="B361" s="46" t="s">
        <v>792</v>
      </c>
      <c r="C361" s="46" t="s">
        <v>726</v>
      </c>
      <c r="D361" s="30">
        <v>7533473.1400967445</v>
      </c>
      <c r="E361" s="43">
        <v>56583.935589000001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</row>
    <row r="362" spans="1:15" x14ac:dyDescent="0.25">
      <c r="A362" s="46" t="s">
        <v>729</v>
      </c>
      <c r="B362" s="46" t="s">
        <v>792</v>
      </c>
      <c r="C362" s="46" t="s">
        <v>728</v>
      </c>
      <c r="D362" s="30">
        <v>12904623.168674657</v>
      </c>
      <c r="E362" s="43">
        <v>106797.15333900001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</row>
    <row r="363" spans="1:15" x14ac:dyDescent="0.25">
      <c r="A363" s="46" t="s">
        <v>731</v>
      </c>
      <c r="B363" s="46" t="s">
        <v>796</v>
      </c>
      <c r="C363" s="46" t="s">
        <v>730</v>
      </c>
      <c r="D363" s="30">
        <v>114536397.75717564</v>
      </c>
      <c r="E363" s="43">
        <v>126882.638473</v>
      </c>
      <c r="F363" s="43">
        <v>3556857.3123260001</v>
      </c>
      <c r="G363" s="43">
        <v>1126717.711223</v>
      </c>
      <c r="H363" s="43">
        <v>595367.16702299996</v>
      </c>
      <c r="I363" s="43">
        <v>531350.5442</v>
      </c>
      <c r="J363" s="43">
        <v>149394.209902</v>
      </c>
      <c r="K363" s="43">
        <v>2653441.5118159996</v>
      </c>
      <c r="L363" s="43">
        <v>177492.26699400001</v>
      </c>
      <c r="M363" s="43">
        <v>134668.38770200001</v>
      </c>
      <c r="N363" s="43">
        <v>42823.879291999998</v>
      </c>
      <c r="O363" s="43">
        <v>8753.6945830000004</v>
      </c>
    </row>
    <row r="364" spans="1:15" x14ac:dyDescent="0.25">
      <c r="A364" s="46" t="s">
        <v>733</v>
      </c>
      <c r="B364" s="46" t="s">
        <v>792</v>
      </c>
      <c r="C364" s="46" t="s">
        <v>732</v>
      </c>
      <c r="D364" s="30">
        <v>7472158.2455353411</v>
      </c>
      <c r="E364" s="43">
        <v>49508.220688000001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</row>
    <row r="365" spans="1:15" x14ac:dyDescent="0.25">
      <c r="A365" s="46" t="s">
        <v>735</v>
      </c>
      <c r="B365" s="46" t="s">
        <v>792</v>
      </c>
      <c r="C365" s="46" t="s">
        <v>734</v>
      </c>
      <c r="D365" s="30">
        <v>10802749.081087053</v>
      </c>
      <c r="E365" s="43">
        <v>96557.863136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</row>
    <row r="366" spans="1:15" x14ac:dyDescent="0.25">
      <c r="A366" s="46" t="s">
        <v>737</v>
      </c>
      <c r="B366" s="46" t="s">
        <v>792</v>
      </c>
      <c r="C366" s="46" t="s">
        <v>736</v>
      </c>
      <c r="D366" s="30">
        <v>11391879.796778599</v>
      </c>
      <c r="E366" s="43">
        <v>49508.220688000001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</row>
    <row r="367" spans="1:15" x14ac:dyDescent="0.25">
      <c r="A367" s="46" t="s">
        <v>739</v>
      </c>
      <c r="B367" s="46" t="s">
        <v>792</v>
      </c>
      <c r="C367" s="46" t="s">
        <v>738</v>
      </c>
      <c r="D367" s="30">
        <v>11031885.622652866</v>
      </c>
      <c r="E367" s="43">
        <v>63475.479907999994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</row>
    <row r="368" spans="1:15" x14ac:dyDescent="0.25">
      <c r="A368" s="46" t="s">
        <v>741</v>
      </c>
      <c r="B368" s="46" t="s">
        <v>793</v>
      </c>
      <c r="C368" s="46" t="s">
        <v>740</v>
      </c>
      <c r="D368" s="30">
        <v>94167168.908455074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</row>
    <row r="369" spans="1:15" x14ac:dyDescent="0.25">
      <c r="A369" s="46" t="s">
        <v>743</v>
      </c>
      <c r="B369" s="46" t="s">
        <v>792</v>
      </c>
      <c r="C369" s="46" t="s">
        <v>742</v>
      </c>
      <c r="D369" s="30">
        <v>8093880.2340189163</v>
      </c>
      <c r="E369" s="43">
        <v>132395.87392799999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</row>
    <row r="370" spans="1:15" x14ac:dyDescent="0.25">
      <c r="A370" s="46" t="s">
        <v>745</v>
      </c>
      <c r="B370" s="46" t="s">
        <v>792</v>
      </c>
      <c r="C370" s="46" t="s">
        <v>744</v>
      </c>
      <c r="D370" s="30">
        <v>4147305.6369241769</v>
      </c>
      <c r="E370" s="43">
        <v>49508.220688000001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</row>
    <row r="371" spans="1:15" x14ac:dyDescent="0.25">
      <c r="A371" s="46" t="s">
        <v>747</v>
      </c>
      <c r="B371" s="46" t="s">
        <v>797</v>
      </c>
      <c r="C371" s="46" t="s">
        <v>746</v>
      </c>
      <c r="D371" s="30">
        <v>537153700.52073157</v>
      </c>
      <c r="E371" s="43">
        <v>0</v>
      </c>
      <c r="F371" s="43">
        <v>22223850.440016001</v>
      </c>
      <c r="G371" s="43">
        <v>8474158.6794910002</v>
      </c>
      <c r="H371" s="43">
        <v>4969885.8418049999</v>
      </c>
      <c r="I371" s="43">
        <v>3504272.8376859999</v>
      </c>
      <c r="J371" s="43">
        <v>926411.70371899998</v>
      </c>
      <c r="K371" s="43">
        <v>11184552.518308001</v>
      </c>
      <c r="L371" s="43">
        <v>355319.09067000001</v>
      </c>
      <c r="M371" s="43">
        <v>187369.32367700001</v>
      </c>
      <c r="N371" s="43">
        <v>167949.766993</v>
      </c>
      <c r="O371" s="43">
        <v>17507.389160999999</v>
      </c>
    </row>
    <row r="372" spans="1:15" x14ac:dyDescent="0.25">
      <c r="A372" s="46" t="s">
        <v>749</v>
      </c>
      <c r="B372" s="46" t="s">
        <v>793</v>
      </c>
      <c r="C372" s="46" t="s">
        <v>748</v>
      </c>
      <c r="D372" s="30">
        <v>78219028.937058598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</row>
    <row r="373" spans="1:15" x14ac:dyDescent="0.25">
      <c r="A373" s="46" t="s">
        <v>751</v>
      </c>
      <c r="B373" s="46" t="s">
        <v>798</v>
      </c>
      <c r="C373" s="46" t="s">
        <v>750</v>
      </c>
      <c r="D373" s="30">
        <v>198051051.54692325</v>
      </c>
      <c r="E373" s="43">
        <v>8024308.2517280001</v>
      </c>
      <c r="F373" s="43">
        <v>8811233.2216919996</v>
      </c>
      <c r="G373" s="43">
        <v>2222274.8208300001</v>
      </c>
      <c r="H373" s="43">
        <v>818676.89780200005</v>
      </c>
      <c r="I373" s="43">
        <v>1403597.9230279999</v>
      </c>
      <c r="J373" s="43">
        <v>795666.82923200005</v>
      </c>
      <c r="K373" s="43">
        <v>4608769.3346079998</v>
      </c>
      <c r="L373" s="43">
        <v>289930.78258399997</v>
      </c>
      <c r="M373" s="43">
        <v>167964.35127599997</v>
      </c>
      <c r="N373" s="43">
        <v>121966.431308</v>
      </c>
      <c r="O373" s="43">
        <v>17507.389160999999</v>
      </c>
    </row>
    <row r="374" spans="1:15" x14ac:dyDescent="0.25">
      <c r="A374" s="46" t="s">
        <v>753</v>
      </c>
      <c r="B374" s="46" t="s">
        <v>792</v>
      </c>
      <c r="C374" s="46" t="s">
        <v>752</v>
      </c>
      <c r="D374" s="30">
        <v>8764759.2701799534</v>
      </c>
      <c r="E374" s="43">
        <v>141749.95714499999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</row>
    <row r="375" spans="1:15" x14ac:dyDescent="0.25">
      <c r="A375" s="46" t="s">
        <v>755</v>
      </c>
      <c r="B375" s="46" t="s">
        <v>795</v>
      </c>
      <c r="C375" s="46" t="s">
        <v>754</v>
      </c>
      <c r="D375" s="30">
        <v>227489228.4693051</v>
      </c>
      <c r="E375" s="43">
        <v>89075.190662000008</v>
      </c>
      <c r="F375" s="43">
        <v>7829173.8383309999</v>
      </c>
      <c r="G375" s="43">
        <v>3274513.5391810001</v>
      </c>
      <c r="H375" s="43">
        <v>1585494.3026380001</v>
      </c>
      <c r="I375" s="43">
        <v>1689019.236543</v>
      </c>
      <c r="J375" s="43">
        <v>890923.83072800003</v>
      </c>
      <c r="K375" s="43">
        <v>6160624.7905930001</v>
      </c>
      <c r="L375" s="43">
        <v>182314.50516</v>
      </c>
      <c r="M375" s="43">
        <v>136046.88300999999</v>
      </c>
      <c r="N375" s="43">
        <v>46267.622150000003</v>
      </c>
      <c r="O375" s="43">
        <v>8753.6945830000004</v>
      </c>
    </row>
    <row r="376" spans="1:15" x14ac:dyDescent="0.25">
      <c r="A376" s="46" t="s">
        <v>757</v>
      </c>
      <c r="B376" s="46" t="s">
        <v>796</v>
      </c>
      <c r="C376" s="46" t="s">
        <v>756</v>
      </c>
      <c r="D376" s="30">
        <v>335032004.15400356</v>
      </c>
      <c r="E376" s="43">
        <v>387106.75788799999</v>
      </c>
      <c r="F376" s="43">
        <v>9463085.0326719992</v>
      </c>
      <c r="G376" s="43">
        <v>4206892.2292130003</v>
      </c>
      <c r="H376" s="43">
        <v>2273002.9472440002</v>
      </c>
      <c r="I376" s="43">
        <v>1933889.2819689999</v>
      </c>
      <c r="J376" s="43">
        <v>556385.51812100003</v>
      </c>
      <c r="K376" s="43">
        <v>7134906.7207590006</v>
      </c>
      <c r="L376" s="43">
        <v>270501.90218199999</v>
      </c>
      <c r="M376" s="43">
        <v>162238.29384699999</v>
      </c>
      <c r="N376" s="43">
        <v>108263.608335</v>
      </c>
      <c r="O376" s="43">
        <v>17507.389160999999</v>
      </c>
    </row>
    <row r="377" spans="1:15" x14ac:dyDescent="0.25">
      <c r="A377" s="46" t="s">
        <v>759</v>
      </c>
      <c r="B377" s="46" t="s">
        <v>792</v>
      </c>
      <c r="C377" s="46" t="s">
        <v>758</v>
      </c>
      <c r="D377" s="30">
        <v>11791290.716888759</v>
      </c>
      <c r="E377" s="43">
        <v>226915.97870099999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</row>
    <row r="378" spans="1:15" x14ac:dyDescent="0.25">
      <c r="A378" s="46" t="s">
        <v>761</v>
      </c>
      <c r="B378" s="46" t="s">
        <v>796</v>
      </c>
      <c r="C378" s="46" t="s">
        <v>760</v>
      </c>
      <c r="D378" s="30">
        <v>86414111.399663478</v>
      </c>
      <c r="E378" s="43">
        <v>49508.220688000001</v>
      </c>
      <c r="F378" s="43">
        <v>4180713.777189</v>
      </c>
      <c r="G378" s="43">
        <v>1165677.851093</v>
      </c>
      <c r="H378" s="43">
        <v>660255.16384399997</v>
      </c>
      <c r="I378" s="43">
        <v>505422.68724900001</v>
      </c>
      <c r="J378" s="43">
        <v>90883.981184000004</v>
      </c>
      <c r="K378" s="43">
        <v>2364481.9038260002</v>
      </c>
      <c r="L378" s="43">
        <v>188602.71010700002</v>
      </c>
      <c r="M378" s="43">
        <v>137955.56881900001</v>
      </c>
      <c r="N378" s="43">
        <v>50647.141287999999</v>
      </c>
      <c r="O378" s="43">
        <v>8753.6945830000004</v>
      </c>
    </row>
    <row r="379" spans="1:15" x14ac:dyDescent="0.25">
      <c r="A379" s="46" t="s">
        <v>763</v>
      </c>
      <c r="B379" s="46" t="s">
        <v>795</v>
      </c>
      <c r="C379" s="46" t="s">
        <v>762</v>
      </c>
      <c r="D379" s="30">
        <v>254860511.43118238</v>
      </c>
      <c r="E379" s="43">
        <v>65444.916928000006</v>
      </c>
      <c r="F379" s="43">
        <v>7732025.8007389996</v>
      </c>
      <c r="G379" s="43">
        <v>4049406.6584390001</v>
      </c>
      <c r="H379" s="43">
        <v>2139587.5001130002</v>
      </c>
      <c r="I379" s="43">
        <v>1909819.158326</v>
      </c>
      <c r="J379" s="43">
        <v>1209667.1674240001</v>
      </c>
      <c r="K379" s="43">
        <v>6668266.3357600002</v>
      </c>
      <c r="L379" s="43">
        <v>162587.90866099999</v>
      </c>
      <c r="M379" s="43">
        <v>130214.78747900001</v>
      </c>
      <c r="N379" s="43">
        <v>32373.121181999999</v>
      </c>
      <c r="O379" s="43">
        <v>8753.6945830000004</v>
      </c>
    </row>
    <row r="380" spans="1:15" x14ac:dyDescent="0.25">
      <c r="A380" s="46" t="s">
        <v>765</v>
      </c>
      <c r="B380" s="46" t="s">
        <v>792</v>
      </c>
      <c r="C380" s="46" t="s">
        <v>764</v>
      </c>
      <c r="D380" s="30">
        <v>11988155.825769838</v>
      </c>
      <c r="E380" s="43">
        <v>70368.014391999997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</row>
    <row r="381" spans="1:15" x14ac:dyDescent="0.25">
      <c r="A381" s="46" t="s">
        <v>767</v>
      </c>
      <c r="B381" s="46" t="s">
        <v>796</v>
      </c>
      <c r="C381" s="46" t="s">
        <v>766</v>
      </c>
      <c r="D381" s="30">
        <v>109021283.24057177</v>
      </c>
      <c r="E381" s="43">
        <v>49508.220688000001</v>
      </c>
      <c r="F381" s="43">
        <v>7635407.9159280006</v>
      </c>
      <c r="G381" s="43">
        <v>1022822.942595</v>
      </c>
      <c r="H381" s="43">
        <v>596822.51333800005</v>
      </c>
      <c r="I381" s="43">
        <v>426000.42925699998</v>
      </c>
      <c r="J381" s="43">
        <v>69396.097804999998</v>
      </c>
      <c r="K381" s="43">
        <v>2355628.0480789999</v>
      </c>
      <c r="L381" s="43">
        <v>150723.73748400001</v>
      </c>
      <c r="M381" s="43">
        <v>126715.530161</v>
      </c>
      <c r="N381" s="43">
        <v>24008.207322999999</v>
      </c>
      <c r="O381" s="43">
        <v>8753.6945830000004</v>
      </c>
    </row>
    <row r="382" spans="1:15" x14ac:dyDescent="0.25">
      <c r="A382" s="46" t="s">
        <v>769</v>
      </c>
      <c r="B382" s="46" t="s">
        <v>795</v>
      </c>
      <c r="C382" s="46" t="s">
        <v>768</v>
      </c>
      <c r="D382" s="30">
        <v>220352971.08439386</v>
      </c>
      <c r="E382" s="43">
        <v>169613.18374800001</v>
      </c>
      <c r="F382" s="43">
        <v>12354347.006363999</v>
      </c>
      <c r="G382" s="43">
        <v>2815955.3568899999</v>
      </c>
      <c r="H382" s="43">
        <v>1355801.931968</v>
      </c>
      <c r="I382" s="43">
        <v>1460153.4249219999</v>
      </c>
      <c r="J382" s="43">
        <v>1195032.457404</v>
      </c>
      <c r="K382" s="43">
        <v>5831169.6510739997</v>
      </c>
      <c r="L382" s="43">
        <v>164887.85918999999</v>
      </c>
      <c r="M382" s="43">
        <v>130851.01608299999</v>
      </c>
      <c r="N382" s="43">
        <v>34036.843107000001</v>
      </c>
      <c r="O382" s="43">
        <v>8753.6945830000004</v>
      </c>
    </row>
    <row r="383" spans="1:15" x14ac:dyDescent="0.25">
      <c r="A383" s="46" t="s">
        <v>771</v>
      </c>
      <c r="B383" s="46" t="s">
        <v>792</v>
      </c>
      <c r="C383" s="46" t="s">
        <v>770</v>
      </c>
      <c r="D383" s="30">
        <v>9923103.0849803053</v>
      </c>
      <c r="E383" s="43">
        <v>159964.03153600002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</row>
    <row r="384" spans="1:15" x14ac:dyDescent="0.25">
      <c r="A384" s="46" t="s">
        <v>773</v>
      </c>
      <c r="B384" s="46" t="s">
        <v>797</v>
      </c>
      <c r="C384" s="46" t="s">
        <v>772</v>
      </c>
      <c r="D384" s="30">
        <v>345141137.25905889</v>
      </c>
      <c r="E384" s="43">
        <v>0</v>
      </c>
      <c r="F384" s="43">
        <v>11034186.786232</v>
      </c>
      <c r="G384" s="43">
        <v>5576872.0801999997</v>
      </c>
      <c r="H384" s="43">
        <v>3047279.8177189999</v>
      </c>
      <c r="I384" s="43">
        <v>2529592.2624809998</v>
      </c>
      <c r="J384" s="43">
        <v>851462.743518</v>
      </c>
      <c r="K384" s="43">
        <v>9076100.3000099994</v>
      </c>
      <c r="L384" s="43">
        <v>235878.48524800001</v>
      </c>
      <c r="M384" s="43">
        <v>151952.59809300001</v>
      </c>
      <c r="N384" s="43">
        <v>83925.887155000004</v>
      </c>
      <c r="O384" s="43">
        <v>17507.389160999999</v>
      </c>
    </row>
    <row r="385" spans="1:15" x14ac:dyDescent="0.25">
      <c r="A385" s="46" t="s">
        <v>775</v>
      </c>
      <c r="B385" s="46" t="s">
        <v>792</v>
      </c>
      <c r="C385" s="46" t="s">
        <v>774</v>
      </c>
      <c r="D385" s="30">
        <v>12419709.781345624</v>
      </c>
      <c r="E385" s="43">
        <v>147558.26159499999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</row>
    <row r="386" spans="1:15" x14ac:dyDescent="0.25">
      <c r="A386" s="46" t="s">
        <v>777</v>
      </c>
      <c r="B386" s="46" t="s">
        <v>792</v>
      </c>
      <c r="C386" s="46" t="s">
        <v>776</v>
      </c>
      <c r="D386" s="30">
        <v>11789185.669113208</v>
      </c>
      <c r="E386" s="43">
        <v>86908.710923999999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</row>
    <row r="387" spans="1:15" x14ac:dyDescent="0.25">
      <c r="A387" s="46" t="s">
        <v>779</v>
      </c>
      <c r="B387" s="46" t="s">
        <v>792</v>
      </c>
      <c r="C387" s="46" t="s">
        <v>778</v>
      </c>
      <c r="D387" s="30">
        <v>15742970.512319742</v>
      </c>
      <c r="E387" s="43">
        <v>79721.107445000001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</row>
    <row r="388" spans="1:15" x14ac:dyDescent="0.25">
      <c r="A388" s="46" t="s">
        <v>781</v>
      </c>
      <c r="B388" s="46" t="s">
        <v>792</v>
      </c>
      <c r="C388" s="46" t="s">
        <v>780</v>
      </c>
      <c r="D388" s="30">
        <v>12016710.469895687</v>
      </c>
      <c r="E388" s="43">
        <v>67611.396665000007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</row>
    <row r="389" spans="1:15" x14ac:dyDescent="0.25">
      <c r="A389" s="46" t="s">
        <v>783</v>
      </c>
      <c r="B389" s="46" t="s">
        <v>792</v>
      </c>
      <c r="C389" s="46" t="s">
        <v>782</v>
      </c>
      <c r="D389" s="30">
        <v>11889527.427898066</v>
      </c>
      <c r="E389" s="43">
        <v>107584.33404799999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</row>
    <row r="390" spans="1:15" x14ac:dyDescent="0.25">
      <c r="A390" s="46" t="s">
        <v>785</v>
      </c>
      <c r="B390" s="46" t="s">
        <v>796</v>
      </c>
      <c r="C390" s="46" t="s">
        <v>784</v>
      </c>
      <c r="D390" s="30">
        <v>121515382.07873464</v>
      </c>
      <c r="E390" s="43">
        <v>401068.076122</v>
      </c>
      <c r="F390" s="43">
        <v>4647839.5905020004</v>
      </c>
      <c r="G390" s="43">
        <v>1785337.3347749999</v>
      </c>
      <c r="H390" s="43">
        <v>1009048.81311</v>
      </c>
      <c r="I390" s="43">
        <v>776288.52166500001</v>
      </c>
      <c r="J390" s="43">
        <v>283237.39337300003</v>
      </c>
      <c r="K390" s="43">
        <v>2938059.2499310002</v>
      </c>
      <c r="L390" s="43">
        <v>152621.51817600001</v>
      </c>
      <c r="M390" s="43">
        <v>127245.72066300001</v>
      </c>
      <c r="N390" s="43">
        <v>25375.797513000001</v>
      </c>
      <c r="O390" s="43">
        <v>8753.6945830000004</v>
      </c>
    </row>
  </sheetData>
  <pageMargins left="0.7" right="0.7" top="0.75" bottom="0.75" header="0.3" footer="0.3"/>
  <pageSetup paperSize="8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2C44660-319C-45D1-A031-103931231C4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Visible Lines - Summary</vt:lpstr>
      <vt:lpstr>2016-17 (visible)</vt:lpstr>
      <vt:lpstr>2017-18 (visible)</vt:lpstr>
      <vt:lpstr>2018-19 (visible)</vt:lpstr>
      <vt:lpstr>2019-20 (visible)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Caddick</dc:creator>
  <cp:lastModifiedBy>mdavid</cp:lastModifiedBy>
  <dcterms:created xsi:type="dcterms:W3CDTF">2016-02-08T10:41:59Z</dcterms:created>
  <dcterms:modified xsi:type="dcterms:W3CDTF">2016-02-08T15:53:46Z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f9920aa0-9622-4363-9feb-21e0e5e79154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</Properties>
</file>